
<file path=[Content_Types].xml><?xml version="1.0" encoding="utf-8"?>
<Types xmlns="http://schemas.openxmlformats.org/package/2006/content-types">
  <Override PartName="/xl/worksheets/sheet24.xml" ContentType="application/vnd.openxmlformats-officedocument.spreadsheetml.worksheet+xml"/>
  <Override PartName="/xl/worksheets/sheet35.xml" ContentType="application/vnd.openxmlformats-officedocument.spreadsheetml.worksheet+xml"/>
  <Override PartName="/xl/tables/table4.xml" ContentType="application/vnd.openxmlformats-officedocument.spreadsheetml.table+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harts/chart4.xml" ContentType="application/vnd.openxmlformats-officedocument.drawingml.chart+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tables/table14.xml" ContentType="application/vnd.openxmlformats-officedocument.spreadsheetml.table+xml"/>
  <Override PartName="/xl/drawings/drawing19.xml" ContentType="application/vnd.openxmlformats-officedocument.drawing+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charts/chart2.xml" ContentType="application/vnd.openxmlformats-officedocument.drawingml.chart+xml"/>
  <Override PartName="/xl/drawings/drawing4.xml" ContentType="application/vnd.openxmlformats-officedocument.drawing+xml"/>
  <Override PartName="/xl/tables/table12.xml" ContentType="application/vnd.openxmlformats-officedocument.spreadsheetml.table+xml"/>
  <Override PartName="/xl/drawings/drawing17.xml" ContentType="application/vnd.openxmlformats-officedocument.drawing+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tables/table10.xml" ContentType="application/vnd.openxmlformats-officedocument.spreadsheetml.table+xml"/>
  <Override PartName="/xl/drawings/drawing15.xml" ContentType="application/vnd.openxmlformats-officedocument.drawing+xml"/>
  <Override PartName="/xl/worksheets/sheet3.xml" ContentType="application/vnd.openxmlformats-officedocument.spreadsheetml.worksheet+xml"/>
  <Override PartName="/xl/drawings/drawing13.xml" ContentType="application/vnd.openxmlformats-officedocument.drawingml.chartshapes+xml"/>
  <Override PartName="/xl/worksheets/sheet1.xml" ContentType="application/vnd.openxmlformats-officedocument.spreadsheetml.worksheet+xml"/>
  <Override PartName="/xl/externalLinks/externalLink1.xml" ContentType="application/vnd.openxmlformats-officedocument.spreadsheetml.externalLink+xml"/>
  <Override PartName="/xl/drawings/drawing11.xml" ContentType="application/vnd.openxmlformats-officedocument.drawingml.chartshapes+xml"/>
  <Override PartName="/xl/tables/table9.xml" ContentType="application/vnd.openxmlformats-officedocument.spreadsheetml.table+xml"/>
  <Override PartName="/xl/drawings/drawing20.xml" ContentType="application/vnd.openxmlformats-officedocument.drawing+xml"/>
  <Override PartName="/xl/worksheets/sheet29.xml" ContentType="application/vnd.openxmlformats-officedocument.spreadsheetml.worksheet+xml"/>
  <Override PartName="/xl/sharedStrings.xml" ContentType="application/vnd.openxmlformats-officedocument.spreadsheetml.sharedStrings+xml"/>
  <Override PartName="/xl/tables/table7.xml" ContentType="application/vnd.openxmlformats-officedocument.spreadsheetml.table+xml"/>
  <Override PartName="/xl/worksheets/sheet18.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charts/chart9.xml" ContentType="application/vnd.openxmlformats-officedocument.drawingml.chart+xml"/>
  <Override PartName="/xl/charts/chart12.xml" ContentType="application/vnd.openxmlformats-officedocument.drawingml.chart+xml"/>
  <Override PartName="/xl/tables/table5.xml" ContentType="application/vnd.openxmlformats-officedocument.spreadsheetml.table+xml"/>
  <Override PartName="/xl/tables/table17.xml" ContentType="application/vnd.openxmlformats-officedocument.spreadsheetml.table+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Default Extension="bin" ContentType="application/vnd.openxmlformats-officedocument.spreadsheetml.printerSettings"/>
  <Override PartName="/xl/charts/chart7.xml" ContentType="application/vnd.openxmlformats-officedocument.drawingml.chart+xml"/>
  <Override PartName="/xl/charts/chart10.xml" ContentType="application/vnd.openxmlformats-officedocument.drawingml.chart+xml"/>
  <Override PartName="/xl/drawings/drawing9.xml" ContentType="application/vnd.openxmlformats-officedocument.drawingml.chartshapes+xml"/>
  <Override PartName="/xl/tables/table3.xml" ContentType="application/vnd.openxmlformats-officedocument.spreadsheetml.table+xml"/>
  <Override PartName="/xl/tables/table15.xml" ContentType="application/vnd.openxmlformats-officedocument.spreadsheetml.table+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charts/chart5.xml" ContentType="application/vnd.openxmlformats-officedocument.drawingml.chart+xml"/>
  <Override PartName="/xl/drawings/drawing7.xml" ContentType="application/vnd.openxmlformats-officedocument.drawing+xml"/>
  <Override PartName="/xl/tables/table1.xml" ContentType="application/vnd.openxmlformats-officedocument.spreadsheetml.table+xml"/>
  <Override PartName="/xl/tables/table13.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charts/chart3.xml" ContentType="application/vnd.openxmlformats-officedocument.drawingml.chart+xml"/>
  <Override PartName="/xl/drawings/drawing5.xml" ContentType="application/vnd.openxmlformats-officedocument.drawing+xml"/>
  <Override PartName="/xl/tables/table11.xml" ContentType="application/vnd.openxmlformats-officedocument.spreadsheetml.table+xml"/>
  <Override PartName="/xl/drawings/drawing18.xml" ContentType="application/vnd.openxmlformats-officedocument.drawing+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charts/chart1.xml" ContentType="application/vnd.openxmlformats-officedocument.drawingml.chart+xml"/>
  <Override PartName="/xl/drawings/drawing3.xml" ContentType="application/vnd.openxmlformats-officedocument.drawing+xml"/>
  <Override PartName="/xl/drawings/drawing16.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drawings/drawing14.xml" ContentType="application/vnd.openxmlformats-officedocument.drawing+xml"/>
  <Default Extension="vml" ContentType="application/vnd.openxmlformats-officedocument.vmlDrawing"/>
  <Override PartName="/xl/drawings/drawing12.xml" ContentType="application/vnd.openxmlformats-officedocument.drawing+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drawings/drawing10.xml" ContentType="application/vnd.openxmlformats-officedocument.drawing+xml"/>
  <Override PartName="/xl/tables/table8.xml" ContentType="application/vnd.openxmlformats-officedocument.spreadsheetml.table+xml"/>
  <Override PartName="/xl/worksheets/sheet17.xml" ContentType="application/vnd.openxmlformats-officedocument.spreadsheetml.worksheet+xml"/>
  <Override PartName="/xl/worksheets/sheet26.xml" ContentType="application/vnd.openxmlformats-officedocument.spreadsheetml.worksheet+xml"/>
  <Override PartName="/xl/worksheets/sheet37.xml" ContentType="application/vnd.openxmlformats-officedocument.spreadsheetml.worksheet+xml"/>
  <Override PartName="/xl/charts/chart8.xml" ContentType="application/vnd.openxmlformats-officedocument.drawingml.chart+xml"/>
  <Override PartName="/xl/charts/chart11.xml" ContentType="application/vnd.openxmlformats-officedocument.drawingml.chart+xml"/>
  <Override PartName="/xl/tables/table6.xml" ContentType="application/vnd.openxmlformats-officedocument.spreadsheetml.table+xml"/>
  <Override PartName="/docProps/core.xml" ContentType="application/vnd.openxmlformats-package.core-properties+xml"/>
  <Override PartName="/xl/worksheets/sheet15.xml" ContentType="application/vnd.openxmlformats-officedocument.spreadsheetml.worksheet+xml"/>
  <Override PartName="/xl/charts/chart6.xml" ContentType="application/vnd.openxmlformats-officedocument.drawingml.chart+xml"/>
  <Override PartName="/xl/tables/table16.xml" ContentType="application/vnd.openxmlformats-officedocument.spreadsheetml.tab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240" yWindow="45" windowWidth="19440" windowHeight="7995" firstSheet="18" activeTab="25"/>
  </bookViews>
  <sheets>
    <sheet name="INDICE" sheetId="31" r:id="rId1"/>
    <sheet name="GRA1" sheetId="21" r:id="rId2"/>
    <sheet name="GRA2" sheetId="22" r:id="rId3"/>
    <sheet name="GRA3" sheetId="23" r:id="rId4"/>
    <sheet name="GRAF4" sheetId="24" r:id="rId5"/>
    <sheet name="GRAF5" sheetId="25" r:id="rId6"/>
    <sheet name="GRAF6" sheetId="26" r:id="rId7"/>
    <sheet name="GRAF7" sheetId="27" r:id="rId8"/>
    <sheet name="GRAF8" sheetId="28" r:id="rId9"/>
    <sheet name="GRAF9" sheetId="29" r:id="rId10"/>
    <sheet name="CUADRO1" sheetId="19" r:id="rId11"/>
    <sheet name="CUADRO2" sheetId="20" r:id="rId12"/>
    <sheet name="CUADRO3" sheetId="12" r:id="rId13"/>
    <sheet name="CUADRO4" sheetId="18" r:id="rId14"/>
    <sheet name="CUADRO5" sheetId="13" r:id="rId15"/>
    <sheet name="CUADRO6" sheetId="14" r:id="rId16"/>
    <sheet name="CUADRO7" sheetId="15" r:id="rId17"/>
    <sheet name="CUADRO8" sheetId="16" r:id="rId18"/>
    <sheet name="CUADRO9" sheetId="17" r:id="rId19"/>
    <sheet name="CUADRO10" sheetId="2" r:id="rId20"/>
    <sheet name="Hoja3" sheetId="3" state="hidden" r:id="rId21"/>
    <sheet name="Hoja4" sheetId="4" state="hidden" r:id="rId22"/>
    <sheet name="Hoja5" sheetId="5" state="hidden" r:id="rId23"/>
    <sheet name="CUADRO11" sheetId="6" r:id="rId24"/>
    <sheet name="CUADRO12" sheetId="7" r:id="rId25"/>
    <sheet name="CUADRO12 (2)" sheetId="30" r:id="rId26"/>
    <sheet name="CUADRO13" sheetId="8" r:id="rId27"/>
    <sheet name="CUADRO14" sheetId="9" r:id="rId28"/>
    <sheet name="CUADRO15" sheetId="10" r:id="rId29"/>
    <sheet name="CUADRO16" sheetId="11" r:id="rId30"/>
    <sheet name="MAPAS 1-3" sheetId="33" r:id="rId31"/>
    <sheet name="MAPAS 4-6" sheetId="34" r:id="rId32"/>
    <sheet name="MAPA 7-9" sheetId="36" r:id="rId33"/>
    <sheet name="MAPA 10-13" sheetId="37" r:id="rId34"/>
    <sheet name="MAPA 14-17" sheetId="38" r:id="rId35"/>
    <sheet name="MAPA 18-20" sheetId="40" r:id="rId36"/>
    <sheet name="MAPA 21" sheetId="41" r:id="rId37"/>
  </sheets>
  <externalReferences>
    <externalReference r:id="rId38"/>
  </externalReferences>
  <definedNames>
    <definedName name="_xlnm._FilterDatabase" localSheetId="18" hidden="1">CUADRO9!$A$2:$Q$2</definedName>
    <definedName name="_xlnm.Print_Area" localSheetId="10">CUADRO1!$A$1:$L$28</definedName>
    <definedName name="_xlnm.Print_Area" localSheetId="19">CUADRO10!$A$1:$O$801</definedName>
    <definedName name="_xlnm.Print_Area" localSheetId="23">CUADRO11!$A$1:$K$296</definedName>
    <definedName name="_xlnm.Print_Area" localSheetId="24">CUADRO12!$A$1:$O$294</definedName>
    <definedName name="_xlnm.Print_Area" localSheetId="25">'CUADRO12 (2)'!$A$1:$O$294</definedName>
    <definedName name="_xlnm.Print_Area" localSheetId="26">CUADRO13!$A$1:$P$1506</definedName>
    <definedName name="_xlnm.Print_Area" localSheetId="27">CUADRO14!$A$1:$P$1343</definedName>
    <definedName name="_xlnm.Print_Area" localSheetId="28">CUADRO15!$A$1:$P$1452</definedName>
    <definedName name="_xlnm.Print_Area" localSheetId="29">CUADRO16!$A$1:$K$196</definedName>
    <definedName name="_xlnm.Print_Area" localSheetId="11">CUADRO2!$A$1:$M$32</definedName>
    <definedName name="_xlnm.Print_Area" localSheetId="12">CUADRO3!$A$1:$I$49</definedName>
    <definedName name="_xlnm.Print_Area" localSheetId="13">CUADRO4!$A$1:$J$801</definedName>
    <definedName name="_xlnm.Print_Area" localSheetId="14">CUADRO5!$A$1:$Q$33</definedName>
    <definedName name="_xlnm.Print_Area" localSheetId="15">CUADRO6!$A$1:$Q$33</definedName>
    <definedName name="_xlnm.Print_Area" localSheetId="16">CUADRO7!$A$1:$U$33</definedName>
    <definedName name="_xlnm.Print_Area" localSheetId="17">CUADRO8!$A$1:$U$33</definedName>
    <definedName name="_xlnm.Print_Area" localSheetId="18">CUADRO9!$A$1:$Q$871</definedName>
    <definedName name="_xlnm.Print_Area" localSheetId="1">'GRA1'!$A$1:$L$33</definedName>
    <definedName name="_xlnm.Print_Area" localSheetId="2">'GRA2'!$A$1:$M$41</definedName>
    <definedName name="_xlnm.Print_Area" localSheetId="3">'GRA3'!$A$1:$M$36</definedName>
    <definedName name="_xlnm.Print_Area" localSheetId="4">GRAF4!$A$1:$L$35</definedName>
    <definedName name="_xlnm.Print_Area" localSheetId="5">GRAF5!$A$1:$K$28</definedName>
    <definedName name="_xlnm.Print_Area" localSheetId="6">GRAF6!$A$1:$K$31</definedName>
    <definedName name="_xlnm.Print_Area" localSheetId="7">GRAF7!$A$1:$K$29</definedName>
    <definedName name="_xlnm.Print_Area" localSheetId="8">GRAF8!$A$1:$K$27</definedName>
    <definedName name="_xlnm.Print_Area" localSheetId="9">GRAF9!$A$1:$K$24</definedName>
    <definedName name="_xlnm.Print_Area" localSheetId="33">'MAPA 10-13'!$A$1:$M$42</definedName>
    <definedName name="_xlnm.Print_Area" localSheetId="34">'MAPA 14-17'!$A$1:$K$33</definedName>
    <definedName name="_xlnm.Print_Area" localSheetId="35">'MAPA 18-20'!$A$1:$K$30</definedName>
    <definedName name="_xlnm.Print_Area" localSheetId="36">'MAPA 21'!$A$1:$K$29</definedName>
    <definedName name="_xlnm.Print_Area" localSheetId="32">'MAPA 7-9'!$A$1:$L$35</definedName>
    <definedName name="_xlnm.Print_Area" localSheetId="30">'MAPAS 1-3'!$A$1:$M$37</definedName>
    <definedName name="_xlnm.Print_Area" localSheetId="31">'MAPAS 4-6'!$A$1:$M$35</definedName>
    <definedName name="_xlnm.Print_Titles" localSheetId="19">CUADRO10!$1:$4</definedName>
    <definedName name="_xlnm.Print_Titles" localSheetId="23">CUADRO11!$1:$6</definedName>
    <definedName name="_xlnm.Print_Titles" localSheetId="24">CUADRO12!$1:$4</definedName>
    <definedName name="_xlnm.Print_Titles" localSheetId="25">'CUADRO12 (2)'!$1:$4</definedName>
    <definedName name="_xlnm.Print_Titles" localSheetId="26">CUADRO13!$1:$5</definedName>
    <definedName name="_xlnm.Print_Titles" localSheetId="27">CUADRO14!$1:$4</definedName>
    <definedName name="_xlnm.Print_Titles" localSheetId="28">CUADRO15!$1:$4</definedName>
    <definedName name="_xlnm.Print_Titles" localSheetId="29">CUADRO16!$1:$5</definedName>
    <definedName name="_xlnm.Print_Titles" localSheetId="12">CUADRO3!$1:$3</definedName>
    <definedName name="_xlnm.Print_Titles" localSheetId="13">CUADRO4!$1:$3</definedName>
    <definedName name="_xlnm.Print_Titles" localSheetId="18">CUADRO9!$1:$3</definedName>
  </definedNames>
  <calcPr calcId="125725"/>
  <fileRecoveryPr autoRecover="0"/>
</workbook>
</file>

<file path=xl/calcChain.xml><?xml version="1.0" encoding="utf-8"?>
<calcChain xmlns="http://schemas.openxmlformats.org/spreadsheetml/2006/main">
  <c r="F6" i="24"/>
  <c r="F7" i="23"/>
  <c r="F6"/>
  <c r="F5"/>
  <c r="H18" i="22"/>
  <c r="H17"/>
  <c r="E7" i="21" l="1"/>
  <c r="E6"/>
  <c r="F20" i="22"/>
  <c r="G31" s="1"/>
  <c r="F15"/>
  <c r="G16" s="1"/>
  <c r="F6"/>
  <c r="G7" s="1"/>
  <c r="E3" i="29"/>
  <c r="E4"/>
  <c r="E5"/>
  <c r="E6"/>
  <c r="E7"/>
  <c r="E8"/>
  <c r="E9"/>
  <c r="E10"/>
  <c r="E11"/>
  <c r="E12"/>
  <c r="C15"/>
  <c r="D14" s="1"/>
  <c r="E3" i="28"/>
  <c r="E4"/>
  <c r="E5"/>
  <c r="E6"/>
  <c r="E7"/>
  <c r="E8"/>
  <c r="E9"/>
  <c r="E10"/>
  <c r="E11"/>
  <c r="E12"/>
  <c r="C18"/>
  <c r="D14" s="1"/>
  <c r="E3" i="27"/>
  <c r="E4"/>
  <c r="E5"/>
  <c r="E6"/>
  <c r="E7"/>
  <c r="E8"/>
  <c r="E9"/>
  <c r="E10"/>
  <c r="E11"/>
  <c r="E12"/>
  <c r="C15"/>
  <c r="D14" s="1"/>
  <c r="E3" i="26"/>
  <c r="E4"/>
  <c r="E5"/>
  <c r="E6"/>
  <c r="E7"/>
  <c r="E8"/>
  <c r="E9"/>
  <c r="E10"/>
  <c r="E11"/>
  <c r="E12"/>
  <c r="C18"/>
  <c r="D14" s="1"/>
  <c r="C5" i="25"/>
  <c r="E5"/>
  <c r="C6"/>
  <c r="E6"/>
  <c r="C7"/>
  <c r="E7"/>
  <c r="C8"/>
  <c r="E8"/>
  <c r="C9"/>
  <c r="E9"/>
  <c r="C10"/>
  <c r="E10"/>
  <c r="C11"/>
  <c r="E11"/>
  <c r="C12"/>
  <c r="E12"/>
  <c r="C13"/>
  <c r="E13"/>
  <c r="C14"/>
  <c r="E14"/>
  <c r="C15"/>
  <c r="E15"/>
  <c r="C16"/>
  <c r="E16"/>
  <c r="C17"/>
  <c r="E17"/>
  <c r="C18"/>
  <c r="E18"/>
  <c r="C19"/>
  <c r="E19"/>
  <c r="C20"/>
  <c r="E20"/>
  <c r="C21"/>
  <c r="E21"/>
  <c r="D5" i="24"/>
  <c r="F5" s="1"/>
  <c r="C6"/>
  <c r="C7"/>
  <c r="C8"/>
  <c r="C9"/>
  <c r="C10"/>
  <c r="C11"/>
  <c r="E11"/>
  <c r="C12"/>
  <c r="E12"/>
  <c r="C13"/>
  <c r="E13"/>
  <c r="C14"/>
  <c r="E14"/>
  <c r="C15"/>
  <c r="E15"/>
  <c r="C16"/>
  <c r="E16"/>
  <c r="C17"/>
  <c r="E17"/>
  <c r="C18"/>
  <c r="E18"/>
  <c r="C19"/>
  <c r="E19"/>
  <c r="C20"/>
  <c r="E20"/>
  <c r="C21"/>
  <c r="E21"/>
  <c r="C22"/>
  <c r="E22"/>
  <c r="C23"/>
  <c r="E23"/>
  <c r="C24"/>
  <c r="E24"/>
  <c r="C25"/>
  <c r="E25"/>
  <c r="C26"/>
  <c r="E26"/>
  <c r="C27"/>
  <c r="E27"/>
  <c r="E28"/>
  <c r="E29"/>
  <c r="C30"/>
  <c r="D5" i="23"/>
  <c r="E6" s="1"/>
  <c r="C6"/>
  <c r="C7"/>
  <c r="C8"/>
  <c r="C9"/>
  <c r="C10"/>
  <c r="C11"/>
  <c r="C12"/>
  <c r="C13"/>
  <c r="C14"/>
  <c r="C15"/>
  <c r="C16"/>
  <c r="C17"/>
  <c r="C18"/>
  <c r="C19"/>
  <c r="C20"/>
  <c r="C21"/>
  <c r="C22"/>
  <c r="C23"/>
  <c r="C24"/>
  <c r="C25"/>
  <c r="C26"/>
  <c r="C27"/>
  <c r="E28"/>
  <c r="C30"/>
  <c r="C6" i="22"/>
  <c r="G6"/>
  <c r="C7"/>
  <c r="C8"/>
  <c r="G8"/>
  <c r="C9"/>
  <c r="C10"/>
  <c r="C11"/>
  <c r="C12"/>
  <c r="C15"/>
  <c r="C16"/>
  <c r="C17"/>
  <c r="C20"/>
  <c r="C21"/>
  <c r="C22"/>
  <c r="C23"/>
  <c r="C24"/>
  <c r="C25"/>
  <c r="C26"/>
  <c r="C27"/>
  <c r="C28"/>
  <c r="E9" i="21"/>
  <c r="H9"/>
  <c r="H4" s="1"/>
  <c r="K9"/>
  <c r="K4" s="1"/>
  <c r="H3" i="20"/>
  <c r="I3"/>
  <c r="J3"/>
  <c r="K3"/>
  <c r="L3"/>
  <c r="M3"/>
  <c r="H4"/>
  <c r="I4"/>
  <c r="J4"/>
  <c r="K4"/>
  <c r="L4"/>
  <c r="M4"/>
  <c r="H5"/>
  <c r="I5"/>
  <c r="J5"/>
  <c r="K5"/>
  <c r="L5"/>
  <c r="M5"/>
  <c r="H6"/>
  <c r="I6"/>
  <c r="J6"/>
  <c r="K6"/>
  <c r="L6"/>
  <c r="M6"/>
  <c r="H7"/>
  <c r="I7"/>
  <c r="J7"/>
  <c r="K7"/>
  <c r="L7"/>
  <c r="M7"/>
  <c r="H8"/>
  <c r="I8"/>
  <c r="J8"/>
  <c r="K8"/>
  <c r="L8"/>
  <c r="M8"/>
  <c r="H9"/>
  <c r="I9"/>
  <c r="J9"/>
  <c r="K9"/>
  <c r="L9"/>
  <c r="M9"/>
  <c r="H10"/>
  <c r="I10"/>
  <c r="J10"/>
  <c r="K10"/>
  <c r="L10"/>
  <c r="M10"/>
  <c r="H11"/>
  <c r="I11"/>
  <c r="J11"/>
  <c r="K11"/>
  <c r="L11"/>
  <c r="M11"/>
  <c r="H12"/>
  <c r="I12"/>
  <c r="J12"/>
  <c r="K12"/>
  <c r="L12"/>
  <c r="M12"/>
  <c r="H13"/>
  <c r="I13"/>
  <c r="J13"/>
  <c r="K13"/>
  <c r="L13"/>
  <c r="M13"/>
  <c r="H14"/>
  <c r="I14"/>
  <c r="J14"/>
  <c r="K14"/>
  <c r="L14"/>
  <c r="M14"/>
  <c r="H15"/>
  <c r="I15"/>
  <c r="J15"/>
  <c r="K15"/>
  <c r="L15"/>
  <c r="M15"/>
  <c r="H16"/>
  <c r="I16"/>
  <c r="J16"/>
  <c r="K16"/>
  <c r="L16"/>
  <c r="M16"/>
  <c r="H17"/>
  <c r="I17"/>
  <c r="J17"/>
  <c r="K17"/>
  <c r="L17"/>
  <c r="M17"/>
  <c r="H18"/>
  <c r="I18"/>
  <c r="J18"/>
  <c r="K18"/>
  <c r="L18"/>
  <c r="M18"/>
  <c r="H19"/>
  <c r="I19"/>
  <c r="J19"/>
  <c r="K19"/>
  <c r="L19"/>
  <c r="M19"/>
  <c r="H20"/>
  <c r="I20"/>
  <c r="J20"/>
  <c r="K20"/>
  <c r="L20"/>
  <c r="M20"/>
  <c r="H21"/>
  <c r="I21"/>
  <c r="J21"/>
  <c r="K21"/>
  <c r="L21"/>
  <c r="M21"/>
  <c r="H22"/>
  <c r="I22"/>
  <c r="J22"/>
  <c r="K22"/>
  <c r="L22"/>
  <c r="M22"/>
  <c r="H23"/>
  <c r="I23"/>
  <c r="J23"/>
  <c r="K23"/>
  <c r="L23"/>
  <c r="M23"/>
  <c r="H24"/>
  <c r="I24"/>
  <c r="J24"/>
  <c r="K24"/>
  <c r="L24"/>
  <c r="M24"/>
  <c r="H25"/>
  <c r="I25"/>
  <c r="J25"/>
  <c r="K25"/>
  <c r="L25"/>
  <c r="M25"/>
  <c r="H26"/>
  <c r="I26"/>
  <c r="J26"/>
  <c r="K26"/>
  <c r="L26"/>
  <c r="M26"/>
  <c r="H27"/>
  <c r="I27"/>
  <c r="J27"/>
  <c r="K27"/>
  <c r="L27"/>
  <c r="M27"/>
  <c r="H28"/>
  <c r="I28"/>
  <c r="J28"/>
  <c r="K28"/>
  <c r="L28"/>
  <c r="M28"/>
  <c r="H29"/>
  <c r="I29"/>
  <c r="J29"/>
  <c r="K29"/>
  <c r="L29"/>
  <c r="M29"/>
  <c r="H30"/>
  <c r="I30"/>
  <c r="J30"/>
  <c r="K30"/>
  <c r="L30"/>
  <c r="M30"/>
  <c r="H31"/>
  <c r="I31"/>
  <c r="J31"/>
  <c r="K31"/>
  <c r="L31"/>
  <c r="M31"/>
  <c r="D25" i="19"/>
  <c r="F25"/>
  <c r="I25"/>
  <c r="L25"/>
  <c r="H3" i="18"/>
  <c r="I3"/>
  <c r="J3"/>
  <c r="H4"/>
  <c r="I4"/>
  <c r="J4"/>
  <c r="H5"/>
  <c r="I5"/>
  <c r="J5"/>
  <c r="H6"/>
  <c r="I6"/>
  <c r="J6"/>
  <c r="H7"/>
  <c r="I7"/>
  <c r="J7"/>
  <c r="H8"/>
  <c r="I8"/>
  <c r="J8"/>
  <c r="H9"/>
  <c r="I9"/>
  <c r="J9"/>
  <c r="H10"/>
  <c r="I10"/>
  <c r="J10"/>
  <c r="H11"/>
  <c r="I11"/>
  <c r="J11"/>
  <c r="H12"/>
  <c r="I12"/>
  <c r="J12"/>
  <c r="H13"/>
  <c r="I13"/>
  <c r="J13"/>
  <c r="H14"/>
  <c r="I14"/>
  <c r="J14"/>
  <c r="H15"/>
  <c r="I15"/>
  <c r="J15"/>
  <c r="H16"/>
  <c r="I16"/>
  <c r="J16"/>
  <c r="H17"/>
  <c r="I17"/>
  <c r="J17"/>
  <c r="H18"/>
  <c r="I18"/>
  <c r="J18"/>
  <c r="H19"/>
  <c r="I19"/>
  <c r="J19"/>
  <c r="H20"/>
  <c r="I20"/>
  <c r="J20"/>
  <c r="H21"/>
  <c r="I21"/>
  <c r="J21"/>
  <c r="H22"/>
  <c r="I22"/>
  <c r="J22"/>
  <c r="H23"/>
  <c r="I23"/>
  <c r="J23"/>
  <c r="H24"/>
  <c r="I24"/>
  <c r="J24"/>
  <c r="H25"/>
  <c r="I25"/>
  <c r="J25"/>
  <c r="H26"/>
  <c r="I26"/>
  <c r="J26"/>
  <c r="H27"/>
  <c r="I27"/>
  <c r="J27"/>
  <c r="H28"/>
  <c r="I28"/>
  <c r="J28"/>
  <c r="H29"/>
  <c r="I29"/>
  <c r="J29"/>
  <c r="H30"/>
  <c r="I30"/>
  <c r="J30"/>
  <c r="H31"/>
  <c r="I31"/>
  <c r="J31"/>
  <c r="H32"/>
  <c r="I32"/>
  <c r="J32"/>
  <c r="H33"/>
  <c r="I33"/>
  <c r="J33"/>
  <c r="H34"/>
  <c r="I34"/>
  <c r="J34"/>
  <c r="H35"/>
  <c r="I35"/>
  <c r="J35"/>
  <c r="H36"/>
  <c r="I36"/>
  <c r="J36"/>
  <c r="H37"/>
  <c r="I37"/>
  <c r="J37"/>
  <c r="H38"/>
  <c r="I38"/>
  <c r="J38"/>
  <c r="H39"/>
  <c r="I39"/>
  <c r="J39"/>
  <c r="H40"/>
  <c r="I40"/>
  <c r="J40"/>
  <c r="H41"/>
  <c r="I41"/>
  <c r="J41"/>
  <c r="H42"/>
  <c r="I42"/>
  <c r="J42"/>
  <c r="H43"/>
  <c r="I43"/>
  <c r="J43"/>
  <c r="H44"/>
  <c r="I44"/>
  <c r="J44"/>
  <c r="H45"/>
  <c r="I45"/>
  <c r="J45"/>
  <c r="H46"/>
  <c r="I46"/>
  <c r="J46"/>
  <c r="H47"/>
  <c r="I47"/>
  <c r="J47"/>
  <c r="H48"/>
  <c r="I48"/>
  <c r="J48"/>
  <c r="H49"/>
  <c r="I49"/>
  <c r="J49"/>
  <c r="H50"/>
  <c r="I50"/>
  <c r="J50"/>
  <c r="H51"/>
  <c r="I51"/>
  <c r="J51"/>
  <c r="H52"/>
  <c r="I52"/>
  <c r="J52"/>
  <c r="H53"/>
  <c r="I53"/>
  <c r="J53"/>
  <c r="H54"/>
  <c r="I54"/>
  <c r="J54"/>
  <c r="H55"/>
  <c r="I55"/>
  <c r="J55"/>
  <c r="H56"/>
  <c r="I56"/>
  <c r="J56"/>
  <c r="H57"/>
  <c r="I57"/>
  <c r="J57"/>
  <c r="H58"/>
  <c r="I58"/>
  <c r="J58"/>
  <c r="H59"/>
  <c r="I59"/>
  <c r="J59"/>
  <c r="H60"/>
  <c r="I60"/>
  <c r="J60"/>
  <c r="H61"/>
  <c r="I61"/>
  <c r="J61"/>
  <c r="H62"/>
  <c r="I62"/>
  <c r="J62"/>
  <c r="H63"/>
  <c r="I63"/>
  <c r="J63"/>
  <c r="H64"/>
  <c r="I64"/>
  <c r="J64"/>
  <c r="H65"/>
  <c r="I65"/>
  <c r="J65"/>
  <c r="H66"/>
  <c r="I66"/>
  <c r="J66"/>
  <c r="H67"/>
  <c r="I67"/>
  <c r="J67"/>
  <c r="H68"/>
  <c r="I68"/>
  <c r="J68"/>
  <c r="H69"/>
  <c r="I69"/>
  <c r="J69"/>
  <c r="H70"/>
  <c r="I70"/>
  <c r="J70"/>
  <c r="H71"/>
  <c r="I71"/>
  <c r="J71"/>
  <c r="H72"/>
  <c r="I72"/>
  <c r="J72"/>
  <c r="H73"/>
  <c r="I73"/>
  <c r="J73"/>
  <c r="H74"/>
  <c r="I74"/>
  <c r="J74"/>
  <c r="H75"/>
  <c r="I75"/>
  <c r="J75"/>
  <c r="H76"/>
  <c r="I76"/>
  <c r="J76"/>
  <c r="H77"/>
  <c r="I77"/>
  <c r="J77"/>
  <c r="H78"/>
  <c r="I78"/>
  <c r="J78"/>
  <c r="H79"/>
  <c r="I79"/>
  <c r="J79"/>
  <c r="H80"/>
  <c r="I80"/>
  <c r="J80"/>
  <c r="H81"/>
  <c r="I81"/>
  <c r="J81"/>
  <c r="H82"/>
  <c r="I82"/>
  <c r="J82"/>
  <c r="H83"/>
  <c r="I83"/>
  <c r="J83"/>
  <c r="H84"/>
  <c r="I84"/>
  <c r="J84"/>
  <c r="H85"/>
  <c r="I85"/>
  <c r="J85"/>
  <c r="H86"/>
  <c r="I86"/>
  <c r="J86"/>
  <c r="H87"/>
  <c r="I87"/>
  <c r="J87"/>
  <c r="H88"/>
  <c r="I88"/>
  <c r="J88"/>
  <c r="H89"/>
  <c r="I89"/>
  <c r="J89"/>
  <c r="H90"/>
  <c r="I90"/>
  <c r="J90"/>
  <c r="H91"/>
  <c r="I91"/>
  <c r="J91"/>
  <c r="H92"/>
  <c r="I92"/>
  <c r="J92"/>
  <c r="H93"/>
  <c r="I93"/>
  <c r="J93"/>
  <c r="H94"/>
  <c r="I94"/>
  <c r="J94"/>
  <c r="H95"/>
  <c r="I95"/>
  <c r="J95"/>
  <c r="H96"/>
  <c r="I96"/>
  <c r="J96"/>
  <c r="H97"/>
  <c r="I97"/>
  <c r="J97"/>
  <c r="H98"/>
  <c r="I98"/>
  <c r="J98"/>
  <c r="H99"/>
  <c r="I99"/>
  <c r="J99"/>
  <c r="H100"/>
  <c r="I100"/>
  <c r="J100"/>
  <c r="H101"/>
  <c r="I101"/>
  <c r="J101"/>
  <c r="H102"/>
  <c r="I102"/>
  <c r="J102"/>
  <c r="H103"/>
  <c r="I103"/>
  <c r="J103"/>
  <c r="H104"/>
  <c r="I104"/>
  <c r="J104"/>
  <c r="H105"/>
  <c r="I105"/>
  <c r="J105"/>
  <c r="H106"/>
  <c r="I106"/>
  <c r="J106"/>
  <c r="H107"/>
  <c r="I107"/>
  <c r="J107"/>
  <c r="H108"/>
  <c r="I108"/>
  <c r="J108"/>
  <c r="H109"/>
  <c r="I109"/>
  <c r="J109"/>
  <c r="H110"/>
  <c r="I110"/>
  <c r="J110"/>
  <c r="H111"/>
  <c r="I111"/>
  <c r="J111"/>
  <c r="H112"/>
  <c r="I112"/>
  <c r="J112"/>
  <c r="H113"/>
  <c r="I113"/>
  <c r="J113"/>
  <c r="H114"/>
  <c r="I114"/>
  <c r="J114"/>
  <c r="H115"/>
  <c r="I115"/>
  <c r="J115"/>
  <c r="H116"/>
  <c r="I116"/>
  <c r="J116"/>
  <c r="H117"/>
  <c r="I117"/>
  <c r="J117"/>
  <c r="H118"/>
  <c r="I118"/>
  <c r="J118"/>
  <c r="H119"/>
  <c r="I119"/>
  <c r="J119"/>
  <c r="H120"/>
  <c r="I120"/>
  <c r="J120"/>
  <c r="H121"/>
  <c r="I121"/>
  <c r="J121"/>
  <c r="H122"/>
  <c r="I122"/>
  <c r="J122"/>
  <c r="H123"/>
  <c r="I123"/>
  <c r="J123"/>
  <c r="H124"/>
  <c r="I124"/>
  <c r="J124"/>
  <c r="H125"/>
  <c r="I125"/>
  <c r="J125"/>
  <c r="H126"/>
  <c r="I126"/>
  <c r="J126"/>
  <c r="H127"/>
  <c r="I127"/>
  <c r="J127"/>
  <c r="H128"/>
  <c r="I128"/>
  <c r="J128"/>
  <c r="H129"/>
  <c r="I129"/>
  <c r="J129"/>
  <c r="H130"/>
  <c r="I130"/>
  <c r="J130"/>
  <c r="H131"/>
  <c r="I131"/>
  <c r="J131"/>
  <c r="H132"/>
  <c r="I132"/>
  <c r="J132"/>
  <c r="H133"/>
  <c r="I133"/>
  <c r="J133"/>
  <c r="H134"/>
  <c r="I134"/>
  <c r="J134"/>
  <c r="H135"/>
  <c r="I135"/>
  <c r="J135"/>
  <c r="H136"/>
  <c r="I136"/>
  <c r="J136"/>
  <c r="H137"/>
  <c r="I137"/>
  <c r="J137"/>
  <c r="H138"/>
  <c r="I138"/>
  <c r="J138"/>
  <c r="H139"/>
  <c r="I139"/>
  <c r="J139"/>
  <c r="H140"/>
  <c r="I140"/>
  <c r="J140"/>
  <c r="H141"/>
  <c r="I141"/>
  <c r="J141"/>
  <c r="H142"/>
  <c r="I142"/>
  <c r="J142"/>
  <c r="H143"/>
  <c r="I143"/>
  <c r="J143"/>
  <c r="H144"/>
  <c r="I144"/>
  <c r="J144"/>
  <c r="H145"/>
  <c r="I145"/>
  <c r="J145"/>
  <c r="H146"/>
  <c r="I146"/>
  <c r="J146"/>
  <c r="H147"/>
  <c r="I147"/>
  <c r="J147"/>
  <c r="H148"/>
  <c r="I148"/>
  <c r="J148"/>
  <c r="H149"/>
  <c r="I149"/>
  <c r="J149"/>
  <c r="H150"/>
  <c r="I150"/>
  <c r="J150"/>
  <c r="H151"/>
  <c r="I151"/>
  <c r="J151"/>
  <c r="H152"/>
  <c r="I152"/>
  <c r="J152"/>
  <c r="H153"/>
  <c r="I153"/>
  <c r="J153"/>
  <c r="H154"/>
  <c r="I154"/>
  <c r="J154"/>
  <c r="H155"/>
  <c r="I155"/>
  <c r="J155"/>
  <c r="H156"/>
  <c r="I156"/>
  <c r="J156"/>
  <c r="H157"/>
  <c r="I157"/>
  <c r="J157"/>
  <c r="H158"/>
  <c r="I158"/>
  <c r="J158"/>
  <c r="H159"/>
  <c r="I159"/>
  <c r="J159"/>
  <c r="H160"/>
  <c r="I160"/>
  <c r="J160"/>
  <c r="H161"/>
  <c r="I161"/>
  <c r="J161"/>
  <c r="H162"/>
  <c r="I162"/>
  <c r="J162"/>
  <c r="H163"/>
  <c r="I163"/>
  <c r="J163"/>
  <c r="H164"/>
  <c r="I164"/>
  <c r="J164"/>
  <c r="H165"/>
  <c r="I165"/>
  <c r="J165"/>
  <c r="H166"/>
  <c r="I166"/>
  <c r="J166"/>
  <c r="H167"/>
  <c r="I167"/>
  <c r="J167"/>
  <c r="H168"/>
  <c r="I168"/>
  <c r="J168"/>
  <c r="H169"/>
  <c r="I169"/>
  <c r="J169"/>
  <c r="H170"/>
  <c r="I170"/>
  <c r="J170"/>
  <c r="H171"/>
  <c r="I171"/>
  <c r="J171"/>
  <c r="H172"/>
  <c r="I172"/>
  <c r="J172"/>
  <c r="H173"/>
  <c r="I173"/>
  <c r="J173"/>
  <c r="H174"/>
  <c r="I174"/>
  <c r="J174"/>
  <c r="H175"/>
  <c r="I175"/>
  <c r="J175"/>
  <c r="H176"/>
  <c r="I176"/>
  <c r="J176"/>
  <c r="H177"/>
  <c r="I177"/>
  <c r="J177"/>
  <c r="H178"/>
  <c r="I178"/>
  <c r="J178"/>
  <c r="H179"/>
  <c r="I179"/>
  <c r="J179"/>
  <c r="H180"/>
  <c r="I180"/>
  <c r="J180"/>
  <c r="H181"/>
  <c r="I181"/>
  <c r="J181"/>
  <c r="H182"/>
  <c r="I182"/>
  <c r="J182"/>
  <c r="H183"/>
  <c r="I183"/>
  <c r="J183"/>
  <c r="H184"/>
  <c r="I184"/>
  <c r="J184"/>
  <c r="H185"/>
  <c r="I185"/>
  <c r="J185"/>
  <c r="H186"/>
  <c r="I186"/>
  <c r="J186"/>
  <c r="H187"/>
  <c r="I187"/>
  <c r="J187"/>
  <c r="H188"/>
  <c r="I188"/>
  <c r="J188"/>
  <c r="H189"/>
  <c r="I189"/>
  <c r="J189"/>
  <c r="H190"/>
  <c r="I190"/>
  <c r="J190"/>
  <c r="H191"/>
  <c r="I191"/>
  <c r="J191"/>
  <c r="H192"/>
  <c r="I192"/>
  <c r="J192"/>
  <c r="H193"/>
  <c r="I193"/>
  <c r="J193"/>
  <c r="H194"/>
  <c r="I194"/>
  <c r="J194"/>
  <c r="H195"/>
  <c r="I195"/>
  <c r="J195"/>
  <c r="H196"/>
  <c r="I196"/>
  <c r="J196"/>
  <c r="H197"/>
  <c r="I197"/>
  <c r="J197"/>
  <c r="H198"/>
  <c r="I198"/>
  <c r="J198"/>
  <c r="H199"/>
  <c r="I199"/>
  <c r="J199"/>
  <c r="H200"/>
  <c r="I200"/>
  <c r="J200"/>
  <c r="H201"/>
  <c r="I201"/>
  <c r="J201"/>
  <c r="H202"/>
  <c r="I202"/>
  <c r="J202"/>
  <c r="H203"/>
  <c r="I203"/>
  <c r="J203"/>
  <c r="H204"/>
  <c r="I204"/>
  <c r="J204"/>
  <c r="H205"/>
  <c r="I205"/>
  <c r="J205"/>
  <c r="H206"/>
  <c r="I206"/>
  <c r="J206"/>
  <c r="H207"/>
  <c r="I207"/>
  <c r="J207"/>
  <c r="H208"/>
  <c r="I208"/>
  <c r="J208"/>
  <c r="H209"/>
  <c r="I209"/>
  <c r="J209"/>
  <c r="H210"/>
  <c r="I210"/>
  <c r="J210"/>
  <c r="H211"/>
  <c r="I211"/>
  <c r="J211"/>
  <c r="H212"/>
  <c r="I212"/>
  <c r="J212"/>
  <c r="H213"/>
  <c r="I213"/>
  <c r="J213"/>
  <c r="H214"/>
  <c r="I214"/>
  <c r="J214"/>
  <c r="H215"/>
  <c r="I215"/>
  <c r="J215"/>
  <c r="H216"/>
  <c r="I216"/>
  <c r="J216"/>
  <c r="H217"/>
  <c r="I217"/>
  <c r="J217"/>
  <c r="H218"/>
  <c r="I218"/>
  <c r="J218"/>
  <c r="H219"/>
  <c r="I219"/>
  <c r="J219"/>
  <c r="H220"/>
  <c r="I220"/>
  <c r="J220"/>
  <c r="H221"/>
  <c r="I221"/>
  <c r="J221"/>
  <c r="H222"/>
  <c r="I222"/>
  <c r="J222"/>
  <c r="H223"/>
  <c r="I223"/>
  <c r="J223"/>
  <c r="D224"/>
  <c r="E224"/>
  <c r="F224"/>
  <c r="I224" s="1"/>
  <c r="G224"/>
  <c r="J224" s="1"/>
  <c r="H225"/>
  <c r="I225"/>
  <c r="J225"/>
  <c r="H226"/>
  <c r="I226"/>
  <c r="J226"/>
  <c r="H227"/>
  <c r="I227"/>
  <c r="J227"/>
  <c r="H228"/>
  <c r="I228"/>
  <c r="J228"/>
  <c r="H229"/>
  <c r="I229"/>
  <c r="J229"/>
  <c r="H230"/>
  <c r="I230"/>
  <c r="J230"/>
  <c r="H231"/>
  <c r="I231"/>
  <c r="J231"/>
  <c r="H232"/>
  <c r="I232"/>
  <c r="J232"/>
  <c r="H233"/>
  <c r="I233"/>
  <c r="J233"/>
  <c r="H234"/>
  <c r="I234"/>
  <c r="J234"/>
  <c r="H235"/>
  <c r="I235"/>
  <c r="J235"/>
  <c r="H236"/>
  <c r="I236"/>
  <c r="J236"/>
  <c r="H237"/>
  <c r="I237"/>
  <c r="J237"/>
  <c r="H238"/>
  <c r="I238"/>
  <c r="J238"/>
  <c r="H239"/>
  <c r="I239"/>
  <c r="J239"/>
  <c r="H240"/>
  <c r="I240"/>
  <c r="J240"/>
  <c r="H241"/>
  <c r="I241"/>
  <c r="J241"/>
  <c r="H242"/>
  <c r="I242"/>
  <c r="J242"/>
  <c r="H243"/>
  <c r="I243"/>
  <c r="J243"/>
  <c r="H244"/>
  <c r="I244"/>
  <c r="J244"/>
  <c r="H245"/>
  <c r="I245"/>
  <c r="J245"/>
  <c r="H246"/>
  <c r="I246"/>
  <c r="J246"/>
  <c r="H247"/>
  <c r="I247"/>
  <c r="J247"/>
  <c r="H248"/>
  <c r="I248"/>
  <c r="J248"/>
  <c r="H249"/>
  <c r="I249"/>
  <c r="J249"/>
  <c r="H250"/>
  <c r="I250"/>
  <c r="J250"/>
  <c r="H251"/>
  <c r="I251"/>
  <c r="J251"/>
  <c r="H252"/>
  <c r="I252"/>
  <c r="J252"/>
  <c r="H253"/>
  <c r="I253"/>
  <c r="J253"/>
  <c r="H254"/>
  <c r="I254"/>
  <c r="J254"/>
  <c r="H255"/>
  <c r="I255"/>
  <c r="J255"/>
  <c r="H256"/>
  <c r="I256"/>
  <c r="J256"/>
  <c r="H257"/>
  <c r="I257"/>
  <c r="J257"/>
  <c r="H258"/>
  <c r="I258"/>
  <c r="J258"/>
  <c r="H259"/>
  <c r="I259"/>
  <c r="J259"/>
  <c r="H260"/>
  <c r="I260"/>
  <c r="J260"/>
  <c r="H261"/>
  <c r="I261"/>
  <c r="J261"/>
  <c r="H262"/>
  <c r="I262"/>
  <c r="J262"/>
  <c r="H263"/>
  <c r="I263"/>
  <c r="J263"/>
  <c r="H264"/>
  <c r="I264"/>
  <c r="J264"/>
  <c r="H265"/>
  <c r="I265"/>
  <c r="J265"/>
  <c r="H266"/>
  <c r="I266"/>
  <c r="J266"/>
  <c r="H267"/>
  <c r="I267"/>
  <c r="J267"/>
  <c r="H268"/>
  <c r="I268"/>
  <c r="J268"/>
  <c r="H269"/>
  <c r="I269"/>
  <c r="J269"/>
  <c r="H270"/>
  <c r="I270"/>
  <c r="J270"/>
  <c r="H271"/>
  <c r="I271"/>
  <c r="J271"/>
  <c r="H272"/>
  <c r="I272"/>
  <c r="J272"/>
  <c r="H273"/>
  <c r="I273"/>
  <c r="J273"/>
  <c r="H274"/>
  <c r="I274"/>
  <c r="J274"/>
  <c r="H275"/>
  <c r="I275"/>
  <c r="J275"/>
  <c r="H276"/>
  <c r="I276"/>
  <c r="J276"/>
  <c r="H277"/>
  <c r="I277"/>
  <c r="J277"/>
  <c r="H278"/>
  <c r="I278"/>
  <c r="J278"/>
  <c r="H279"/>
  <c r="I279"/>
  <c r="J279"/>
  <c r="H280"/>
  <c r="I280"/>
  <c r="J280"/>
  <c r="H281"/>
  <c r="I281"/>
  <c r="J281"/>
  <c r="H282"/>
  <c r="I282"/>
  <c r="J282"/>
  <c r="H283"/>
  <c r="I283"/>
  <c r="J283"/>
  <c r="H284"/>
  <c r="I284"/>
  <c r="J284"/>
  <c r="H285"/>
  <c r="I285"/>
  <c r="J285"/>
  <c r="H286"/>
  <c r="I286"/>
  <c r="J286"/>
  <c r="H287"/>
  <c r="I287"/>
  <c r="J287"/>
  <c r="H288"/>
  <c r="I288"/>
  <c r="J288"/>
  <c r="H289"/>
  <c r="I289"/>
  <c r="J289"/>
  <c r="H290"/>
  <c r="I290"/>
  <c r="J290"/>
  <c r="H291"/>
  <c r="I291"/>
  <c r="J291"/>
  <c r="H292"/>
  <c r="I292"/>
  <c r="J292"/>
  <c r="H293"/>
  <c r="I293"/>
  <c r="J293"/>
  <c r="H294"/>
  <c r="I294"/>
  <c r="J294"/>
  <c r="H295"/>
  <c r="I295"/>
  <c r="J295"/>
  <c r="H296"/>
  <c r="I296"/>
  <c r="J296"/>
  <c r="H297"/>
  <c r="I297"/>
  <c r="J297"/>
  <c r="H298"/>
  <c r="I298"/>
  <c r="J298"/>
  <c r="H299"/>
  <c r="I299"/>
  <c r="J299"/>
  <c r="H300"/>
  <c r="I300"/>
  <c r="J300"/>
  <c r="H301"/>
  <c r="I301"/>
  <c r="J301"/>
  <c r="H302"/>
  <c r="I302"/>
  <c r="J302"/>
  <c r="H303"/>
  <c r="I303"/>
  <c r="J303"/>
  <c r="H304"/>
  <c r="I304"/>
  <c r="J304"/>
  <c r="H305"/>
  <c r="I305"/>
  <c r="J305"/>
  <c r="H306"/>
  <c r="I306"/>
  <c r="J306"/>
  <c r="H307"/>
  <c r="I307"/>
  <c r="J307"/>
  <c r="H308"/>
  <c r="I308"/>
  <c r="J308"/>
  <c r="H309"/>
  <c r="I309"/>
  <c r="J309"/>
  <c r="H310"/>
  <c r="I310"/>
  <c r="J310"/>
  <c r="H311"/>
  <c r="I311"/>
  <c r="J311"/>
  <c r="H312"/>
  <c r="I312"/>
  <c r="J312"/>
  <c r="H313"/>
  <c r="I313"/>
  <c r="J313"/>
  <c r="H314"/>
  <c r="I314"/>
  <c r="J314"/>
  <c r="H315"/>
  <c r="I315"/>
  <c r="J315"/>
  <c r="H316"/>
  <c r="I316"/>
  <c r="J316"/>
  <c r="H317"/>
  <c r="I317"/>
  <c r="J317"/>
  <c r="H318"/>
  <c r="I318"/>
  <c r="J318"/>
  <c r="H319"/>
  <c r="I319"/>
  <c r="J319"/>
  <c r="H320"/>
  <c r="I320"/>
  <c r="J320"/>
  <c r="H321"/>
  <c r="I321"/>
  <c r="J321"/>
  <c r="H322"/>
  <c r="I322"/>
  <c r="J322"/>
  <c r="H323"/>
  <c r="I323"/>
  <c r="J323"/>
  <c r="H324"/>
  <c r="I324"/>
  <c r="J324"/>
  <c r="H325"/>
  <c r="I325"/>
  <c r="J325"/>
  <c r="H326"/>
  <c r="I326"/>
  <c r="J326"/>
  <c r="H327"/>
  <c r="I327"/>
  <c r="J327"/>
  <c r="H328"/>
  <c r="I328"/>
  <c r="J328"/>
  <c r="H329"/>
  <c r="I329"/>
  <c r="J329"/>
  <c r="H330"/>
  <c r="I330"/>
  <c r="J330"/>
  <c r="H331"/>
  <c r="I331"/>
  <c r="J331"/>
  <c r="H332"/>
  <c r="I332"/>
  <c r="J332"/>
  <c r="H333"/>
  <c r="I333"/>
  <c r="J333"/>
  <c r="H334"/>
  <c r="I334"/>
  <c r="J334"/>
  <c r="H335"/>
  <c r="I335"/>
  <c r="J335"/>
  <c r="H336"/>
  <c r="I336"/>
  <c r="J336"/>
  <c r="H337"/>
  <c r="I337"/>
  <c r="J337"/>
  <c r="H338"/>
  <c r="I338"/>
  <c r="J338"/>
  <c r="H339"/>
  <c r="I339"/>
  <c r="J339"/>
  <c r="H340"/>
  <c r="I340"/>
  <c r="J340"/>
  <c r="H341"/>
  <c r="I341"/>
  <c r="J341"/>
  <c r="H342"/>
  <c r="I342"/>
  <c r="J342"/>
  <c r="H343"/>
  <c r="I343"/>
  <c r="J343"/>
  <c r="H344"/>
  <c r="I344"/>
  <c r="J344"/>
  <c r="H345"/>
  <c r="I345"/>
  <c r="J345"/>
  <c r="H346"/>
  <c r="I346"/>
  <c r="J346"/>
  <c r="H347"/>
  <c r="I347"/>
  <c r="J347"/>
  <c r="H348"/>
  <c r="I348"/>
  <c r="J348"/>
  <c r="H349"/>
  <c r="I349"/>
  <c r="J349"/>
  <c r="H350"/>
  <c r="I350"/>
  <c r="J350"/>
  <c r="H351"/>
  <c r="I351"/>
  <c r="J351"/>
  <c r="H352"/>
  <c r="I352"/>
  <c r="J352"/>
  <c r="H353"/>
  <c r="I353"/>
  <c r="J353"/>
  <c r="H354"/>
  <c r="I354"/>
  <c r="J354"/>
  <c r="H355"/>
  <c r="I355"/>
  <c r="J355"/>
  <c r="H356"/>
  <c r="I356"/>
  <c r="J356"/>
  <c r="H357"/>
  <c r="I357"/>
  <c r="J357"/>
  <c r="H358"/>
  <c r="I358"/>
  <c r="J358"/>
  <c r="H359"/>
  <c r="I359"/>
  <c r="J359"/>
  <c r="H360"/>
  <c r="I360"/>
  <c r="J360"/>
  <c r="H361"/>
  <c r="I361"/>
  <c r="J361"/>
  <c r="H362"/>
  <c r="I362"/>
  <c r="J362"/>
  <c r="H363"/>
  <c r="I363"/>
  <c r="J363"/>
  <c r="H364"/>
  <c r="I364"/>
  <c r="J364"/>
  <c r="H365"/>
  <c r="I365"/>
  <c r="J365"/>
  <c r="H366"/>
  <c r="I366"/>
  <c r="J366"/>
  <c r="H367"/>
  <c r="I367"/>
  <c r="J367"/>
  <c r="H368"/>
  <c r="I368"/>
  <c r="J368"/>
  <c r="H369"/>
  <c r="I369"/>
  <c r="J369"/>
  <c r="H370"/>
  <c r="I370"/>
  <c r="J370"/>
  <c r="H371"/>
  <c r="I371"/>
  <c r="J371"/>
  <c r="H372"/>
  <c r="I372"/>
  <c r="J372"/>
  <c r="H373"/>
  <c r="I373"/>
  <c r="J373"/>
  <c r="H374"/>
  <c r="I374"/>
  <c r="J374"/>
  <c r="H375"/>
  <c r="I375"/>
  <c r="J375"/>
  <c r="H376"/>
  <c r="I376"/>
  <c r="J376"/>
  <c r="H377"/>
  <c r="I377"/>
  <c r="J377"/>
  <c r="H378"/>
  <c r="I378"/>
  <c r="J378"/>
  <c r="H379"/>
  <c r="I379"/>
  <c r="J379"/>
  <c r="H380"/>
  <c r="I380"/>
  <c r="J380"/>
  <c r="H381"/>
  <c r="I381"/>
  <c r="J381"/>
  <c r="H382"/>
  <c r="I382"/>
  <c r="J382"/>
  <c r="H383"/>
  <c r="I383"/>
  <c r="J383"/>
  <c r="H384"/>
  <c r="I384"/>
  <c r="J384"/>
  <c r="H385"/>
  <c r="I385"/>
  <c r="J385"/>
  <c r="H386"/>
  <c r="I386"/>
  <c r="J386"/>
  <c r="H387"/>
  <c r="I387"/>
  <c r="J387"/>
  <c r="H388"/>
  <c r="I388"/>
  <c r="J388"/>
  <c r="H389"/>
  <c r="I389"/>
  <c r="J389"/>
  <c r="H390"/>
  <c r="I390"/>
  <c r="J390"/>
  <c r="H391"/>
  <c r="I391"/>
  <c r="J391"/>
  <c r="H392"/>
  <c r="I392"/>
  <c r="J392"/>
  <c r="H393"/>
  <c r="I393"/>
  <c r="J393"/>
  <c r="H394"/>
  <c r="I394"/>
  <c r="J394"/>
  <c r="H395"/>
  <c r="I395"/>
  <c r="J395"/>
  <c r="H396"/>
  <c r="I396"/>
  <c r="J396"/>
  <c r="H397"/>
  <c r="I397"/>
  <c r="J397"/>
  <c r="H398"/>
  <c r="I398"/>
  <c r="J398"/>
  <c r="H399"/>
  <c r="I399"/>
  <c r="J399"/>
  <c r="H400"/>
  <c r="I400"/>
  <c r="J400"/>
  <c r="H401"/>
  <c r="I401"/>
  <c r="J401"/>
  <c r="H402"/>
  <c r="I402"/>
  <c r="J402"/>
  <c r="H403"/>
  <c r="I403"/>
  <c r="J403"/>
  <c r="H404"/>
  <c r="I404"/>
  <c r="J404"/>
  <c r="H405"/>
  <c r="I405"/>
  <c r="J405"/>
  <c r="H406"/>
  <c r="I406"/>
  <c r="J406"/>
  <c r="H407"/>
  <c r="I407"/>
  <c r="J407"/>
  <c r="H408"/>
  <c r="I408"/>
  <c r="J408"/>
  <c r="H409"/>
  <c r="I409"/>
  <c r="J409"/>
  <c r="H410"/>
  <c r="I410"/>
  <c r="J410"/>
  <c r="H411"/>
  <c r="I411"/>
  <c r="J411"/>
  <c r="H412"/>
  <c r="I412"/>
  <c r="J412"/>
  <c r="H413"/>
  <c r="I413"/>
  <c r="J413"/>
  <c r="H414"/>
  <c r="I414"/>
  <c r="J414"/>
  <c r="H415"/>
  <c r="I415"/>
  <c r="J415"/>
  <c r="H416"/>
  <c r="I416"/>
  <c r="J416"/>
  <c r="H417"/>
  <c r="I417"/>
  <c r="J417"/>
  <c r="H418"/>
  <c r="I418"/>
  <c r="J418"/>
  <c r="H419"/>
  <c r="I419"/>
  <c r="J419"/>
  <c r="H420"/>
  <c r="I420"/>
  <c r="J420"/>
  <c r="H421"/>
  <c r="I421"/>
  <c r="J421"/>
  <c r="H422"/>
  <c r="I422"/>
  <c r="J422"/>
  <c r="H423"/>
  <c r="I423"/>
  <c r="J423"/>
  <c r="H424"/>
  <c r="I424"/>
  <c r="J424"/>
  <c r="H425"/>
  <c r="I425"/>
  <c r="J425"/>
  <c r="H426"/>
  <c r="I426"/>
  <c r="J426"/>
  <c r="H427"/>
  <c r="I427"/>
  <c r="J427"/>
  <c r="H428"/>
  <c r="I428"/>
  <c r="J428"/>
  <c r="H429"/>
  <c r="I429"/>
  <c r="J429"/>
  <c r="H430"/>
  <c r="I430"/>
  <c r="J430"/>
  <c r="H431"/>
  <c r="I431"/>
  <c r="J431"/>
  <c r="H432"/>
  <c r="I432"/>
  <c r="J432"/>
  <c r="H433"/>
  <c r="I433"/>
  <c r="J433"/>
  <c r="H434"/>
  <c r="I434"/>
  <c r="J434"/>
  <c r="H435"/>
  <c r="I435"/>
  <c r="J435"/>
  <c r="H436"/>
  <c r="I436"/>
  <c r="J436"/>
  <c r="H437"/>
  <c r="I437"/>
  <c r="J437"/>
  <c r="H438"/>
  <c r="I438"/>
  <c r="J438"/>
  <c r="H439"/>
  <c r="I439"/>
  <c r="J439"/>
  <c r="H440"/>
  <c r="I440"/>
  <c r="J440"/>
  <c r="H441"/>
  <c r="I441"/>
  <c r="J441"/>
  <c r="H442"/>
  <c r="I442"/>
  <c r="J442"/>
  <c r="H443"/>
  <c r="I443"/>
  <c r="J443"/>
  <c r="H444"/>
  <c r="I444"/>
  <c r="J444"/>
  <c r="H445"/>
  <c r="I445"/>
  <c r="J445"/>
  <c r="H446"/>
  <c r="I446"/>
  <c r="J446"/>
  <c r="H447"/>
  <c r="I447"/>
  <c r="J447"/>
  <c r="H448"/>
  <c r="I448"/>
  <c r="J448"/>
  <c r="H449"/>
  <c r="I449"/>
  <c r="J449"/>
  <c r="H450"/>
  <c r="I450"/>
  <c r="J450"/>
  <c r="H451"/>
  <c r="I451"/>
  <c r="J451"/>
  <c r="H452"/>
  <c r="I452"/>
  <c r="J452"/>
  <c r="H453"/>
  <c r="I453"/>
  <c r="J453"/>
  <c r="H454"/>
  <c r="I454"/>
  <c r="J454"/>
  <c r="H455"/>
  <c r="I455"/>
  <c r="J455"/>
  <c r="H456"/>
  <c r="I456"/>
  <c r="J456"/>
  <c r="H457"/>
  <c r="I457"/>
  <c r="J457"/>
  <c r="H458"/>
  <c r="I458"/>
  <c r="J458"/>
  <c r="H459"/>
  <c r="I459"/>
  <c r="J459"/>
  <c r="H460"/>
  <c r="I460"/>
  <c r="J460"/>
  <c r="H461"/>
  <c r="I461"/>
  <c r="J461"/>
  <c r="H462"/>
  <c r="I462"/>
  <c r="J462"/>
  <c r="H463"/>
  <c r="I463"/>
  <c r="J463"/>
  <c r="H464"/>
  <c r="I464"/>
  <c r="J464"/>
  <c r="H465"/>
  <c r="I465"/>
  <c r="J465"/>
  <c r="H466"/>
  <c r="I466"/>
  <c r="J466"/>
  <c r="H467"/>
  <c r="I467"/>
  <c r="J467"/>
  <c r="H468"/>
  <c r="I468"/>
  <c r="J468"/>
  <c r="H469"/>
  <c r="I469"/>
  <c r="J469"/>
  <c r="H470"/>
  <c r="I470"/>
  <c r="J470"/>
  <c r="H471"/>
  <c r="I471"/>
  <c r="J471"/>
  <c r="H472"/>
  <c r="I472"/>
  <c r="J472"/>
  <c r="H473"/>
  <c r="I473"/>
  <c r="J473"/>
  <c r="H474"/>
  <c r="I474"/>
  <c r="J474"/>
  <c r="H475"/>
  <c r="I475"/>
  <c r="J475"/>
  <c r="H476"/>
  <c r="I476"/>
  <c r="J476"/>
  <c r="H477"/>
  <c r="I477"/>
  <c r="J477"/>
  <c r="H478"/>
  <c r="I478"/>
  <c r="J478"/>
  <c r="H479"/>
  <c r="I479"/>
  <c r="J479"/>
  <c r="H480"/>
  <c r="I480"/>
  <c r="J480"/>
  <c r="H481"/>
  <c r="I481"/>
  <c r="J481"/>
  <c r="H482"/>
  <c r="I482"/>
  <c r="J482"/>
  <c r="H483"/>
  <c r="I483"/>
  <c r="J483"/>
  <c r="H484"/>
  <c r="I484"/>
  <c r="J484"/>
  <c r="H485"/>
  <c r="I485"/>
  <c r="J485"/>
  <c r="H486"/>
  <c r="I486"/>
  <c r="J486"/>
  <c r="H487"/>
  <c r="I487"/>
  <c r="J487"/>
  <c r="H488"/>
  <c r="I488"/>
  <c r="J488"/>
  <c r="H489"/>
  <c r="I489"/>
  <c r="J489"/>
  <c r="H490"/>
  <c r="I490"/>
  <c r="J490"/>
  <c r="H491"/>
  <c r="I491"/>
  <c r="J491"/>
  <c r="H492"/>
  <c r="I492"/>
  <c r="J492"/>
  <c r="H493"/>
  <c r="I493"/>
  <c r="J493"/>
  <c r="H494"/>
  <c r="I494"/>
  <c r="J494"/>
  <c r="H495"/>
  <c r="I495"/>
  <c r="J495"/>
  <c r="H496"/>
  <c r="I496"/>
  <c r="J496"/>
  <c r="H497"/>
  <c r="I497"/>
  <c r="J497"/>
  <c r="H498"/>
  <c r="I498"/>
  <c r="J498"/>
  <c r="H499"/>
  <c r="I499"/>
  <c r="J499"/>
  <c r="H500"/>
  <c r="I500"/>
  <c r="J500"/>
  <c r="H501"/>
  <c r="I501"/>
  <c r="J501"/>
  <c r="H502"/>
  <c r="I502"/>
  <c r="J502"/>
  <c r="H503"/>
  <c r="I503"/>
  <c r="J503"/>
  <c r="H504"/>
  <c r="I504"/>
  <c r="J504"/>
  <c r="H505"/>
  <c r="I505"/>
  <c r="J505"/>
  <c r="H506"/>
  <c r="I506"/>
  <c r="J506"/>
  <c r="H507"/>
  <c r="I507"/>
  <c r="J507"/>
  <c r="H508"/>
  <c r="I508"/>
  <c r="J508"/>
  <c r="H509"/>
  <c r="I509"/>
  <c r="J509"/>
  <c r="H510"/>
  <c r="I510"/>
  <c r="J510"/>
  <c r="H511"/>
  <c r="I511"/>
  <c r="J511"/>
  <c r="H512"/>
  <c r="I512"/>
  <c r="J512"/>
  <c r="H513"/>
  <c r="I513"/>
  <c r="J513"/>
  <c r="H514"/>
  <c r="I514"/>
  <c r="J514"/>
  <c r="H515"/>
  <c r="I515"/>
  <c r="J515"/>
  <c r="H516"/>
  <c r="I516"/>
  <c r="J516"/>
  <c r="H517"/>
  <c r="I517"/>
  <c r="J517"/>
  <c r="H518"/>
  <c r="I518"/>
  <c r="J518"/>
  <c r="H519"/>
  <c r="I519"/>
  <c r="J519"/>
  <c r="H520"/>
  <c r="I520"/>
  <c r="J520"/>
  <c r="H521"/>
  <c r="I521"/>
  <c r="J521"/>
  <c r="H522"/>
  <c r="I522"/>
  <c r="J522"/>
  <c r="H523"/>
  <c r="I523"/>
  <c r="J523"/>
  <c r="H524"/>
  <c r="I524"/>
  <c r="J524"/>
  <c r="H525"/>
  <c r="I525"/>
  <c r="J525"/>
  <c r="H526"/>
  <c r="I526"/>
  <c r="J526"/>
  <c r="H527"/>
  <c r="I527"/>
  <c r="J527"/>
  <c r="H528"/>
  <c r="I528"/>
  <c r="J528"/>
  <c r="H529"/>
  <c r="I529"/>
  <c r="J529"/>
  <c r="H530"/>
  <c r="I530"/>
  <c r="J530"/>
  <c r="H531"/>
  <c r="I531"/>
  <c r="J531"/>
  <c r="H532"/>
  <c r="I532"/>
  <c r="J532"/>
  <c r="H533"/>
  <c r="I533"/>
  <c r="J533"/>
  <c r="H534"/>
  <c r="I534"/>
  <c r="J534"/>
  <c r="H535"/>
  <c r="I535"/>
  <c r="J535"/>
  <c r="H536"/>
  <c r="I536"/>
  <c r="J536"/>
  <c r="H537"/>
  <c r="I537"/>
  <c r="J537"/>
  <c r="H538"/>
  <c r="I538"/>
  <c r="J538"/>
  <c r="H539"/>
  <c r="I539"/>
  <c r="J539"/>
  <c r="H540"/>
  <c r="I540"/>
  <c r="J540"/>
  <c r="H541"/>
  <c r="I541"/>
  <c r="J541"/>
  <c r="H542"/>
  <c r="I542"/>
  <c r="J542"/>
  <c r="H543"/>
  <c r="I543"/>
  <c r="J543"/>
  <c r="H544"/>
  <c r="I544"/>
  <c r="J544"/>
  <c r="H545"/>
  <c r="I545"/>
  <c r="J545"/>
  <c r="H546"/>
  <c r="I546"/>
  <c r="J546"/>
  <c r="H547"/>
  <c r="I547"/>
  <c r="J547"/>
  <c r="H548"/>
  <c r="I548"/>
  <c r="J548"/>
  <c r="H549"/>
  <c r="I549"/>
  <c r="J549"/>
  <c r="H550"/>
  <c r="I550"/>
  <c r="J550"/>
  <c r="H551"/>
  <c r="I551"/>
  <c r="J551"/>
  <c r="H552"/>
  <c r="I552"/>
  <c r="J552"/>
  <c r="H553"/>
  <c r="I553"/>
  <c r="J553"/>
  <c r="H554"/>
  <c r="I554"/>
  <c r="J554"/>
  <c r="H555"/>
  <c r="I555"/>
  <c r="J555"/>
  <c r="H556"/>
  <c r="I556"/>
  <c r="J556"/>
  <c r="H557"/>
  <c r="I557"/>
  <c r="J557"/>
  <c r="H558"/>
  <c r="I558"/>
  <c r="J558"/>
  <c r="H559"/>
  <c r="I559"/>
  <c r="J559"/>
  <c r="H560"/>
  <c r="I560"/>
  <c r="J560"/>
  <c r="H561"/>
  <c r="I561"/>
  <c r="J561"/>
  <c r="H562"/>
  <c r="I562"/>
  <c r="J562"/>
  <c r="H563"/>
  <c r="I563"/>
  <c r="J563"/>
  <c r="H564"/>
  <c r="I564"/>
  <c r="J564"/>
  <c r="H565"/>
  <c r="I565"/>
  <c r="J565"/>
  <c r="H566"/>
  <c r="I566"/>
  <c r="J566"/>
  <c r="H567"/>
  <c r="I567"/>
  <c r="J567"/>
  <c r="H568"/>
  <c r="I568"/>
  <c r="J568"/>
  <c r="H569"/>
  <c r="I569"/>
  <c r="J569"/>
  <c r="H570"/>
  <c r="I570"/>
  <c r="J570"/>
  <c r="H571"/>
  <c r="I571"/>
  <c r="J571"/>
  <c r="H572"/>
  <c r="I572"/>
  <c r="J572"/>
  <c r="H573"/>
  <c r="I573"/>
  <c r="J573"/>
  <c r="H574"/>
  <c r="I574"/>
  <c r="J574"/>
  <c r="H575"/>
  <c r="I575"/>
  <c r="J575"/>
  <c r="H576"/>
  <c r="I576"/>
  <c r="J576"/>
  <c r="H577"/>
  <c r="I577"/>
  <c r="J577"/>
  <c r="H578"/>
  <c r="I578"/>
  <c r="J578"/>
  <c r="H579"/>
  <c r="I579"/>
  <c r="J579"/>
  <c r="H580"/>
  <c r="I580"/>
  <c r="J580"/>
  <c r="H581"/>
  <c r="I581"/>
  <c r="J581"/>
  <c r="H582"/>
  <c r="I582"/>
  <c r="J582"/>
  <c r="H583"/>
  <c r="I583"/>
  <c r="J583"/>
  <c r="H584"/>
  <c r="I584"/>
  <c r="J584"/>
  <c r="H585"/>
  <c r="I585"/>
  <c r="J585"/>
  <c r="H586"/>
  <c r="I586"/>
  <c r="J586"/>
  <c r="H587"/>
  <c r="I587"/>
  <c r="J587"/>
  <c r="H588"/>
  <c r="I588"/>
  <c r="J588"/>
  <c r="H589"/>
  <c r="I589"/>
  <c r="J589"/>
  <c r="H590"/>
  <c r="I590"/>
  <c r="J590"/>
  <c r="H591"/>
  <c r="I591"/>
  <c r="J591"/>
  <c r="H592"/>
  <c r="I592"/>
  <c r="J592"/>
  <c r="H593"/>
  <c r="I593"/>
  <c r="J593"/>
  <c r="H594"/>
  <c r="I594"/>
  <c r="J594"/>
  <c r="H595"/>
  <c r="I595"/>
  <c r="J595"/>
  <c r="H596"/>
  <c r="I596"/>
  <c r="J596"/>
  <c r="H597"/>
  <c r="I597"/>
  <c r="J597"/>
  <c r="H598"/>
  <c r="I598"/>
  <c r="J598"/>
  <c r="H599"/>
  <c r="I599"/>
  <c r="J599"/>
  <c r="H600"/>
  <c r="I600"/>
  <c r="J600"/>
  <c r="H601"/>
  <c r="I601"/>
  <c r="J601"/>
  <c r="H602"/>
  <c r="I602"/>
  <c r="J602"/>
  <c r="H603"/>
  <c r="I603"/>
  <c r="J603"/>
  <c r="H604"/>
  <c r="I604"/>
  <c r="J604"/>
  <c r="H605"/>
  <c r="I605"/>
  <c r="J605"/>
  <c r="H606"/>
  <c r="I606"/>
  <c r="J606"/>
  <c r="H607"/>
  <c r="I607"/>
  <c r="J607"/>
  <c r="H608"/>
  <c r="I608"/>
  <c r="J608"/>
  <c r="H609"/>
  <c r="I609"/>
  <c r="J609"/>
  <c r="H610"/>
  <c r="I610"/>
  <c r="J610"/>
  <c r="H611"/>
  <c r="I611"/>
  <c r="J611"/>
  <c r="H612"/>
  <c r="I612"/>
  <c r="J612"/>
  <c r="H613"/>
  <c r="I613"/>
  <c r="J613"/>
  <c r="H614"/>
  <c r="I614"/>
  <c r="J614"/>
  <c r="H615"/>
  <c r="I615"/>
  <c r="J615"/>
  <c r="H616"/>
  <c r="I616"/>
  <c r="J616"/>
  <c r="H617"/>
  <c r="I617"/>
  <c r="J617"/>
  <c r="H618"/>
  <c r="I618"/>
  <c r="J618"/>
  <c r="H619"/>
  <c r="I619"/>
  <c r="J619"/>
  <c r="H620"/>
  <c r="I620"/>
  <c r="J620"/>
  <c r="H621"/>
  <c r="I621"/>
  <c r="J621"/>
  <c r="H622"/>
  <c r="I622"/>
  <c r="J622"/>
  <c r="H623"/>
  <c r="I623"/>
  <c r="J623"/>
  <c r="H624"/>
  <c r="I624"/>
  <c r="J624"/>
  <c r="H625"/>
  <c r="I625"/>
  <c r="J625"/>
  <c r="H626"/>
  <c r="I626"/>
  <c r="J626"/>
  <c r="H627"/>
  <c r="I627"/>
  <c r="J627"/>
  <c r="H628"/>
  <c r="I628"/>
  <c r="J628"/>
  <c r="H629"/>
  <c r="I629"/>
  <c r="J629"/>
  <c r="H630"/>
  <c r="I630"/>
  <c r="J630"/>
  <c r="H631"/>
  <c r="I631"/>
  <c r="J631"/>
  <c r="H632"/>
  <c r="I632"/>
  <c r="J632"/>
  <c r="H633"/>
  <c r="I633"/>
  <c r="J633"/>
  <c r="H634"/>
  <c r="I634"/>
  <c r="J634"/>
  <c r="H635"/>
  <c r="I635"/>
  <c r="J635"/>
  <c r="H636"/>
  <c r="I636"/>
  <c r="J636"/>
  <c r="H637"/>
  <c r="I637"/>
  <c r="J637"/>
  <c r="H638"/>
  <c r="I638"/>
  <c r="J638"/>
  <c r="H639"/>
  <c r="I639"/>
  <c r="J639"/>
  <c r="H640"/>
  <c r="I640"/>
  <c r="J640"/>
  <c r="H641"/>
  <c r="I641"/>
  <c r="J641"/>
  <c r="H642"/>
  <c r="I642"/>
  <c r="J642"/>
  <c r="H643"/>
  <c r="I643"/>
  <c r="J643"/>
  <c r="H644"/>
  <c r="I644"/>
  <c r="J644"/>
  <c r="H645"/>
  <c r="I645"/>
  <c r="J645"/>
  <c r="H646"/>
  <c r="I646"/>
  <c r="J646"/>
  <c r="H647"/>
  <c r="I647"/>
  <c r="J647"/>
  <c r="H648"/>
  <c r="I648"/>
  <c r="J648"/>
  <c r="H649"/>
  <c r="I649"/>
  <c r="J649"/>
  <c r="H650"/>
  <c r="I650"/>
  <c r="J650"/>
  <c r="H651"/>
  <c r="I651"/>
  <c r="J651"/>
  <c r="H652"/>
  <c r="I652"/>
  <c r="J652"/>
  <c r="H653"/>
  <c r="I653"/>
  <c r="J653"/>
  <c r="H654"/>
  <c r="I654"/>
  <c r="J654"/>
  <c r="H655"/>
  <c r="I655"/>
  <c r="J655"/>
  <c r="H656"/>
  <c r="I656"/>
  <c r="J656"/>
  <c r="H657"/>
  <c r="I657"/>
  <c r="J657"/>
  <c r="H658"/>
  <c r="I658"/>
  <c r="J658"/>
  <c r="H659"/>
  <c r="I659"/>
  <c r="J659"/>
  <c r="H660"/>
  <c r="I660"/>
  <c r="J660"/>
  <c r="H661"/>
  <c r="I661"/>
  <c r="J661"/>
  <c r="H662"/>
  <c r="I662"/>
  <c r="J662"/>
  <c r="H663"/>
  <c r="I663"/>
  <c r="J663"/>
  <c r="H664"/>
  <c r="I664"/>
  <c r="J664"/>
  <c r="H665"/>
  <c r="I665"/>
  <c r="J665"/>
  <c r="H666"/>
  <c r="I666"/>
  <c r="J666"/>
  <c r="H667"/>
  <c r="I667"/>
  <c r="J667"/>
  <c r="H668"/>
  <c r="I668"/>
  <c r="J668"/>
  <c r="H669"/>
  <c r="I669"/>
  <c r="J669"/>
  <c r="H670"/>
  <c r="I670"/>
  <c r="J670"/>
  <c r="H671"/>
  <c r="I671"/>
  <c r="J671"/>
  <c r="H672"/>
  <c r="I672"/>
  <c r="J672"/>
  <c r="H673"/>
  <c r="I673"/>
  <c r="J673"/>
  <c r="H674"/>
  <c r="I674"/>
  <c r="J674"/>
  <c r="H675"/>
  <c r="I675"/>
  <c r="J675"/>
  <c r="H676"/>
  <c r="I676"/>
  <c r="J676"/>
  <c r="H677"/>
  <c r="I677"/>
  <c r="J677"/>
  <c r="H678"/>
  <c r="I678"/>
  <c r="J678"/>
  <c r="H679"/>
  <c r="I679"/>
  <c r="J679"/>
  <c r="H680"/>
  <c r="I680"/>
  <c r="J680"/>
  <c r="H681"/>
  <c r="I681"/>
  <c r="J681"/>
  <c r="H682"/>
  <c r="I682"/>
  <c r="J682"/>
  <c r="H683"/>
  <c r="I683"/>
  <c r="J683"/>
  <c r="H684"/>
  <c r="I684"/>
  <c r="J684"/>
  <c r="H685"/>
  <c r="I685"/>
  <c r="J685"/>
  <c r="H686"/>
  <c r="I686"/>
  <c r="J686"/>
  <c r="H687"/>
  <c r="I687"/>
  <c r="J687"/>
  <c r="H688"/>
  <c r="I688"/>
  <c r="J688"/>
  <c r="H689"/>
  <c r="I689"/>
  <c r="J689"/>
  <c r="H690"/>
  <c r="I690"/>
  <c r="J690"/>
  <c r="H691"/>
  <c r="I691"/>
  <c r="J691"/>
  <c r="H692"/>
  <c r="I692"/>
  <c r="J692"/>
  <c r="H693"/>
  <c r="I693"/>
  <c r="J693"/>
  <c r="H694"/>
  <c r="I694"/>
  <c r="J694"/>
  <c r="H695"/>
  <c r="I695"/>
  <c r="J695"/>
  <c r="H696"/>
  <c r="I696"/>
  <c r="J696"/>
  <c r="H697"/>
  <c r="I697"/>
  <c r="J697"/>
  <c r="H698"/>
  <c r="I698"/>
  <c r="J698"/>
  <c r="H699"/>
  <c r="I699"/>
  <c r="J699"/>
  <c r="H700"/>
  <c r="I700"/>
  <c r="J700"/>
  <c r="H701"/>
  <c r="I701"/>
  <c r="J701"/>
  <c r="H702"/>
  <c r="I702"/>
  <c r="J702"/>
  <c r="H703"/>
  <c r="I703"/>
  <c r="J703"/>
  <c r="H704"/>
  <c r="I704"/>
  <c r="J704"/>
  <c r="H705"/>
  <c r="I705"/>
  <c r="J705"/>
  <c r="H706"/>
  <c r="I706"/>
  <c r="J706"/>
  <c r="H707"/>
  <c r="I707"/>
  <c r="J707"/>
  <c r="H708"/>
  <c r="I708"/>
  <c r="J708"/>
  <c r="H709"/>
  <c r="I709"/>
  <c r="J709"/>
  <c r="H710"/>
  <c r="I710"/>
  <c r="J710"/>
  <c r="H711"/>
  <c r="I711"/>
  <c r="J711"/>
  <c r="H712"/>
  <c r="I712"/>
  <c r="J712"/>
  <c r="H713"/>
  <c r="I713"/>
  <c r="J713"/>
  <c r="H714"/>
  <c r="I714"/>
  <c r="J714"/>
  <c r="H715"/>
  <c r="I715"/>
  <c r="J715"/>
  <c r="H716"/>
  <c r="I716"/>
  <c r="J716"/>
  <c r="H717"/>
  <c r="I717"/>
  <c r="J717"/>
  <c r="H718"/>
  <c r="I718"/>
  <c r="J718"/>
  <c r="H719"/>
  <c r="I719"/>
  <c r="J719"/>
  <c r="H720"/>
  <c r="I720"/>
  <c r="J720"/>
  <c r="H721"/>
  <c r="I721"/>
  <c r="J721"/>
  <c r="H722"/>
  <c r="I722"/>
  <c r="J722"/>
  <c r="H723"/>
  <c r="I723"/>
  <c r="J723"/>
  <c r="H724"/>
  <c r="I724"/>
  <c r="J724"/>
  <c r="H725"/>
  <c r="I725"/>
  <c r="J725"/>
  <c r="H726"/>
  <c r="I726"/>
  <c r="J726"/>
  <c r="H727"/>
  <c r="I727"/>
  <c r="J727"/>
  <c r="H728"/>
  <c r="I728"/>
  <c r="J728"/>
  <c r="H729"/>
  <c r="I729"/>
  <c r="J729"/>
  <c r="H730"/>
  <c r="I730"/>
  <c r="J730"/>
  <c r="H731"/>
  <c r="I731"/>
  <c r="J731"/>
  <c r="H732"/>
  <c r="I732"/>
  <c r="J732"/>
  <c r="H733"/>
  <c r="I733"/>
  <c r="J733"/>
  <c r="H734"/>
  <c r="I734"/>
  <c r="J734"/>
  <c r="H735"/>
  <c r="I735"/>
  <c r="J735"/>
  <c r="H736"/>
  <c r="I736"/>
  <c r="J736"/>
  <c r="H737"/>
  <c r="I737"/>
  <c r="J737"/>
  <c r="H738"/>
  <c r="I738"/>
  <c r="J738"/>
  <c r="H739"/>
  <c r="I739"/>
  <c r="J739"/>
  <c r="H740"/>
  <c r="I740"/>
  <c r="J740"/>
  <c r="H741"/>
  <c r="I741"/>
  <c r="J741"/>
  <c r="H742"/>
  <c r="I742"/>
  <c r="J742"/>
  <c r="H743"/>
  <c r="I743"/>
  <c r="J743"/>
  <c r="H744"/>
  <c r="I744"/>
  <c r="J744"/>
  <c r="H745"/>
  <c r="I745"/>
  <c r="J745"/>
  <c r="H746"/>
  <c r="I746"/>
  <c r="J746"/>
  <c r="H747"/>
  <c r="I747"/>
  <c r="J747"/>
  <c r="H748"/>
  <c r="I748"/>
  <c r="J748"/>
  <c r="H749"/>
  <c r="I749"/>
  <c r="J749"/>
  <c r="H750"/>
  <c r="I750"/>
  <c r="J750"/>
  <c r="H751"/>
  <c r="I751"/>
  <c r="J751"/>
  <c r="H752"/>
  <c r="I752"/>
  <c r="J752"/>
  <c r="H753"/>
  <c r="I753"/>
  <c r="J753"/>
  <c r="H754"/>
  <c r="I754"/>
  <c r="J754"/>
  <c r="H755"/>
  <c r="I755"/>
  <c r="J755"/>
  <c r="H756"/>
  <c r="I756"/>
  <c r="J756"/>
  <c r="H757"/>
  <c r="I757"/>
  <c r="J757"/>
  <c r="H758"/>
  <c r="I758"/>
  <c r="J758"/>
  <c r="H759"/>
  <c r="I759"/>
  <c r="J759"/>
  <c r="H760"/>
  <c r="I760"/>
  <c r="J760"/>
  <c r="H761"/>
  <c r="I761"/>
  <c r="J761"/>
  <c r="H762"/>
  <c r="I762"/>
  <c r="J762"/>
  <c r="H763"/>
  <c r="I763"/>
  <c r="J763"/>
  <c r="H764"/>
  <c r="I764"/>
  <c r="J764"/>
  <c r="H765"/>
  <c r="I765"/>
  <c r="J765"/>
  <c r="H766"/>
  <c r="I766"/>
  <c r="J766"/>
  <c r="H767"/>
  <c r="I767"/>
  <c r="J767"/>
  <c r="H768"/>
  <c r="I768"/>
  <c r="J768"/>
  <c r="H769"/>
  <c r="I769"/>
  <c r="J769"/>
  <c r="H770"/>
  <c r="I770"/>
  <c r="J770"/>
  <c r="H771"/>
  <c r="I771"/>
  <c r="J771"/>
  <c r="H772"/>
  <c r="I772"/>
  <c r="J772"/>
  <c r="H773"/>
  <c r="I773"/>
  <c r="J773"/>
  <c r="H774"/>
  <c r="I774"/>
  <c r="J774"/>
  <c r="H775"/>
  <c r="I775"/>
  <c r="J775"/>
  <c r="H776"/>
  <c r="I776"/>
  <c r="J776"/>
  <c r="H777"/>
  <c r="I777"/>
  <c r="J777"/>
  <c r="H778"/>
  <c r="I778"/>
  <c r="J778"/>
  <c r="H779"/>
  <c r="I779"/>
  <c r="J779"/>
  <c r="H780"/>
  <c r="I780"/>
  <c r="J780"/>
  <c r="H781"/>
  <c r="I781"/>
  <c r="J781"/>
  <c r="H782"/>
  <c r="I782"/>
  <c r="J782"/>
  <c r="H783"/>
  <c r="I783"/>
  <c r="J783"/>
  <c r="H784"/>
  <c r="I784"/>
  <c r="J784"/>
  <c r="H785"/>
  <c r="I785"/>
  <c r="J785"/>
  <c r="H786"/>
  <c r="I786"/>
  <c r="J786"/>
  <c r="H787"/>
  <c r="I787"/>
  <c r="J787"/>
  <c r="H788"/>
  <c r="I788"/>
  <c r="J788"/>
  <c r="H789"/>
  <c r="I789"/>
  <c r="J789"/>
  <c r="H790"/>
  <c r="I790"/>
  <c r="J790"/>
  <c r="H791"/>
  <c r="I791"/>
  <c r="J791"/>
  <c r="H792"/>
  <c r="I792"/>
  <c r="J792"/>
  <c r="H793"/>
  <c r="I793"/>
  <c r="J793"/>
  <c r="H794"/>
  <c r="I794"/>
  <c r="J794"/>
  <c r="H795"/>
  <c r="I795"/>
  <c r="J795"/>
  <c r="H796"/>
  <c r="I796"/>
  <c r="J796"/>
  <c r="H797"/>
  <c r="I797"/>
  <c r="J797"/>
  <c r="H798"/>
  <c r="I798"/>
  <c r="J798"/>
  <c r="H799"/>
  <c r="I799"/>
  <c r="J799"/>
  <c r="H800"/>
  <c r="I800"/>
  <c r="J800"/>
  <c r="H801"/>
  <c r="I801"/>
  <c r="J801"/>
  <c r="E4" i="21" l="1"/>
  <c r="G10" i="22"/>
  <c r="G12"/>
  <c r="H224" i="18"/>
  <c r="G32" i="22"/>
  <c r="G28"/>
  <c r="G26"/>
  <c r="G24"/>
  <c r="G22"/>
  <c r="G20"/>
  <c r="G29"/>
  <c r="G30"/>
  <c r="G27"/>
  <c r="G25"/>
  <c r="G23"/>
  <c r="G21"/>
  <c r="G17"/>
  <c r="G15"/>
  <c r="G18"/>
  <c r="G13"/>
  <c r="G11"/>
  <c r="G9"/>
  <c r="C5" i="23"/>
  <c r="C5" i="24"/>
  <c r="E10"/>
  <c r="E9"/>
  <c r="E8"/>
  <c r="E7"/>
  <c r="E6"/>
  <c r="D13" i="29"/>
  <c r="D12"/>
  <c r="D11"/>
  <c r="D10"/>
  <c r="D9"/>
  <c r="D8"/>
  <c r="D7"/>
  <c r="D6"/>
  <c r="D5"/>
  <c r="D4"/>
  <c r="D3"/>
  <c r="D15"/>
  <c r="D18" i="28"/>
  <c r="D17"/>
  <c r="D15"/>
  <c r="D13"/>
  <c r="D12"/>
  <c r="D11"/>
  <c r="D10"/>
  <c r="D9"/>
  <c r="D8"/>
  <c r="D7"/>
  <c r="D6"/>
  <c r="D5"/>
  <c r="D4"/>
  <c r="D3"/>
  <c r="D16"/>
  <c r="D13" i="27"/>
  <c r="D12"/>
  <c r="D11"/>
  <c r="D10"/>
  <c r="D9"/>
  <c r="D8"/>
  <c r="D7"/>
  <c r="D6"/>
  <c r="D5"/>
  <c r="D4"/>
  <c r="D3"/>
  <c r="D15"/>
  <c r="D18" i="26"/>
  <c r="D17"/>
  <c r="D15"/>
  <c r="D13"/>
  <c r="D12"/>
  <c r="D11"/>
  <c r="D10"/>
  <c r="D9"/>
  <c r="D8"/>
  <c r="D7"/>
  <c r="D6"/>
  <c r="D5"/>
  <c r="D4"/>
  <c r="D3"/>
  <c r="D16"/>
  <c r="E29" i="23"/>
  <c r="E27"/>
  <c r="E26"/>
  <c r="E25"/>
  <c r="E24"/>
  <c r="E23"/>
  <c r="E22"/>
  <c r="E21"/>
  <c r="E20"/>
  <c r="E19"/>
  <c r="E18"/>
  <c r="E17"/>
  <c r="E16"/>
  <c r="E15"/>
  <c r="E14"/>
  <c r="E13"/>
  <c r="E12"/>
  <c r="E11"/>
  <c r="E10"/>
  <c r="E9"/>
  <c r="E8"/>
  <c r="E7"/>
  <c r="E5" s="1"/>
  <c r="E5" i="24" l="1"/>
  <c r="E3" i="12"/>
  <c r="H3"/>
  <c r="I3"/>
  <c r="E4"/>
  <c r="H4"/>
  <c r="I4"/>
  <c r="E5"/>
  <c r="H5"/>
  <c r="I5"/>
  <c r="E6"/>
  <c r="H6"/>
  <c r="I6"/>
  <c r="E7"/>
  <c r="H7"/>
  <c r="I7"/>
  <c r="E8"/>
  <c r="H8"/>
  <c r="I8"/>
  <c r="E9"/>
  <c r="H9"/>
  <c r="I9"/>
  <c r="E10"/>
  <c r="H10"/>
  <c r="I10"/>
  <c r="E11"/>
  <c r="H11"/>
  <c r="I11"/>
  <c r="E12"/>
  <c r="H12"/>
  <c r="I12"/>
  <c r="E13"/>
  <c r="H13"/>
  <c r="I13"/>
  <c r="E14"/>
  <c r="H14"/>
  <c r="I14"/>
  <c r="E15"/>
  <c r="H15"/>
  <c r="I15"/>
  <c r="E16"/>
  <c r="H16"/>
  <c r="I16"/>
  <c r="E17"/>
  <c r="H17"/>
  <c r="I17"/>
  <c r="E18"/>
  <c r="H18"/>
  <c r="I18"/>
  <c r="E19"/>
  <c r="H19"/>
  <c r="I19"/>
  <c r="E20"/>
  <c r="H20"/>
  <c r="I20"/>
  <c r="E21"/>
  <c r="H21"/>
  <c r="I21"/>
  <c r="E22"/>
  <c r="H22"/>
  <c r="I22"/>
  <c r="E23"/>
  <c r="H23"/>
  <c r="I23"/>
  <c r="E24"/>
  <c r="H24"/>
  <c r="I24"/>
  <c r="E25"/>
  <c r="H25"/>
  <c r="I25"/>
  <c r="E26"/>
  <c r="H26"/>
  <c r="I26"/>
  <c r="E27"/>
  <c r="H27"/>
  <c r="I27"/>
  <c r="E28"/>
  <c r="H28"/>
  <c r="I28"/>
  <c r="B29"/>
  <c r="C29"/>
  <c r="D29"/>
  <c r="F29"/>
  <c r="I29" s="1"/>
  <c r="G29"/>
  <c r="E30"/>
  <c r="H30"/>
  <c r="I30"/>
  <c r="E31"/>
  <c r="H31"/>
  <c r="I31"/>
  <c r="E32"/>
  <c r="H32"/>
  <c r="I32"/>
  <c r="E33"/>
  <c r="H33"/>
  <c r="I33"/>
  <c r="E34"/>
  <c r="H34"/>
  <c r="I34"/>
  <c r="E35"/>
  <c r="H35"/>
  <c r="I35"/>
  <c r="E36"/>
  <c r="H36"/>
  <c r="I36"/>
  <c r="E37"/>
  <c r="H37"/>
  <c r="I37"/>
  <c r="E40"/>
  <c r="H40"/>
  <c r="I40"/>
  <c r="E41"/>
  <c r="H41"/>
  <c r="I41"/>
  <c r="E42"/>
  <c r="H42"/>
  <c r="I42"/>
  <c r="E43"/>
  <c r="H43"/>
  <c r="I43"/>
  <c r="E44"/>
  <c r="H44"/>
  <c r="I44"/>
  <c r="E45"/>
  <c r="H45"/>
  <c r="I45"/>
  <c r="E46"/>
  <c r="H46"/>
  <c r="I46"/>
  <c r="E47"/>
  <c r="H47"/>
  <c r="I47"/>
  <c r="E48"/>
  <c r="H48"/>
  <c r="I48"/>
  <c r="E49"/>
  <c r="H49"/>
  <c r="I49"/>
  <c r="K6" i="6"/>
  <c r="O196" i="2"/>
  <c r="O197"/>
  <c r="O198"/>
  <c r="O199"/>
  <c r="O200"/>
  <c r="O201"/>
  <c r="O202"/>
  <c r="O203"/>
  <c r="O204"/>
  <c r="O205"/>
  <c r="O206"/>
  <c r="O207"/>
  <c r="O208"/>
  <c r="O209"/>
  <c r="O210"/>
  <c r="O211"/>
  <c r="O212"/>
  <c r="O213"/>
  <c r="O214"/>
  <c r="O215"/>
  <c r="O216"/>
  <c r="O217"/>
  <c r="O218"/>
  <c r="O219"/>
  <c r="O220"/>
  <c r="O221"/>
  <c r="O222"/>
  <c r="O223"/>
  <c r="O224"/>
  <c r="O225"/>
  <c r="O226"/>
  <c r="O227"/>
  <c r="O228"/>
  <c r="O229"/>
  <c r="O230"/>
  <c r="O231"/>
  <c r="O232"/>
  <c r="O233"/>
  <c r="O234"/>
  <c r="O235"/>
  <c r="O236"/>
  <c r="O237"/>
  <c r="O238"/>
  <c r="O239"/>
  <c r="O240"/>
  <c r="O241"/>
  <c r="O242"/>
  <c r="O243"/>
  <c r="O244"/>
  <c r="O245"/>
  <c r="O246"/>
  <c r="O247"/>
  <c r="O248"/>
  <c r="O249"/>
  <c r="O250"/>
  <c r="O251"/>
  <c r="O252"/>
  <c r="O253"/>
  <c r="O254"/>
  <c r="O255"/>
  <c r="O256"/>
  <c r="O257"/>
  <c r="O258"/>
  <c r="O259"/>
  <c r="O260"/>
  <c r="O261"/>
  <c r="O262"/>
  <c r="O263"/>
  <c r="O264"/>
  <c r="O265"/>
  <c r="O266"/>
  <c r="O267"/>
  <c r="O268"/>
  <c r="O269"/>
  <c r="O270"/>
  <c r="O271"/>
  <c r="O272"/>
  <c r="O273"/>
  <c r="O274"/>
  <c r="O275"/>
  <c r="O276"/>
  <c r="O277"/>
  <c r="O278"/>
  <c r="O279"/>
  <c r="O280"/>
  <c r="O281"/>
  <c r="O282"/>
  <c r="O283"/>
  <c r="O284"/>
  <c r="O285"/>
  <c r="O286"/>
  <c r="O287"/>
  <c r="O288"/>
  <c r="O289"/>
  <c r="O290"/>
  <c r="O291"/>
  <c r="O292"/>
  <c r="O293"/>
  <c r="O294"/>
  <c r="O295"/>
  <c r="O296"/>
  <c r="O297"/>
  <c r="O298"/>
  <c r="O299"/>
  <c r="O300"/>
  <c r="O301"/>
  <c r="O302"/>
  <c r="O303"/>
  <c r="O304"/>
  <c r="O305"/>
  <c r="O306"/>
  <c r="O307"/>
  <c r="O308"/>
  <c r="O309"/>
  <c r="O310"/>
  <c r="O311"/>
  <c r="O312"/>
  <c r="O313"/>
  <c r="O314"/>
  <c r="O315"/>
  <c r="O316"/>
  <c r="O317"/>
  <c r="O318"/>
  <c r="O319"/>
  <c r="O320"/>
  <c r="O321"/>
  <c r="O322"/>
  <c r="O323"/>
  <c r="O324"/>
  <c r="O325"/>
  <c r="O326"/>
  <c r="O327"/>
  <c r="O328"/>
  <c r="O329"/>
  <c r="O330"/>
  <c r="O331"/>
  <c r="O332"/>
  <c r="O333"/>
  <c r="O334"/>
  <c r="O335"/>
  <c r="O336"/>
  <c r="O337"/>
  <c r="O338"/>
  <c r="O339"/>
  <c r="O340"/>
  <c r="O341"/>
  <c r="O342"/>
  <c r="O343"/>
  <c r="O344"/>
  <c r="O345"/>
  <c r="O346"/>
  <c r="O347"/>
  <c r="O348"/>
  <c r="O349"/>
  <c r="O350"/>
  <c r="O351"/>
  <c r="O352"/>
  <c r="O353"/>
  <c r="O354"/>
  <c r="O355"/>
  <c r="O356"/>
  <c r="O357"/>
  <c r="O358"/>
  <c r="O359"/>
  <c r="O360"/>
  <c r="O361"/>
  <c r="O362"/>
  <c r="O363"/>
  <c r="O364"/>
  <c r="O365"/>
  <c r="O366"/>
  <c r="O367"/>
  <c r="O368"/>
  <c r="O369"/>
  <c r="O370"/>
  <c r="O371"/>
  <c r="O372"/>
  <c r="O373"/>
  <c r="O374"/>
  <c r="O375"/>
  <c r="O376"/>
  <c r="O377"/>
  <c r="O378"/>
  <c r="O379"/>
  <c r="O380"/>
  <c r="O381"/>
  <c r="O382"/>
  <c r="O383"/>
  <c r="O384"/>
  <c r="O385"/>
  <c r="O386"/>
  <c r="O387"/>
  <c r="O388"/>
  <c r="O389"/>
  <c r="O390"/>
  <c r="O391"/>
  <c r="O392"/>
  <c r="O393"/>
  <c r="O394"/>
  <c r="O395"/>
  <c r="O396"/>
  <c r="O397"/>
  <c r="O398"/>
  <c r="O399"/>
  <c r="O400"/>
  <c r="O401"/>
  <c r="O402"/>
  <c r="O403"/>
  <c r="O404"/>
  <c r="O405"/>
  <c r="O406"/>
  <c r="O407"/>
  <c r="O408"/>
  <c r="O409"/>
  <c r="O410"/>
  <c r="O411"/>
  <c r="O412"/>
  <c r="O413"/>
  <c r="O414"/>
  <c r="O415"/>
  <c r="O416"/>
  <c r="O417"/>
  <c r="O418"/>
  <c r="O419"/>
  <c r="O420"/>
  <c r="O421"/>
  <c r="O422"/>
  <c r="O423"/>
  <c r="O424"/>
  <c r="O425"/>
  <c r="O426"/>
  <c r="O427"/>
  <c r="O428"/>
  <c r="O429"/>
  <c r="O430"/>
  <c r="O431"/>
  <c r="O432"/>
  <c r="O433"/>
  <c r="O434"/>
  <c r="O435"/>
  <c r="O436"/>
  <c r="O437"/>
  <c r="O438"/>
  <c r="O439"/>
  <c r="O440"/>
  <c r="O441"/>
  <c r="O442"/>
  <c r="O443"/>
  <c r="O444"/>
  <c r="O445"/>
  <c r="O446"/>
  <c r="O447"/>
  <c r="O448"/>
  <c r="O449"/>
  <c r="O450"/>
  <c r="O451"/>
  <c r="O452"/>
  <c r="O453"/>
  <c r="O454"/>
  <c r="O455"/>
  <c r="O456"/>
  <c r="O457"/>
  <c r="O458"/>
  <c r="O459"/>
  <c r="O460"/>
  <c r="O461"/>
  <c r="O462"/>
  <c r="O463"/>
  <c r="O464"/>
  <c r="O465"/>
  <c r="O466"/>
  <c r="O467"/>
  <c r="O468"/>
  <c r="O469"/>
  <c r="O470"/>
  <c r="O471"/>
  <c r="O472"/>
  <c r="O473"/>
  <c r="O474"/>
  <c r="O475"/>
  <c r="O476"/>
  <c r="O477"/>
  <c r="O478"/>
  <c r="O479"/>
  <c r="O480"/>
  <c r="O481"/>
  <c r="O482"/>
  <c r="O483"/>
  <c r="O484"/>
  <c r="O485"/>
  <c r="O486"/>
  <c r="O487"/>
  <c r="O488"/>
  <c r="O489"/>
  <c r="O490"/>
  <c r="O491"/>
  <c r="O492"/>
  <c r="O493"/>
  <c r="O494"/>
  <c r="O495"/>
  <c r="O496"/>
  <c r="O497"/>
  <c r="O498"/>
  <c r="O499"/>
  <c r="O500"/>
  <c r="O501"/>
  <c r="O502"/>
  <c r="O503"/>
  <c r="O504"/>
  <c r="O505"/>
  <c r="O506"/>
  <c r="O507"/>
  <c r="O508"/>
  <c r="O509"/>
  <c r="O510"/>
  <c r="O511"/>
  <c r="O512"/>
  <c r="O513"/>
  <c r="O514"/>
  <c r="O515"/>
  <c r="O516"/>
  <c r="O517"/>
  <c r="O518"/>
  <c r="O519"/>
  <c r="O520"/>
  <c r="O521"/>
  <c r="O522"/>
  <c r="O523"/>
  <c r="O524"/>
  <c r="O525"/>
  <c r="O526"/>
  <c r="O527"/>
  <c r="O528"/>
  <c r="O529"/>
  <c r="O530"/>
  <c r="O531"/>
  <c r="O532"/>
  <c r="O533"/>
  <c r="O534"/>
  <c r="O535"/>
  <c r="O536"/>
  <c r="O537"/>
  <c r="O538"/>
  <c r="O539"/>
  <c r="O540"/>
  <c r="O541"/>
  <c r="O542"/>
  <c r="O543"/>
  <c r="O544"/>
  <c r="O545"/>
  <c r="O546"/>
  <c r="O547"/>
  <c r="O548"/>
  <c r="O549"/>
  <c r="O550"/>
  <c r="O551"/>
  <c r="O552"/>
  <c r="O553"/>
  <c r="O554"/>
  <c r="O555"/>
  <c r="O556"/>
  <c r="O557"/>
  <c r="O558"/>
  <c r="O559"/>
  <c r="O560"/>
  <c r="O561"/>
  <c r="O562"/>
  <c r="O563"/>
  <c r="O564"/>
  <c r="O565"/>
  <c r="O566"/>
  <c r="O567"/>
  <c r="O568"/>
  <c r="O569"/>
  <c r="O570"/>
  <c r="O571"/>
  <c r="O572"/>
  <c r="O573"/>
  <c r="O574"/>
  <c r="O575"/>
  <c r="O576"/>
  <c r="O577"/>
  <c r="O578"/>
  <c r="O579"/>
  <c r="O580"/>
  <c r="O581"/>
  <c r="O582"/>
  <c r="O583"/>
  <c r="O584"/>
  <c r="O585"/>
  <c r="O586"/>
  <c r="O587"/>
  <c r="O588"/>
  <c r="O589"/>
  <c r="O590"/>
  <c r="O591"/>
  <c r="O592"/>
  <c r="O593"/>
  <c r="O594"/>
  <c r="O595"/>
  <c r="O596"/>
  <c r="O597"/>
  <c r="O598"/>
  <c r="O599"/>
  <c r="O600"/>
  <c r="O601"/>
  <c r="O602"/>
  <c r="O603"/>
  <c r="O604"/>
  <c r="O605"/>
  <c r="O606"/>
  <c r="O607"/>
  <c r="O608"/>
  <c r="O609"/>
  <c r="O610"/>
  <c r="O611"/>
  <c r="O612"/>
  <c r="O613"/>
  <c r="O614"/>
  <c r="O615"/>
  <c r="O616"/>
  <c r="O617"/>
  <c r="O618"/>
  <c r="O619"/>
  <c r="O620"/>
  <c r="O621"/>
  <c r="O622"/>
  <c r="O623"/>
  <c r="O624"/>
  <c r="O625"/>
  <c r="O626"/>
  <c r="O627"/>
  <c r="O628"/>
  <c r="O629"/>
  <c r="O630"/>
  <c r="O631"/>
  <c r="O632"/>
  <c r="O633"/>
  <c r="O634"/>
  <c r="O635"/>
  <c r="O636"/>
  <c r="O637"/>
  <c r="O638"/>
  <c r="O639"/>
  <c r="O640"/>
  <c r="O641"/>
  <c r="O642"/>
  <c r="O643"/>
  <c r="O644"/>
  <c r="O645"/>
  <c r="O646"/>
  <c r="O647"/>
  <c r="O648"/>
  <c r="O649"/>
  <c r="O650"/>
  <c r="O651"/>
  <c r="O652"/>
  <c r="O653"/>
  <c r="O654"/>
  <c r="O655"/>
  <c r="O656"/>
  <c r="O657"/>
  <c r="O658"/>
  <c r="O659"/>
  <c r="O660"/>
  <c r="O661"/>
  <c r="O662"/>
  <c r="O663"/>
  <c r="O664"/>
  <c r="O665"/>
  <c r="O666"/>
  <c r="O667"/>
  <c r="O668"/>
  <c r="O669"/>
  <c r="O670"/>
  <c r="O671"/>
  <c r="O672"/>
  <c r="O673"/>
  <c r="O674"/>
  <c r="O675"/>
  <c r="O676"/>
  <c r="O677"/>
  <c r="O678"/>
  <c r="O679"/>
  <c r="O680"/>
  <c r="O681"/>
  <c r="O682"/>
  <c r="O683"/>
  <c r="O684"/>
  <c r="O685"/>
  <c r="O686"/>
  <c r="O687"/>
  <c r="O688"/>
  <c r="O689"/>
  <c r="O690"/>
  <c r="O691"/>
  <c r="O692"/>
  <c r="O693"/>
  <c r="O694"/>
  <c r="O695"/>
  <c r="O696"/>
  <c r="O697"/>
  <c r="O698"/>
  <c r="O699"/>
  <c r="O700"/>
  <c r="O701"/>
  <c r="O702"/>
  <c r="O703"/>
  <c r="O704"/>
  <c r="O705"/>
  <c r="O706"/>
  <c r="O707"/>
  <c r="O708"/>
  <c r="O709"/>
  <c r="O710"/>
  <c r="O711"/>
  <c r="O712"/>
  <c r="O713"/>
  <c r="O714"/>
  <c r="O715"/>
  <c r="O716"/>
  <c r="O717"/>
  <c r="O718"/>
  <c r="O719"/>
  <c r="O720"/>
  <c r="O721"/>
  <c r="O722"/>
  <c r="O723"/>
  <c r="O724"/>
  <c r="O725"/>
  <c r="O726"/>
  <c r="O727"/>
  <c r="O728"/>
  <c r="O729"/>
  <c r="O730"/>
  <c r="O731"/>
  <c r="O732"/>
  <c r="O733"/>
  <c r="O734"/>
  <c r="O735"/>
  <c r="O736"/>
  <c r="O737"/>
  <c r="O738"/>
  <c r="O739"/>
  <c r="O740"/>
  <c r="O741"/>
  <c r="O742"/>
  <c r="O743"/>
  <c r="O744"/>
  <c r="O745"/>
  <c r="O746"/>
  <c r="O747"/>
  <c r="O748"/>
  <c r="O749"/>
  <c r="O750"/>
  <c r="O751"/>
  <c r="O752"/>
  <c r="O753"/>
  <c r="O754"/>
  <c r="O755"/>
  <c r="O756"/>
  <c r="O757"/>
  <c r="O758"/>
  <c r="O759"/>
  <c r="O760"/>
  <c r="O761"/>
  <c r="O762"/>
  <c r="O763"/>
  <c r="O764"/>
  <c r="O765"/>
  <c r="O766"/>
  <c r="O767"/>
  <c r="O768"/>
  <c r="O769"/>
  <c r="O770"/>
  <c r="O771"/>
  <c r="O772"/>
  <c r="O773"/>
  <c r="O774"/>
  <c r="O775"/>
  <c r="O776"/>
  <c r="O777"/>
  <c r="O778"/>
  <c r="O779"/>
  <c r="O780"/>
  <c r="O781"/>
  <c r="O782"/>
  <c r="O783"/>
  <c r="O784"/>
  <c r="O785"/>
  <c r="O786"/>
  <c r="O787"/>
  <c r="O788"/>
  <c r="O789"/>
  <c r="O790"/>
  <c r="O791"/>
  <c r="O792"/>
  <c r="O793"/>
  <c r="O794"/>
  <c r="O795"/>
  <c r="O796"/>
  <c r="O797"/>
  <c r="O798"/>
  <c r="O799"/>
  <c r="O800"/>
  <c r="O801"/>
  <c r="N200"/>
  <c r="N201"/>
  <c r="N202"/>
  <c r="N203"/>
  <c r="N204"/>
  <c r="N205"/>
  <c r="N206"/>
  <c r="N207"/>
  <c r="N208"/>
  <c r="N209"/>
  <c r="N210"/>
  <c r="N211"/>
  <c r="N212"/>
  <c r="N213"/>
  <c r="N214"/>
  <c r="N215"/>
  <c r="N216"/>
  <c r="N217"/>
  <c r="N218"/>
  <c r="N219"/>
  <c r="N220"/>
  <c r="N221"/>
  <c r="N222"/>
  <c r="N223"/>
  <c r="N224"/>
  <c r="N225"/>
  <c r="N226"/>
  <c r="N227"/>
  <c r="N228"/>
  <c r="N229"/>
  <c r="N230"/>
  <c r="N231"/>
  <c r="N232"/>
  <c r="N233"/>
  <c r="N234"/>
  <c r="N235"/>
  <c r="N236"/>
  <c r="N237"/>
  <c r="N238"/>
  <c r="N239"/>
  <c r="N240"/>
  <c r="N241"/>
  <c r="N242"/>
  <c r="N243"/>
  <c r="N244"/>
  <c r="N245"/>
  <c r="N246"/>
  <c r="N247"/>
  <c r="N248"/>
  <c r="N249"/>
  <c r="N250"/>
  <c r="N251"/>
  <c r="N252"/>
  <c r="N253"/>
  <c r="N254"/>
  <c r="N255"/>
  <c r="N256"/>
  <c r="N257"/>
  <c r="N258"/>
  <c r="N259"/>
  <c r="N260"/>
  <c r="N261"/>
  <c r="N262"/>
  <c r="N263"/>
  <c r="N264"/>
  <c r="N265"/>
  <c r="N266"/>
  <c r="N267"/>
  <c r="N268"/>
  <c r="N269"/>
  <c r="N270"/>
  <c r="N271"/>
  <c r="N272"/>
  <c r="N273"/>
  <c r="N274"/>
  <c r="N275"/>
  <c r="N276"/>
  <c r="N277"/>
  <c r="N278"/>
  <c r="N279"/>
  <c r="N280"/>
  <c r="N281"/>
  <c r="N282"/>
  <c r="N283"/>
  <c r="N284"/>
  <c r="N285"/>
  <c r="N286"/>
  <c r="N287"/>
  <c r="N288"/>
  <c r="N289"/>
  <c r="N290"/>
  <c r="N291"/>
  <c r="N292"/>
  <c r="N293"/>
  <c r="N294"/>
  <c r="N295"/>
  <c r="N296"/>
  <c r="N297"/>
  <c r="N298"/>
  <c r="N299"/>
  <c r="N300"/>
  <c r="N301"/>
  <c r="N302"/>
  <c r="N303"/>
  <c r="N304"/>
  <c r="N305"/>
  <c r="N306"/>
  <c r="N307"/>
  <c r="N308"/>
  <c r="N309"/>
  <c r="N310"/>
  <c r="N311"/>
  <c r="N312"/>
  <c r="N313"/>
  <c r="N314"/>
  <c r="N315"/>
  <c r="N316"/>
  <c r="N317"/>
  <c r="N318"/>
  <c r="N319"/>
  <c r="N320"/>
  <c r="N321"/>
  <c r="N322"/>
  <c r="N323"/>
  <c r="N324"/>
  <c r="N325"/>
  <c r="N326"/>
  <c r="N327"/>
  <c r="N328"/>
  <c r="N329"/>
  <c r="N330"/>
  <c r="N331"/>
  <c r="N332"/>
  <c r="N333"/>
  <c r="N334"/>
  <c r="N335"/>
  <c r="N336"/>
  <c r="N337"/>
  <c r="N338"/>
  <c r="N339"/>
  <c r="N340"/>
  <c r="N341"/>
  <c r="N342"/>
  <c r="N343"/>
  <c r="N344"/>
  <c r="N345"/>
  <c r="N346"/>
  <c r="N347"/>
  <c r="N348"/>
  <c r="N349"/>
  <c r="N350"/>
  <c r="N351"/>
  <c r="N352"/>
  <c r="N353"/>
  <c r="N354"/>
  <c r="N355"/>
  <c r="N356"/>
  <c r="N357"/>
  <c r="N358"/>
  <c r="N359"/>
  <c r="N360"/>
  <c r="N361"/>
  <c r="N362"/>
  <c r="N363"/>
  <c r="N364"/>
  <c r="N365"/>
  <c r="N366"/>
  <c r="N367"/>
  <c r="N368"/>
  <c r="N369"/>
  <c r="N370"/>
  <c r="N371"/>
  <c r="N372"/>
  <c r="N373"/>
  <c r="N374"/>
  <c r="N375"/>
  <c r="N376"/>
  <c r="N377"/>
  <c r="N378"/>
  <c r="N379"/>
  <c r="N380"/>
  <c r="N381"/>
  <c r="N382"/>
  <c r="N383"/>
  <c r="N384"/>
  <c r="N385"/>
  <c r="N386"/>
  <c r="N387"/>
  <c r="N388"/>
  <c r="N389"/>
  <c r="N390"/>
  <c r="N391"/>
  <c r="N392"/>
  <c r="N393"/>
  <c r="N394"/>
  <c r="N395"/>
  <c r="N396"/>
  <c r="N397"/>
  <c r="N398"/>
  <c r="N399"/>
  <c r="N400"/>
  <c r="N401"/>
  <c r="N402"/>
  <c r="N403"/>
  <c r="N404"/>
  <c r="N405"/>
  <c r="N406"/>
  <c r="N407"/>
  <c r="N408"/>
  <c r="N409"/>
  <c r="N410"/>
  <c r="N411"/>
  <c r="N412"/>
  <c r="N413"/>
  <c r="N414"/>
  <c r="N415"/>
  <c r="N416"/>
  <c r="N417"/>
  <c r="N418"/>
  <c r="N419"/>
  <c r="N420"/>
  <c r="N421"/>
  <c r="N422"/>
  <c r="N423"/>
  <c r="N424"/>
  <c r="N425"/>
  <c r="N426"/>
  <c r="N427"/>
  <c r="N428"/>
  <c r="N429"/>
  <c r="N430"/>
  <c r="N431"/>
  <c r="N432"/>
  <c r="N433"/>
  <c r="N434"/>
  <c r="N435"/>
  <c r="N436"/>
  <c r="N437"/>
  <c r="N438"/>
  <c r="N439"/>
  <c r="N440"/>
  <c r="N441"/>
  <c r="N442"/>
  <c r="N443"/>
  <c r="N444"/>
  <c r="N445"/>
  <c r="N446"/>
  <c r="N447"/>
  <c r="N448"/>
  <c r="N449"/>
  <c r="N450"/>
  <c r="N451"/>
  <c r="N452"/>
  <c r="N453"/>
  <c r="N454"/>
  <c r="N455"/>
  <c r="N456"/>
  <c r="N457"/>
  <c r="N458"/>
  <c r="N459"/>
  <c r="N460"/>
  <c r="N461"/>
  <c r="N462"/>
  <c r="N463"/>
  <c r="N464"/>
  <c r="N465"/>
  <c r="N466"/>
  <c r="N467"/>
  <c r="N468"/>
  <c r="N469"/>
  <c r="N470"/>
  <c r="N471"/>
  <c r="N472"/>
  <c r="N473"/>
  <c r="N474"/>
  <c r="N475"/>
  <c r="N476"/>
  <c r="N477"/>
  <c r="N478"/>
  <c r="N479"/>
  <c r="N480"/>
  <c r="N481"/>
  <c r="N482"/>
  <c r="N483"/>
  <c r="N484"/>
  <c r="N485"/>
  <c r="N486"/>
  <c r="N487"/>
  <c r="N488"/>
  <c r="N489"/>
  <c r="N490"/>
  <c r="N491"/>
  <c r="N492"/>
  <c r="N493"/>
  <c r="N494"/>
  <c r="N495"/>
  <c r="N496"/>
  <c r="N497"/>
  <c r="N498"/>
  <c r="N499"/>
  <c r="N500"/>
  <c r="N501"/>
  <c r="N502"/>
  <c r="N503"/>
  <c r="N504"/>
  <c r="N505"/>
  <c r="N506"/>
  <c r="N507"/>
  <c r="N508"/>
  <c r="N509"/>
  <c r="N510"/>
  <c r="N511"/>
  <c r="N512"/>
  <c r="N513"/>
  <c r="N514"/>
  <c r="N515"/>
  <c r="N516"/>
  <c r="N517"/>
  <c r="N518"/>
  <c r="N519"/>
  <c r="N520"/>
  <c r="N521"/>
  <c r="N522"/>
  <c r="N523"/>
  <c r="N524"/>
  <c r="N525"/>
  <c r="N526"/>
  <c r="N527"/>
  <c r="N528"/>
  <c r="N529"/>
  <c r="N530"/>
  <c r="N531"/>
  <c r="N532"/>
  <c r="N533"/>
  <c r="N534"/>
  <c r="N535"/>
  <c r="N536"/>
  <c r="N537"/>
  <c r="N538"/>
  <c r="N539"/>
  <c r="N540"/>
  <c r="N541"/>
  <c r="N542"/>
  <c r="N543"/>
  <c r="N544"/>
  <c r="N545"/>
  <c r="N546"/>
  <c r="N547"/>
  <c r="N548"/>
  <c r="N549"/>
  <c r="N550"/>
  <c r="N551"/>
  <c r="N552"/>
  <c r="N553"/>
  <c r="N554"/>
  <c r="N555"/>
  <c r="N556"/>
  <c r="N557"/>
  <c r="N558"/>
  <c r="N559"/>
  <c r="N560"/>
  <c r="N561"/>
  <c r="N562"/>
  <c r="N563"/>
  <c r="N564"/>
  <c r="N565"/>
  <c r="N566"/>
  <c r="N567"/>
  <c r="N568"/>
  <c r="N569"/>
  <c r="N570"/>
  <c r="N571"/>
  <c r="N572"/>
  <c r="N573"/>
  <c r="N574"/>
  <c r="N575"/>
  <c r="N576"/>
  <c r="N577"/>
  <c r="N578"/>
  <c r="N579"/>
  <c r="N580"/>
  <c r="N581"/>
  <c r="N582"/>
  <c r="N583"/>
  <c r="N584"/>
  <c r="N585"/>
  <c r="N586"/>
  <c r="N587"/>
  <c r="N588"/>
  <c r="N589"/>
  <c r="N590"/>
  <c r="N591"/>
  <c r="N592"/>
  <c r="N593"/>
  <c r="N594"/>
  <c r="N595"/>
  <c r="N596"/>
  <c r="N597"/>
  <c r="N598"/>
  <c r="N599"/>
  <c r="N600"/>
  <c r="N601"/>
  <c r="N602"/>
  <c r="N603"/>
  <c r="N604"/>
  <c r="N605"/>
  <c r="N606"/>
  <c r="N607"/>
  <c r="N608"/>
  <c r="N609"/>
  <c r="N610"/>
  <c r="N611"/>
  <c r="N612"/>
  <c r="N613"/>
  <c r="N614"/>
  <c r="N615"/>
  <c r="N616"/>
  <c r="N617"/>
  <c r="N618"/>
  <c r="N619"/>
  <c r="N620"/>
  <c r="N621"/>
  <c r="N622"/>
  <c r="N623"/>
  <c r="N624"/>
  <c r="N625"/>
  <c r="N626"/>
  <c r="N627"/>
  <c r="N628"/>
  <c r="N629"/>
  <c r="N630"/>
  <c r="N631"/>
  <c r="N632"/>
  <c r="N633"/>
  <c r="N634"/>
  <c r="N635"/>
  <c r="N636"/>
  <c r="N637"/>
  <c r="N638"/>
  <c r="N639"/>
  <c r="N640"/>
  <c r="N641"/>
  <c r="N642"/>
  <c r="N643"/>
  <c r="N644"/>
  <c r="N645"/>
  <c r="N646"/>
  <c r="N647"/>
  <c r="N648"/>
  <c r="N649"/>
  <c r="N650"/>
  <c r="N651"/>
  <c r="N652"/>
  <c r="N653"/>
  <c r="N654"/>
  <c r="N655"/>
  <c r="N656"/>
  <c r="N657"/>
  <c r="N658"/>
  <c r="N659"/>
  <c r="N660"/>
  <c r="N661"/>
  <c r="N662"/>
  <c r="N663"/>
  <c r="N664"/>
  <c r="N665"/>
  <c r="N666"/>
  <c r="N667"/>
  <c r="N668"/>
  <c r="N669"/>
  <c r="N670"/>
  <c r="N671"/>
  <c r="N672"/>
  <c r="N673"/>
  <c r="N674"/>
  <c r="N675"/>
  <c r="N676"/>
  <c r="N677"/>
  <c r="N678"/>
  <c r="N679"/>
  <c r="N680"/>
  <c r="N681"/>
  <c r="N682"/>
  <c r="N683"/>
  <c r="N684"/>
  <c r="N685"/>
  <c r="N686"/>
  <c r="N687"/>
  <c r="N688"/>
  <c r="N689"/>
  <c r="N690"/>
  <c r="N691"/>
  <c r="N692"/>
  <c r="N693"/>
  <c r="N694"/>
  <c r="N695"/>
  <c r="N696"/>
  <c r="N697"/>
  <c r="N698"/>
  <c r="N699"/>
  <c r="N700"/>
  <c r="N701"/>
  <c r="N702"/>
  <c r="N703"/>
  <c r="N704"/>
  <c r="N705"/>
  <c r="N706"/>
  <c r="N707"/>
  <c r="N708"/>
  <c r="N709"/>
  <c r="N710"/>
  <c r="N711"/>
  <c r="N712"/>
  <c r="N713"/>
  <c r="N714"/>
  <c r="N715"/>
  <c r="N716"/>
  <c r="N717"/>
  <c r="N718"/>
  <c r="N719"/>
  <c r="N720"/>
  <c r="N721"/>
  <c r="N722"/>
  <c r="N723"/>
  <c r="N724"/>
  <c r="N725"/>
  <c r="N726"/>
  <c r="N727"/>
  <c r="N728"/>
  <c r="N729"/>
  <c r="N730"/>
  <c r="N731"/>
  <c r="N732"/>
  <c r="N733"/>
  <c r="N734"/>
  <c r="N735"/>
  <c r="N736"/>
  <c r="N737"/>
  <c r="N738"/>
  <c r="N739"/>
  <c r="N740"/>
  <c r="N741"/>
  <c r="N742"/>
  <c r="N743"/>
  <c r="N744"/>
  <c r="N745"/>
  <c r="N746"/>
  <c r="N747"/>
  <c r="N748"/>
  <c r="N749"/>
  <c r="N750"/>
  <c r="N751"/>
  <c r="N752"/>
  <c r="N753"/>
  <c r="N754"/>
  <c r="N755"/>
  <c r="N756"/>
  <c r="N757"/>
  <c r="N758"/>
  <c r="N759"/>
  <c r="N760"/>
  <c r="N761"/>
  <c r="N762"/>
  <c r="N763"/>
  <c r="N764"/>
  <c r="N765"/>
  <c r="N766"/>
  <c r="N767"/>
  <c r="N768"/>
  <c r="N769"/>
  <c r="N770"/>
  <c r="N771"/>
  <c r="N772"/>
  <c r="N773"/>
  <c r="N774"/>
  <c r="N775"/>
  <c r="N776"/>
  <c r="N777"/>
  <c r="N778"/>
  <c r="N779"/>
  <c r="N780"/>
  <c r="N781"/>
  <c r="N782"/>
  <c r="N783"/>
  <c r="N784"/>
  <c r="N785"/>
  <c r="N786"/>
  <c r="N787"/>
  <c r="N788"/>
  <c r="N789"/>
  <c r="N790"/>
  <c r="N791"/>
  <c r="N792"/>
  <c r="N793"/>
  <c r="N794"/>
  <c r="N795"/>
  <c r="N796"/>
  <c r="N797"/>
  <c r="N798"/>
  <c r="N799"/>
  <c r="N800"/>
  <c r="N801"/>
  <c r="N197"/>
  <c r="N198"/>
  <c r="N199"/>
  <c r="N196"/>
  <c r="K6" i="11"/>
  <c r="K7"/>
  <c r="K8"/>
  <c r="K9"/>
  <c r="K10"/>
  <c r="K11"/>
  <c r="K12"/>
  <c r="K13"/>
  <c r="K14"/>
  <c r="K15"/>
  <c r="K16"/>
  <c r="K17"/>
  <c r="K18"/>
  <c r="K19"/>
  <c r="K20"/>
  <c r="K21"/>
  <c r="K22"/>
  <c r="K23"/>
  <c r="K24"/>
  <c r="K25"/>
  <c r="K26"/>
  <c r="K27"/>
  <c r="K28"/>
  <c r="K29"/>
  <c r="K30"/>
  <c r="K31"/>
  <c r="K32"/>
  <c r="K33"/>
  <c r="K34"/>
  <c r="K35"/>
  <c r="K36"/>
  <c r="K37"/>
  <c r="K38"/>
  <c r="K39"/>
  <c r="K40"/>
  <c r="K41"/>
  <c r="K42"/>
  <c r="K43"/>
  <c r="K44"/>
  <c r="K45"/>
  <c r="K46"/>
  <c r="K47"/>
  <c r="K48"/>
  <c r="K49"/>
  <c r="K50"/>
  <c r="K51"/>
  <c r="K52"/>
  <c r="K53"/>
  <c r="K54"/>
  <c r="K55"/>
  <c r="K56"/>
  <c r="K57"/>
  <c r="K58"/>
  <c r="K59"/>
  <c r="K60"/>
  <c r="K61"/>
  <c r="K62"/>
  <c r="K63"/>
  <c r="K64"/>
  <c r="K65"/>
  <c r="K66"/>
  <c r="K67"/>
  <c r="K68"/>
  <c r="K69"/>
  <c r="K70"/>
  <c r="K71"/>
  <c r="K72"/>
  <c r="K73"/>
  <c r="K74"/>
  <c r="K75"/>
  <c r="K76"/>
  <c r="K77"/>
  <c r="K78"/>
  <c r="K79"/>
  <c r="K80"/>
  <c r="K81"/>
  <c r="K82"/>
  <c r="K83"/>
  <c r="K84"/>
  <c r="K85"/>
  <c r="K86"/>
  <c r="K87"/>
  <c r="K88"/>
  <c r="K89"/>
  <c r="K90"/>
  <c r="K91"/>
  <c r="K92"/>
  <c r="K93"/>
  <c r="K94"/>
  <c r="K95"/>
  <c r="K96"/>
  <c r="K97"/>
  <c r="K98"/>
  <c r="K99"/>
  <c r="K100"/>
  <c r="K101"/>
  <c r="K102"/>
  <c r="K103"/>
  <c r="K104"/>
  <c r="K105"/>
  <c r="K106"/>
  <c r="K107"/>
  <c r="K108"/>
  <c r="K109"/>
  <c r="K110"/>
  <c r="K111"/>
  <c r="K112"/>
  <c r="K113"/>
  <c r="K114"/>
  <c r="K115"/>
  <c r="K116"/>
  <c r="K117"/>
  <c r="K118"/>
  <c r="K119"/>
  <c r="K120"/>
  <c r="K121"/>
  <c r="K122"/>
  <c r="K123"/>
  <c r="K124"/>
  <c r="K125"/>
  <c r="K126"/>
  <c r="K127"/>
  <c r="K128"/>
  <c r="K129"/>
  <c r="K130"/>
  <c r="K131"/>
  <c r="K132"/>
  <c r="K133"/>
  <c r="K134"/>
  <c r="K135"/>
  <c r="K136"/>
  <c r="K137"/>
  <c r="K138"/>
  <c r="K139"/>
  <c r="K140"/>
  <c r="K141"/>
  <c r="K142"/>
  <c r="K143"/>
  <c r="K144"/>
  <c r="K145"/>
  <c r="K146"/>
  <c r="K147"/>
  <c r="K148"/>
  <c r="K149"/>
  <c r="K150"/>
  <c r="K151"/>
  <c r="K152"/>
  <c r="K153"/>
  <c r="K154"/>
  <c r="K155"/>
  <c r="K156"/>
  <c r="K157"/>
  <c r="K158"/>
  <c r="K159"/>
  <c r="K160"/>
  <c r="K161"/>
  <c r="K162"/>
  <c r="K163"/>
  <c r="K164"/>
  <c r="K165"/>
  <c r="K166"/>
  <c r="K167"/>
  <c r="K168"/>
  <c r="K169"/>
  <c r="K170"/>
  <c r="K171"/>
  <c r="K172"/>
  <c r="K173"/>
  <c r="K174"/>
  <c r="K175"/>
  <c r="K176"/>
  <c r="K177"/>
  <c r="K178"/>
  <c r="K179"/>
  <c r="K180"/>
  <c r="K181"/>
  <c r="K182"/>
  <c r="K183"/>
  <c r="K184"/>
  <c r="K185"/>
  <c r="K186"/>
  <c r="K187"/>
  <c r="K188"/>
  <c r="K189"/>
  <c r="K190"/>
  <c r="K191"/>
  <c r="K192"/>
  <c r="K193"/>
  <c r="K194"/>
  <c r="K195"/>
  <c r="K196"/>
  <c r="K5"/>
  <c r="O5" i="2"/>
  <c r="O6"/>
  <c r="O7"/>
  <c r="O8"/>
  <c r="O9"/>
  <c r="O10"/>
  <c r="O11"/>
  <c r="O12"/>
  <c r="O13"/>
  <c r="O14"/>
  <c r="O15"/>
  <c r="O16"/>
  <c r="O17"/>
  <c r="O18"/>
  <c r="O19"/>
  <c r="O20"/>
  <c r="O21"/>
  <c r="O22"/>
  <c r="O23"/>
  <c r="O24"/>
  <c r="O25"/>
  <c r="O26"/>
  <c r="O27"/>
  <c r="O28"/>
  <c r="O29"/>
  <c r="O30"/>
  <c r="O31"/>
  <c r="O32"/>
  <c r="O33"/>
  <c r="O34"/>
  <c r="O35"/>
  <c r="O36"/>
  <c r="O37"/>
  <c r="O38"/>
  <c r="O39"/>
  <c r="O40"/>
  <c r="O41"/>
  <c r="O42"/>
  <c r="O43"/>
  <c r="O44"/>
  <c r="O45"/>
  <c r="O46"/>
  <c r="O47"/>
  <c r="O48"/>
  <c r="O49"/>
  <c r="O50"/>
  <c r="O51"/>
  <c r="O52"/>
  <c r="O53"/>
  <c r="O54"/>
  <c r="O55"/>
  <c r="O56"/>
  <c r="O57"/>
  <c r="O58"/>
  <c r="O59"/>
  <c r="O60"/>
  <c r="O61"/>
  <c r="O62"/>
  <c r="O63"/>
  <c r="O64"/>
  <c r="O65"/>
  <c r="O66"/>
  <c r="O67"/>
  <c r="O68"/>
  <c r="O69"/>
  <c r="O70"/>
  <c r="O71"/>
  <c r="O72"/>
  <c r="O73"/>
  <c r="O74"/>
  <c r="O75"/>
  <c r="O76"/>
  <c r="O77"/>
  <c r="O78"/>
  <c r="O79"/>
  <c r="O80"/>
  <c r="O81"/>
  <c r="O82"/>
  <c r="O83"/>
  <c r="O84"/>
  <c r="O85"/>
  <c r="O86"/>
  <c r="O87"/>
  <c r="O88"/>
  <c r="O89"/>
  <c r="O90"/>
  <c r="O91"/>
  <c r="O92"/>
  <c r="O93"/>
  <c r="O94"/>
  <c r="O95"/>
  <c r="O96"/>
  <c r="O97"/>
  <c r="O98"/>
  <c r="O99"/>
  <c r="O100"/>
  <c r="O101"/>
  <c r="O102"/>
  <c r="O103"/>
  <c r="O104"/>
  <c r="O105"/>
  <c r="O106"/>
  <c r="O107"/>
  <c r="O108"/>
  <c r="O109"/>
  <c r="O110"/>
  <c r="O111"/>
  <c r="O112"/>
  <c r="O113"/>
  <c r="O114"/>
  <c r="O115"/>
  <c r="O116"/>
  <c r="O117"/>
  <c r="O118"/>
  <c r="O119"/>
  <c r="O120"/>
  <c r="O121"/>
  <c r="O122"/>
  <c r="O123"/>
  <c r="O124"/>
  <c r="O125"/>
  <c r="O126"/>
  <c r="O127"/>
  <c r="O128"/>
  <c r="O129"/>
  <c r="O130"/>
  <c r="O131"/>
  <c r="O132"/>
  <c r="O133"/>
  <c r="O134"/>
  <c r="O135"/>
  <c r="O136"/>
  <c r="O137"/>
  <c r="O138"/>
  <c r="O139"/>
  <c r="O140"/>
  <c r="O141"/>
  <c r="O142"/>
  <c r="O143"/>
  <c r="O144"/>
  <c r="O145"/>
  <c r="O146"/>
  <c r="O147"/>
  <c r="O148"/>
  <c r="O149"/>
  <c r="O150"/>
  <c r="O151"/>
  <c r="O152"/>
  <c r="O153"/>
  <c r="O154"/>
  <c r="O155"/>
  <c r="O156"/>
  <c r="O157"/>
  <c r="O158"/>
  <c r="O159"/>
  <c r="O160"/>
  <c r="O161"/>
  <c r="O162"/>
  <c r="O163"/>
  <c r="O164"/>
  <c r="O165"/>
  <c r="O166"/>
  <c r="O167"/>
  <c r="O168"/>
  <c r="O169"/>
  <c r="O170"/>
  <c r="O171"/>
  <c r="O172"/>
  <c r="O173"/>
  <c r="O174"/>
  <c r="O175"/>
  <c r="O176"/>
  <c r="O177"/>
  <c r="O178"/>
  <c r="O179"/>
  <c r="O180"/>
  <c r="O181"/>
  <c r="O182"/>
  <c r="O183"/>
  <c r="O184"/>
  <c r="O185"/>
  <c r="O186"/>
  <c r="O187"/>
  <c r="O188"/>
  <c r="O189"/>
  <c r="O190"/>
  <c r="O191"/>
  <c r="O192"/>
  <c r="O193"/>
  <c r="O194"/>
  <c r="O4"/>
  <c r="N5"/>
  <c r="N6"/>
  <c r="N7"/>
  <c r="N8"/>
  <c r="N9"/>
  <c r="N10"/>
  <c r="N11"/>
  <c r="N12"/>
  <c r="N13"/>
  <c r="N14"/>
  <c r="N15"/>
  <c r="N16"/>
  <c r="N17"/>
  <c r="N18"/>
  <c r="N19"/>
  <c r="N20"/>
  <c r="N21"/>
  <c r="N22"/>
  <c r="N23"/>
  <c r="N24"/>
  <c r="N25"/>
  <c r="N26"/>
  <c r="N27"/>
  <c r="N28"/>
  <c r="N29"/>
  <c r="N30"/>
  <c r="N31"/>
  <c r="N32"/>
  <c r="N33"/>
  <c r="N34"/>
  <c r="N35"/>
  <c r="N36"/>
  <c r="N37"/>
  <c r="N38"/>
  <c r="N39"/>
  <c r="N40"/>
  <c r="N41"/>
  <c r="N42"/>
  <c r="N43"/>
  <c r="N44"/>
  <c r="N45"/>
  <c r="N46"/>
  <c r="N47"/>
  <c r="N48"/>
  <c r="N49"/>
  <c r="N50"/>
  <c r="N51"/>
  <c r="N52"/>
  <c r="N53"/>
  <c r="N54"/>
  <c r="N55"/>
  <c r="N56"/>
  <c r="N57"/>
  <c r="N58"/>
  <c r="N59"/>
  <c r="N60"/>
  <c r="N61"/>
  <c r="N62"/>
  <c r="N63"/>
  <c r="N64"/>
  <c r="N65"/>
  <c r="N66"/>
  <c r="N67"/>
  <c r="N68"/>
  <c r="N69"/>
  <c r="N70"/>
  <c r="N71"/>
  <c r="N72"/>
  <c r="N73"/>
  <c r="N74"/>
  <c r="N75"/>
  <c r="N76"/>
  <c r="N77"/>
  <c r="N78"/>
  <c r="N79"/>
  <c r="N80"/>
  <c r="N81"/>
  <c r="N82"/>
  <c r="N83"/>
  <c r="N84"/>
  <c r="N85"/>
  <c r="N86"/>
  <c r="N87"/>
  <c r="N88"/>
  <c r="N89"/>
  <c r="N90"/>
  <c r="N91"/>
  <c r="N92"/>
  <c r="N93"/>
  <c r="N94"/>
  <c r="N95"/>
  <c r="N96"/>
  <c r="N97"/>
  <c r="N98"/>
  <c r="N99"/>
  <c r="N100"/>
  <c r="N101"/>
  <c r="N102"/>
  <c r="N103"/>
  <c r="N104"/>
  <c r="N105"/>
  <c r="N106"/>
  <c r="N107"/>
  <c r="N108"/>
  <c r="N109"/>
  <c r="N110"/>
  <c r="N111"/>
  <c r="N112"/>
  <c r="N113"/>
  <c r="N114"/>
  <c r="N115"/>
  <c r="N116"/>
  <c r="N117"/>
  <c r="N118"/>
  <c r="N119"/>
  <c r="N120"/>
  <c r="N121"/>
  <c r="N122"/>
  <c r="N123"/>
  <c r="N124"/>
  <c r="N125"/>
  <c r="N126"/>
  <c r="N127"/>
  <c r="N128"/>
  <c r="N129"/>
  <c r="N130"/>
  <c r="N131"/>
  <c r="N132"/>
  <c r="N133"/>
  <c r="N134"/>
  <c r="N135"/>
  <c r="N136"/>
  <c r="N137"/>
  <c r="N138"/>
  <c r="N139"/>
  <c r="N140"/>
  <c r="N141"/>
  <c r="N142"/>
  <c r="N143"/>
  <c r="N144"/>
  <c r="N145"/>
  <c r="N146"/>
  <c r="N147"/>
  <c r="N148"/>
  <c r="N149"/>
  <c r="N150"/>
  <c r="N151"/>
  <c r="N152"/>
  <c r="N153"/>
  <c r="N154"/>
  <c r="N155"/>
  <c r="N156"/>
  <c r="N157"/>
  <c r="N158"/>
  <c r="N159"/>
  <c r="N160"/>
  <c r="N161"/>
  <c r="N162"/>
  <c r="N163"/>
  <c r="N164"/>
  <c r="N165"/>
  <c r="N166"/>
  <c r="N167"/>
  <c r="N168"/>
  <c r="N169"/>
  <c r="N170"/>
  <c r="N171"/>
  <c r="N172"/>
  <c r="N173"/>
  <c r="N174"/>
  <c r="N175"/>
  <c r="N176"/>
  <c r="N177"/>
  <c r="N178"/>
  <c r="N179"/>
  <c r="N180"/>
  <c r="N181"/>
  <c r="N182"/>
  <c r="N183"/>
  <c r="N184"/>
  <c r="N185"/>
  <c r="N186"/>
  <c r="N187"/>
  <c r="N188"/>
  <c r="N189"/>
  <c r="N190"/>
  <c r="N191"/>
  <c r="N192"/>
  <c r="N193"/>
  <c r="N194"/>
  <c r="N4"/>
  <c r="K7" i="6"/>
  <c r="K8"/>
  <c r="K9"/>
  <c r="K10"/>
  <c r="K11"/>
  <c r="K12"/>
  <c r="K13"/>
  <c r="K14"/>
  <c r="K15"/>
  <c r="K16"/>
  <c r="K17"/>
  <c r="K18"/>
  <c r="K19"/>
  <c r="K20"/>
  <c r="K21"/>
  <c r="K22"/>
  <c r="K23"/>
  <c r="K24"/>
  <c r="K25"/>
  <c r="K26"/>
  <c r="K27"/>
  <c r="K28"/>
  <c r="K29"/>
  <c r="K30"/>
  <c r="K31"/>
  <c r="K32"/>
  <c r="K33"/>
  <c r="K34"/>
  <c r="K35"/>
  <c r="K36"/>
  <c r="K37"/>
  <c r="K38"/>
  <c r="K39"/>
  <c r="K40"/>
  <c r="K41"/>
  <c r="K42"/>
  <c r="K43"/>
  <c r="K44"/>
  <c r="K45"/>
  <c r="K46"/>
  <c r="K47"/>
  <c r="K48"/>
  <c r="K49"/>
  <c r="K50"/>
  <c r="K51"/>
  <c r="K52"/>
  <c r="K53"/>
  <c r="K54"/>
  <c r="K55"/>
  <c r="K56"/>
  <c r="K57"/>
  <c r="K58"/>
  <c r="K59"/>
  <c r="K60"/>
  <c r="K61"/>
  <c r="K62"/>
  <c r="K63"/>
  <c r="K64"/>
  <c r="K65"/>
  <c r="K66"/>
  <c r="K67"/>
  <c r="K68"/>
  <c r="K69"/>
  <c r="K70"/>
  <c r="K71"/>
  <c r="K72"/>
  <c r="K73"/>
  <c r="K74"/>
  <c r="K75"/>
  <c r="K76"/>
  <c r="K77"/>
  <c r="K78"/>
  <c r="K79"/>
  <c r="K80"/>
  <c r="K81"/>
  <c r="K82"/>
  <c r="K83"/>
  <c r="K84"/>
  <c r="K85"/>
  <c r="K86"/>
  <c r="K87"/>
  <c r="K88"/>
  <c r="K89"/>
  <c r="K90"/>
  <c r="K91"/>
  <c r="K92"/>
  <c r="K93"/>
  <c r="K94"/>
  <c r="K95"/>
  <c r="K96"/>
  <c r="K97"/>
  <c r="K98"/>
  <c r="K99"/>
  <c r="K100"/>
  <c r="K101"/>
  <c r="K102"/>
  <c r="K103"/>
  <c r="K104"/>
  <c r="K105"/>
  <c r="K106"/>
  <c r="K107"/>
  <c r="K108"/>
  <c r="K109"/>
  <c r="K110"/>
  <c r="K111"/>
  <c r="K112"/>
  <c r="K113"/>
  <c r="K114"/>
  <c r="K115"/>
  <c r="K116"/>
  <c r="K117"/>
  <c r="K118"/>
  <c r="K119"/>
  <c r="K120"/>
  <c r="K121"/>
  <c r="K122"/>
  <c r="K123"/>
  <c r="K124"/>
  <c r="K125"/>
  <c r="K126"/>
  <c r="K127"/>
  <c r="K128"/>
  <c r="K129"/>
  <c r="K130"/>
  <c r="K131"/>
  <c r="K132"/>
  <c r="K133"/>
  <c r="K134"/>
  <c r="K135"/>
  <c r="K136"/>
  <c r="K137"/>
  <c r="K138"/>
  <c r="K139"/>
  <c r="K140"/>
  <c r="K141"/>
  <c r="K142"/>
  <c r="K143"/>
  <c r="K144"/>
  <c r="K145"/>
  <c r="K146"/>
  <c r="K147"/>
  <c r="K148"/>
  <c r="K149"/>
  <c r="K150"/>
  <c r="K151"/>
  <c r="K152"/>
  <c r="K153"/>
  <c r="K154"/>
  <c r="K155"/>
  <c r="K156"/>
  <c r="K157"/>
  <c r="K158"/>
  <c r="K159"/>
  <c r="K160"/>
  <c r="K161"/>
  <c r="K162"/>
  <c r="K163"/>
  <c r="K164"/>
  <c r="K165"/>
  <c r="K166"/>
  <c r="K167"/>
  <c r="K168"/>
  <c r="K169"/>
  <c r="K170"/>
  <c r="K171"/>
  <c r="K172"/>
  <c r="K173"/>
  <c r="K174"/>
  <c r="K175"/>
  <c r="K176"/>
  <c r="K177"/>
  <c r="K178"/>
  <c r="K179"/>
  <c r="K180"/>
  <c r="K181"/>
  <c r="K182"/>
  <c r="K183"/>
  <c r="K184"/>
  <c r="K185"/>
  <c r="K186"/>
  <c r="K187"/>
  <c r="K188"/>
  <c r="K189"/>
  <c r="K190"/>
  <c r="K191"/>
  <c r="K192"/>
  <c r="K193"/>
  <c r="K194"/>
  <c r="K195"/>
  <c r="K196"/>
  <c r="K197"/>
  <c r="K198"/>
  <c r="K199"/>
  <c r="K200"/>
  <c r="K201"/>
  <c r="K202"/>
  <c r="K203"/>
  <c r="K204"/>
  <c r="K205"/>
  <c r="K206"/>
  <c r="K207"/>
  <c r="K208"/>
  <c r="K209"/>
  <c r="K210"/>
  <c r="K211"/>
  <c r="K212"/>
  <c r="K213"/>
  <c r="K214"/>
  <c r="K215"/>
  <c r="K216"/>
  <c r="K217"/>
  <c r="K218"/>
  <c r="K219"/>
  <c r="K220"/>
  <c r="K221"/>
  <c r="K222"/>
  <c r="K223"/>
  <c r="K224"/>
  <c r="K225"/>
  <c r="K226"/>
  <c r="K227"/>
  <c r="K228"/>
  <c r="K229"/>
  <c r="K230"/>
  <c r="K231"/>
  <c r="K232"/>
  <c r="K233"/>
  <c r="K234"/>
  <c r="K235"/>
  <c r="K236"/>
  <c r="K237"/>
  <c r="K238"/>
  <c r="K239"/>
  <c r="K240"/>
  <c r="K241"/>
  <c r="K242"/>
  <c r="K243"/>
  <c r="K244"/>
  <c r="K245"/>
  <c r="K246"/>
  <c r="K247"/>
  <c r="K248"/>
  <c r="K249"/>
  <c r="K250"/>
  <c r="K251"/>
  <c r="K252"/>
  <c r="K253"/>
  <c r="K254"/>
  <c r="K255"/>
  <c r="K256"/>
  <c r="K257"/>
  <c r="K258"/>
  <c r="K259"/>
  <c r="K260"/>
  <c r="K261"/>
  <c r="K262"/>
  <c r="K263"/>
  <c r="K264"/>
  <c r="K265"/>
  <c r="K266"/>
  <c r="K267"/>
  <c r="K268"/>
  <c r="K269"/>
  <c r="K270"/>
  <c r="K271"/>
  <c r="K272"/>
  <c r="K273"/>
  <c r="K274"/>
  <c r="K275"/>
  <c r="K276"/>
  <c r="K277"/>
  <c r="K278"/>
  <c r="K279"/>
  <c r="K280"/>
  <c r="K281"/>
  <c r="K282"/>
  <c r="K283"/>
  <c r="K284"/>
  <c r="K285"/>
  <c r="K286"/>
  <c r="K287"/>
  <c r="K288"/>
  <c r="K289"/>
  <c r="K290"/>
  <c r="K291"/>
  <c r="K292"/>
  <c r="K293"/>
  <c r="K294"/>
  <c r="K295"/>
  <c r="K296"/>
  <c r="H29" i="12" l="1"/>
  <c r="E29"/>
</calcChain>
</file>

<file path=xl/sharedStrings.xml><?xml version="1.0" encoding="utf-8"?>
<sst xmlns="http://schemas.openxmlformats.org/spreadsheetml/2006/main" count="15493" uniqueCount="3462">
  <si>
    <t>Sector Público</t>
  </si>
  <si>
    <t>Total Egresos</t>
  </si>
  <si>
    <t>DIAS ESTADA</t>
  </si>
  <si>
    <t>Egresos</t>
  </si>
  <si>
    <t>Altas</t>
  </si>
  <si>
    <t>Fallecidos</t>
  </si>
  <si>
    <t>Egresos menos de 48 horas</t>
  </si>
  <si>
    <t>Egresos 48 horas y más</t>
  </si>
  <si>
    <t>Promedio Días Estada</t>
  </si>
  <si>
    <t>Total Tipo</t>
  </si>
  <si>
    <t xml:space="preserve"> </t>
  </si>
  <si>
    <t>Hospital de Especialidades</t>
  </si>
  <si>
    <t>Hospital Especializado</t>
  </si>
  <si>
    <t>Hospital General</t>
  </si>
  <si>
    <t>Hospital Básico</t>
  </si>
  <si>
    <t>Días Estada</t>
  </si>
  <si>
    <t>PROVINCIA UBICACION ESTABLECIMIENTO</t>
  </si>
  <si>
    <t>Azuay</t>
  </si>
  <si>
    <t>CODIGO DEL ESTABLECIMIENTO DE SALUD</t>
  </si>
  <si>
    <t xml:space="preserve">Cuenca </t>
  </si>
  <si>
    <t>Guayas</t>
  </si>
  <si>
    <t xml:space="preserve">Guayaquil </t>
  </si>
  <si>
    <t>Pichincha</t>
  </si>
  <si>
    <t xml:space="preserve">Hospital Carlos Andrade Marín (IESS)                                                                </t>
  </si>
  <si>
    <t xml:space="preserve">Quito </t>
  </si>
  <si>
    <t xml:space="preserve">Hospital Eugenio Espejo                                                                             </t>
  </si>
  <si>
    <t>Chimborazo</t>
  </si>
  <si>
    <t xml:space="preserve">Riobamba </t>
  </si>
  <si>
    <t xml:space="preserve">Solca Chimborazo                                                                                    </t>
  </si>
  <si>
    <t>.</t>
  </si>
  <si>
    <t>El Oro</t>
  </si>
  <si>
    <t xml:space="preserve">Santa Rosa </t>
  </si>
  <si>
    <t xml:space="preserve">Hosp. Oncológico Dr. Wilson Franco Cruz                                                             </t>
  </si>
  <si>
    <t xml:space="preserve">Machala </t>
  </si>
  <si>
    <t>Esmeraldas</t>
  </si>
  <si>
    <t xml:space="preserve">Esmeraldas </t>
  </si>
  <si>
    <t xml:space="preserve">Hospital Neumológico Alfredo J. Valenzuela                                                          </t>
  </si>
  <si>
    <t xml:space="preserve">Hospital Pediátrico Roberto Gil Gilbert                                                             </t>
  </si>
  <si>
    <t xml:space="preserve">Instituto Oncológico Dr. J. Tanca M. (Solca)                                                        </t>
  </si>
  <si>
    <t xml:space="preserve">Hospital. Psiquiátrico Lorenzo Ponce                                                                </t>
  </si>
  <si>
    <t xml:space="preserve">Hospital Gineco Obstétrico Enrique Sotomayor                                                        </t>
  </si>
  <si>
    <t xml:space="preserve">Unidad Materno Infantil Belli Moran Espinoza                                                        </t>
  </si>
  <si>
    <t xml:space="preserve">Lomas de Sargentillo </t>
  </si>
  <si>
    <t>Loja</t>
  </si>
  <si>
    <t xml:space="preserve">Hospital Oncológico                                                                                 </t>
  </si>
  <si>
    <t xml:space="preserve">Loja </t>
  </si>
  <si>
    <t>Manabí</t>
  </si>
  <si>
    <t xml:space="preserve">Portoviejo </t>
  </si>
  <si>
    <t xml:space="preserve">Hospital Oncológico "Dr. Julio Villacres Colmont"                                                   </t>
  </si>
  <si>
    <t xml:space="preserve">Hospital Psiquiátrico San Lázaro                                                                    </t>
  </si>
  <si>
    <t xml:space="preserve">Hospital Dermatológico Gonzalo González                                                             </t>
  </si>
  <si>
    <t xml:space="preserve">Hospital Psiquiátrico Julio Endara                                                                  </t>
  </si>
  <si>
    <t xml:space="preserve">Conocoto </t>
  </si>
  <si>
    <t>Tungurahua</t>
  </si>
  <si>
    <t xml:space="preserve">Hospital Oncológico Solca                                                                           </t>
  </si>
  <si>
    <t xml:space="preserve">Ambato </t>
  </si>
  <si>
    <t xml:space="preserve">Hospital Vicente Corral Moscoso                                                                     </t>
  </si>
  <si>
    <t xml:space="preserve">Hospital División N°. 3  D. E. Tarqui                                                               </t>
  </si>
  <si>
    <t>Bolívar</t>
  </si>
  <si>
    <t xml:space="preserve">Hospital Provincial Alfredo Novoa Montenegro                                                        </t>
  </si>
  <si>
    <t xml:space="preserve">Guaranda </t>
  </si>
  <si>
    <t>Cañar</t>
  </si>
  <si>
    <t xml:space="preserve">Hospital Homero Castañer Crespo                                                                     </t>
  </si>
  <si>
    <t xml:space="preserve">Azogues </t>
  </si>
  <si>
    <t>Carchi</t>
  </si>
  <si>
    <t xml:space="preserve">Hospital Luis G. Davila                                                                             </t>
  </si>
  <si>
    <t xml:space="preserve">Tulcán </t>
  </si>
  <si>
    <t>Cotopaxi</t>
  </si>
  <si>
    <t xml:space="preserve">Latacunga </t>
  </si>
  <si>
    <t xml:space="preserve">Hospital Policlínico No.11 Brigada Galápagos                                                        </t>
  </si>
  <si>
    <t xml:space="preserve">Hospital Santa Teresita                                                                             </t>
  </si>
  <si>
    <t xml:space="preserve">Hospital Municipal Pomerio Cabrera León                                                             </t>
  </si>
  <si>
    <t xml:space="preserve">Hospital Civil Delfina Torres Concha                                                                </t>
  </si>
  <si>
    <t xml:space="preserve">Hospital Naval Esmeraldas                                                                           </t>
  </si>
  <si>
    <t xml:space="preserve">Hospital Naval                                                                                      </t>
  </si>
  <si>
    <t xml:space="preserve">Hospital Guayaquil Dr. Abel G. Pontón                                                               </t>
  </si>
  <si>
    <t xml:space="preserve">Hospital Luis Vernaza                                                                               </t>
  </si>
  <si>
    <t xml:space="preserve">Milagro </t>
  </si>
  <si>
    <t xml:space="preserve">Hospital León Becerra                                                                               </t>
  </si>
  <si>
    <t>Imbabura</t>
  </si>
  <si>
    <t xml:space="preserve">San Miguel de Ibarra </t>
  </si>
  <si>
    <t xml:space="preserve"> Unidad Médica Patronato Municipal San Miguel De Ibarra                                             </t>
  </si>
  <si>
    <t xml:space="preserve">Hospital Isidro Ayora                                                                               </t>
  </si>
  <si>
    <t>Los Ríos</t>
  </si>
  <si>
    <t xml:space="preserve">Babahoyo </t>
  </si>
  <si>
    <t xml:space="preserve">Hospital Martin Icaza                                                                               </t>
  </si>
  <si>
    <t xml:space="preserve">Hospital Reg. Dr. Verdi Cevallos Balda                                                              </t>
  </si>
  <si>
    <t xml:space="preserve">Manta </t>
  </si>
  <si>
    <t>Morona Santiago</t>
  </si>
  <si>
    <t xml:space="preserve">Macas </t>
  </si>
  <si>
    <t>Napo</t>
  </si>
  <si>
    <t xml:space="preserve">Tena </t>
  </si>
  <si>
    <t>Pastaza</t>
  </si>
  <si>
    <t xml:space="preserve">Puyo </t>
  </si>
  <si>
    <t xml:space="preserve">Hospital Policlínico No. 17 Brigada Pastaza                                                         </t>
  </si>
  <si>
    <t xml:space="preserve">Hospital Provincial Docente Ambato                                                                  </t>
  </si>
  <si>
    <t>Zamora Chinchipe</t>
  </si>
  <si>
    <t xml:space="preserve">Hospital Julius Doepfner                                                                            </t>
  </si>
  <si>
    <t xml:space="preserve">Zamora </t>
  </si>
  <si>
    <t>Galápagos</t>
  </si>
  <si>
    <t xml:space="preserve">Hospital Oskar Jandl                                                                                </t>
  </si>
  <si>
    <t xml:space="preserve">Puerto Baquerizo Moreno </t>
  </si>
  <si>
    <t>Sucumbíos</t>
  </si>
  <si>
    <t xml:space="preserve">Hospital Dr. Marco Vinicio Iza Hernández                                                            </t>
  </si>
  <si>
    <t xml:space="preserve">Nueva Loja </t>
  </si>
  <si>
    <t>Orellana</t>
  </si>
  <si>
    <t xml:space="preserve">Puerto Francisco de Orellana (El Coca) </t>
  </si>
  <si>
    <t>Santo Domingo de los Tsáchilas</t>
  </si>
  <si>
    <t xml:space="preserve">Hospital Dr. Gustavo Domínguez Zambrano                                                             </t>
  </si>
  <si>
    <t xml:space="preserve">Santo Domingo de los Colorados </t>
  </si>
  <si>
    <t xml:space="preserve">Hospital Aida León Rodríguez                                                                        </t>
  </si>
  <si>
    <t xml:space="preserve">Girón </t>
  </si>
  <si>
    <t xml:space="preserve">Hospital Moreno Vásquez Gualaceo                                                                    </t>
  </si>
  <si>
    <t xml:space="preserve">Gualaceo </t>
  </si>
  <si>
    <t xml:space="preserve">Hospital Jose Félix Valdivieso                                                                      </t>
  </si>
  <si>
    <t xml:space="preserve">Santa Isabel (Chaguarurco) </t>
  </si>
  <si>
    <t xml:space="preserve">Hospital San Sebastián                                                                              </t>
  </si>
  <si>
    <t xml:space="preserve">Sigsig </t>
  </si>
  <si>
    <t xml:space="preserve">Hospital Cantonal Paute                                                                             </t>
  </si>
  <si>
    <t xml:space="preserve">Paute </t>
  </si>
  <si>
    <t xml:space="preserve">San Miguel </t>
  </si>
  <si>
    <t xml:space="preserve">Chillanes </t>
  </si>
  <si>
    <t xml:space="preserve">Hospital Luis Fernando Martínez A.                                                                   </t>
  </si>
  <si>
    <t xml:space="preserve">Cañar </t>
  </si>
  <si>
    <t xml:space="preserve">Hospital Darío Machuca Palacios                                                                     </t>
  </si>
  <si>
    <t xml:space="preserve">La troncal </t>
  </si>
  <si>
    <t xml:space="preserve">El Ángel </t>
  </si>
  <si>
    <t xml:space="preserve">Hospital Cantonal San Gabriel                                                                       </t>
  </si>
  <si>
    <t xml:space="preserve">San Gabriel </t>
  </si>
  <si>
    <t xml:space="preserve">El Corazón </t>
  </si>
  <si>
    <t xml:space="preserve">Pujilí </t>
  </si>
  <si>
    <t xml:space="preserve">Alausí </t>
  </si>
  <si>
    <t xml:space="preserve">Villa la Unión (Cajabamba) </t>
  </si>
  <si>
    <t xml:space="preserve">Chunchi </t>
  </si>
  <si>
    <t xml:space="preserve">Guamote </t>
  </si>
  <si>
    <t xml:space="preserve">Pasaje </t>
  </si>
  <si>
    <t xml:space="preserve">Hospital Arenillas                                                                                  </t>
  </si>
  <si>
    <t xml:space="preserve">Arenillas </t>
  </si>
  <si>
    <t xml:space="preserve">Hospital Cantonal Luis A. Moscoso                                                                   </t>
  </si>
  <si>
    <t xml:space="preserve">Piñas </t>
  </si>
  <si>
    <t xml:space="preserve">Hospital Dr. Humberto Molina                                                                        </t>
  </si>
  <si>
    <t xml:space="preserve">Zaruma </t>
  </si>
  <si>
    <t xml:space="preserve">Huaquillas </t>
  </si>
  <si>
    <t xml:space="preserve">El Guabo </t>
  </si>
  <si>
    <t xml:space="preserve">Valdez (Limones) </t>
  </si>
  <si>
    <t xml:space="preserve">Hospital Divina Providencia                                                                         </t>
  </si>
  <si>
    <t xml:space="preserve">San Lorenzo </t>
  </si>
  <si>
    <t xml:space="preserve">Muisne </t>
  </si>
  <si>
    <t xml:space="preserve">Hospital Civil Padre Alberto Buffoni                                                                </t>
  </si>
  <si>
    <t xml:space="preserve">Rosa Zárate (Quinindé) </t>
  </si>
  <si>
    <t xml:space="preserve">Borbón </t>
  </si>
  <si>
    <t xml:space="preserve">Hospital Cantonal Dr. Jose Cevallos Ruiz                                                            </t>
  </si>
  <si>
    <t xml:space="preserve">San Jacinto de Yaguachi </t>
  </si>
  <si>
    <t xml:space="preserve">Eloy Alfaro (Duran) </t>
  </si>
  <si>
    <t xml:space="preserve">Hospital Cantonal General Villamil                                                                  </t>
  </si>
  <si>
    <t xml:space="preserve">General Villamil (Playas) </t>
  </si>
  <si>
    <t xml:space="preserve">Hospital Cantonal San Francisco Tenguel                                                             </t>
  </si>
  <si>
    <t xml:space="preserve">Tenguel </t>
  </si>
  <si>
    <t xml:space="preserve">Balzar </t>
  </si>
  <si>
    <t xml:space="preserve">Hospital Cantonal Daule                                                                             </t>
  </si>
  <si>
    <t xml:space="preserve">Daule </t>
  </si>
  <si>
    <t xml:space="preserve">Hospital Cantonal Naranjal                                                                          </t>
  </si>
  <si>
    <t xml:space="preserve">Naranjal </t>
  </si>
  <si>
    <t xml:space="preserve">Hospital Cantonal El Triunfo                                                                        </t>
  </si>
  <si>
    <t xml:space="preserve">El Triunfo </t>
  </si>
  <si>
    <t xml:space="preserve">Hospital Cantonal Dr. Oswaldo Jervis A.                                                             </t>
  </si>
  <si>
    <t xml:space="preserve">El Salitre (Las Ramas) </t>
  </si>
  <si>
    <t xml:space="preserve">Hospital Cantonal El Empalme                                                                        </t>
  </si>
  <si>
    <t xml:space="preserve">Velasco Ibarra (Cab. El Empalme) </t>
  </si>
  <si>
    <t xml:space="preserve">Hospital Cantonal Naranjito                                                                         </t>
  </si>
  <si>
    <t xml:space="preserve">Naranjito </t>
  </si>
  <si>
    <t xml:space="preserve">Hospital Cantonal Atuntaqui                                                                         </t>
  </si>
  <si>
    <t xml:space="preserve">Atuntaqui </t>
  </si>
  <si>
    <t xml:space="preserve">Cotacachi </t>
  </si>
  <si>
    <t xml:space="preserve">Otavalo </t>
  </si>
  <si>
    <t xml:space="preserve">Cariamanga </t>
  </si>
  <si>
    <t xml:space="preserve">Hospital Macara                                                                                     </t>
  </si>
  <si>
    <t xml:space="preserve">Macará </t>
  </si>
  <si>
    <t xml:space="preserve">Hospital Catacocha                                                                                  </t>
  </si>
  <si>
    <t xml:space="preserve">Catacocha </t>
  </si>
  <si>
    <t xml:space="preserve">Hospital Alamor                                                                                     </t>
  </si>
  <si>
    <t xml:space="preserve">Alamor </t>
  </si>
  <si>
    <t xml:space="preserve">Hospital Kokichi Otani-Vilcabamba                                                                   </t>
  </si>
  <si>
    <t xml:space="preserve">Vilcabamba (Victoria) </t>
  </si>
  <si>
    <t xml:space="preserve">Hospital Saraguro                                                                                   </t>
  </si>
  <si>
    <t xml:space="preserve">Saraguro </t>
  </si>
  <si>
    <t xml:space="preserve">Hospital Amaluza                                                                                    </t>
  </si>
  <si>
    <t xml:space="preserve">Amaluza </t>
  </si>
  <si>
    <t xml:space="preserve">Policlínico Municipal Loja                                                                          </t>
  </si>
  <si>
    <t xml:space="preserve">Quevedo </t>
  </si>
  <si>
    <t xml:space="preserve">Hospital Cantonal Dr. Juan Montalván Cornejo                                                        </t>
  </si>
  <si>
    <t xml:space="preserve">Ricaurte </t>
  </si>
  <si>
    <t xml:space="preserve">Hospital Cantonal Dr. Nicolás Cotto Infante                                                         </t>
  </si>
  <si>
    <t xml:space="preserve">Vinces </t>
  </si>
  <si>
    <t xml:space="preserve">Hospital Cantonal Jaime Roldos Aguilera                                                             </t>
  </si>
  <si>
    <t xml:space="preserve">Ventanas </t>
  </si>
  <si>
    <t xml:space="preserve">Baba </t>
  </si>
  <si>
    <t xml:space="preserve">Hospital Cantonal Dr. Aníbal González Álava                                                         </t>
  </si>
  <si>
    <t xml:space="preserve">Calceta </t>
  </si>
  <si>
    <t xml:space="preserve">Chone </t>
  </si>
  <si>
    <t xml:space="preserve">Jipijapa </t>
  </si>
  <si>
    <t xml:space="preserve">Hospital Cantonal Rodríguez Zambrano                                                                </t>
  </si>
  <si>
    <t xml:space="preserve">Hospital Cantonal Miguel H. Alcívar                                                                 </t>
  </si>
  <si>
    <t xml:space="preserve">Bahía de Caráquez </t>
  </si>
  <si>
    <t xml:space="preserve">Hospital Cantonal El  Carmen                                                                        </t>
  </si>
  <si>
    <t xml:space="preserve">El Carmen </t>
  </si>
  <si>
    <t xml:space="preserve">Hospital Cantonal Israel Quintero Paredes                                                           </t>
  </si>
  <si>
    <t xml:space="preserve">Paján </t>
  </si>
  <si>
    <t xml:space="preserve">Hospital Cantonal Natalia Huerta De Niemes                                                          </t>
  </si>
  <si>
    <t xml:space="preserve">Rocafuerte </t>
  </si>
  <si>
    <t xml:space="preserve">Hospital Básico San Andres                                                                          </t>
  </si>
  <si>
    <t xml:space="preserve">Flavio Alfaro </t>
  </si>
  <si>
    <t xml:space="preserve">Hospital Misereor                                                                                   </t>
  </si>
  <si>
    <t xml:space="preserve">Gualaquiza </t>
  </si>
  <si>
    <t xml:space="preserve">Gral. Leonidas Plaza Gutierrez </t>
  </si>
  <si>
    <t xml:space="preserve">Hospital Quito                                                                                      </t>
  </si>
  <si>
    <t xml:space="preserve">Santiago de Méndez </t>
  </si>
  <si>
    <t xml:space="preserve">Hospital Pio Xii - Sucua                                                                            </t>
  </si>
  <si>
    <t xml:space="preserve">Sucúa </t>
  </si>
  <si>
    <t xml:space="preserve">Taisha </t>
  </si>
  <si>
    <t xml:space="preserve">Hospital Cantonal Stadler Richter                                                                   </t>
  </si>
  <si>
    <t xml:space="preserve">Archidona </t>
  </si>
  <si>
    <t xml:space="preserve">El Chaco </t>
  </si>
  <si>
    <t xml:space="preserve">Baeza </t>
  </si>
  <si>
    <t xml:space="preserve">Hospital Cantonal Nanegalito                                                                        </t>
  </si>
  <si>
    <t xml:space="preserve">Nanegalito </t>
  </si>
  <si>
    <t xml:space="preserve">Hospital Cantonal Raúl Maldonado Mejía                                                              </t>
  </si>
  <si>
    <t xml:space="preserve">Cayambe </t>
  </si>
  <si>
    <t xml:space="preserve">Hospital Cantonal Machachi                                                                          </t>
  </si>
  <si>
    <t xml:space="preserve">Machachi </t>
  </si>
  <si>
    <t xml:space="preserve">Sangolquí </t>
  </si>
  <si>
    <t xml:space="preserve">Yaruquí </t>
  </si>
  <si>
    <t xml:space="preserve">Baños de Agua Santa </t>
  </si>
  <si>
    <t xml:space="preserve">Pelileo </t>
  </si>
  <si>
    <t xml:space="preserve">Píllaro </t>
  </si>
  <si>
    <t xml:space="preserve">Hospital Yanzatza                                                                                   </t>
  </si>
  <si>
    <t xml:space="preserve">Yantzaza (Yanzatza) </t>
  </si>
  <si>
    <t xml:space="preserve">Hospital Zumba                                                                                      </t>
  </si>
  <si>
    <t xml:space="preserve">Zumba </t>
  </si>
  <si>
    <t xml:space="preserve">Hospital Cantonal República Del Ecuador                                                             </t>
  </si>
  <si>
    <t xml:space="preserve">Puerto Ayora </t>
  </si>
  <si>
    <t xml:space="preserve">Hospital Cantonal Franklin Tello                                                                    </t>
  </si>
  <si>
    <t xml:space="preserve">Nuevo Rocafuerte </t>
  </si>
  <si>
    <t>Santa Elena</t>
  </si>
  <si>
    <t xml:space="preserve">Hospital Cantonal La Libertad                                                                       </t>
  </si>
  <si>
    <t xml:space="preserve">La Libertad </t>
  </si>
  <si>
    <t xml:space="preserve">Santa Elena </t>
  </si>
  <si>
    <t xml:space="preserve">Hospital Cantonal Manglar alto                                                                       </t>
  </si>
  <si>
    <t xml:space="preserve">Manglaralto </t>
  </si>
  <si>
    <t xml:space="preserve">Hospital Cantonal De Salinas-Dr. Jose Gar.                                                          </t>
  </si>
  <si>
    <t xml:space="preserve">Salinas </t>
  </si>
  <si>
    <t xml:space="preserve">Hospital Liborio Panchana </t>
  </si>
  <si>
    <t>Cuadro  N. 10  Totales Sector Privado SIN FINES DE LUCRO
Egresos Hospitalarios por Condición al Egreso, Días y Promedio de Estada
Tasas de Mortalidad Hospitalaria, según Sector, Clase y Establecimiento Hospitalario</t>
  </si>
  <si>
    <t>Sector Privado</t>
  </si>
  <si>
    <t>Egresos menos 48 Horas</t>
  </si>
  <si>
    <t>Hospitales Privados sin Fines de Lucro</t>
  </si>
  <si>
    <t>Clínica Especializada</t>
  </si>
  <si>
    <t>Clínica General</t>
  </si>
  <si>
    <t>Cuadro N. 10  Sector Privado con Fines de Lucro
Egresos Hospitalarios por Condición al Egreso, Días y Promedio de Estada
Tasas de Mortalidad Hospitalaria, según Sector, Clase y Establecimiento Hospitalario</t>
  </si>
  <si>
    <t xml:space="preserve">Centro De Reposo Y Adicciones Cra                                                                   </t>
  </si>
  <si>
    <t xml:space="preserve">Hospital Universitario Católico                                                                     </t>
  </si>
  <si>
    <t xml:space="preserve">Hospital  De Zumbahua Claudio Bonatti                                                               </t>
  </si>
  <si>
    <t xml:space="preserve">Zumbahua </t>
  </si>
  <si>
    <t xml:space="preserve">Hospital Católico "Juan Carlos Guasti"                                                              </t>
  </si>
  <si>
    <t xml:space="preserve">Atacames </t>
  </si>
  <si>
    <t xml:space="preserve">Hospital  Sergio Pérez Conto                                                                        </t>
  </si>
  <si>
    <t xml:space="preserve">Hospital San Carlos                                                                                 </t>
  </si>
  <si>
    <t xml:space="preserve">Crnel. Marcelino Maridueða (San Carlos) </t>
  </si>
  <si>
    <t xml:space="preserve">Hospital Maternidad Babahoyo                                                                        </t>
  </si>
  <si>
    <t xml:space="preserve">Hospital Manuel Sesme                                                                               </t>
  </si>
  <si>
    <t xml:space="preserve">Palenque </t>
  </si>
  <si>
    <t xml:space="preserve">Hospital Del Oriente Voz Andes                                                                      </t>
  </si>
  <si>
    <t xml:space="preserve">Shell </t>
  </si>
  <si>
    <t xml:space="preserve">Centro De Reposo San Juan De Dios                                                                   </t>
  </si>
  <si>
    <t xml:space="preserve">Alangasí </t>
  </si>
  <si>
    <t xml:space="preserve">Hospital Comunitario "San Jose Obrero"                                                              </t>
  </si>
  <si>
    <t xml:space="preserve">Hospital Indígena Atocha                                                                            </t>
  </si>
  <si>
    <t xml:space="preserve">Hospital Allí Causai                                                                                </t>
  </si>
  <si>
    <t xml:space="preserve">Clínica "Cristo Redentor"                                                                           </t>
  </si>
  <si>
    <t xml:space="preserve">Clínica De Aprofe (Clínica Central De Aprofe)                                                       </t>
  </si>
  <si>
    <t xml:space="preserve">Maternidad San Martin De Porres                                                                     </t>
  </si>
  <si>
    <t xml:space="preserve">Fundación Pablo Jaramillo                                                                           </t>
  </si>
  <si>
    <t xml:space="preserve">Fundación Hogar Del Ecuador                                                                         </t>
  </si>
  <si>
    <t xml:space="preserve">Hospital Policlínico Fae-Cenfa                                                                      </t>
  </si>
  <si>
    <t xml:space="preserve">Corporación De Salud Padre Damian                                                                   </t>
  </si>
  <si>
    <t xml:space="preserve">La Concordia </t>
  </si>
  <si>
    <t xml:space="preserve">Policlínico De La Comisión De Tránsito Del Guayas                                                   </t>
  </si>
  <si>
    <t xml:space="preserve">Policlínico San Pedro Claver                                                                        </t>
  </si>
  <si>
    <t xml:space="preserve">Clínica Maternidad Nuestra Señora De Las Mercedes                                                   </t>
  </si>
  <si>
    <t xml:space="preserve">Pedro Carbo </t>
  </si>
  <si>
    <t xml:space="preserve">Hosp. Madre Berenice                                                                                </t>
  </si>
  <si>
    <t xml:space="preserve">Fundación Medica Santa Lucia                                                                        </t>
  </si>
  <si>
    <t>Hospitales Privados con Fines de Lucro</t>
  </si>
  <si>
    <t xml:space="preserve">Hospital Monte Sinaí                                                                                </t>
  </si>
  <si>
    <t xml:space="preserve">Hospital Universitario Del Rio                                                                      </t>
  </si>
  <si>
    <t xml:space="preserve">Hospital San Juan (Clínica De Especialidades Médicas)                                               </t>
  </si>
  <si>
    <t xml:space="preserve">Hospital Clínica Kennedy                                                                            </t>
  </si>
  <si>
    <t xml:space="preserve">Samborondón </t>
  </si>
  <si>
    <t xml:space="preserve">Hospital Universidad Técnica Particular De Loja                                                     </t>
  </si>
  <si>
    <t xml:space="preserve">Instituto Psiquiátrico Sagrado Corazón (Fundación Muñoz Vega                                        </t>
  </si>
  <si>
    <t xml:space="preserve">Hospital Vozandes                                                                                   </t>
  </si>
  <si>
    <t xml:space="preserve">Hospital Metropolitano                                                                              </t>
  </si>
  <si>
    <t xml:space="preserve">Hospital Pedro Vicente Maldonado                                                                    </t>
  </si>
  <si>
    <t xml:space="preserve">Pedro Vicente Maldonado </t>
  </si>
  <si>
    <t xml:space="preserve">Hospital Ingles                                                                                     </t>
  </si>
  <si>
    <t xml:space="preserve">Hospital De Los Valles                                                                              </t>
  </si>
  <si>
    <t xml:space="preserve">Cumbayá </t>
  </si>
  <si>
    <t xml:space="preserve">Clínica Atlas                                                                                       </t>
  </si>
  <si>
    <t xml:space="preserve">Clinica Hogar Copitos De Nieve </t>
  </si>
  <si>
    <t xml:space="preserve">Hospital Milenium                                                                                   </t>
  </si>
  <si>
    <t xml:space="preserve">Clínica Hospital Santiago                                                                           </t>
  </si>
  <si>
    <t xml:space="preserve">Clínica De Urología                                                                                 </t>
  </si>
  <si>
    <t xml:space="preserve">Clínica De Fracturas                                                                                </t>
  </si>
  <si>
    <t xml:space="preserve">Clínica Maternal San Jose (Maternidad)                                                              </t>
  </si>
  <si>
    <t xml:space="preserve">Centro Pediátrico Cañarte                                                                           </t>
  </si>
  <si>
    <t xml:space="preserve">La Maná </t>
  </si>
  <si>
    <t xml:space="preserve">Clínica Maternidad Sánchez                                                                          </t>
  </si>
  <si>
    <t xml:space="preserve">Centro Obstetrico Shaddai </t>
  </si>
  <si>
    <t xml:space="preserve">Clinica La Providencia Esmeraldas </t>
  </si>
  <si>
    <t xml:space="preserve">Clínica Psiquiátrica Delgado                                                                        </t>
  </si>
  <si>
    <t xml:space="preserve">Clínica Antonio Gil Gilbert                                                                         </t>
  </si>
  <si>
    <t xml:space="preserve">Centro De Cirugía Plástica Dr. Bolívar Estrella                                                     </t>
  </si>
  <si>
    <t xml:space="preserve">Consultorio Gin.Obst.Mariana Paladines                                                              </t>
  </si>
  <si>
    <t xml:space="preserve">Centro Medico Su Popular                                                                            </t>
  </si>
  <si>
    <t xml:space="preserve">Clínica La Cigüeña                                                                                  </t>
  </si>
  <si>
    <t xml:space="preserve">Clínica Maternidad Romo                                                                             </t>
  </si>
  <si>
    <t xml:space="preserve">Clínica Materno Infantil Cardenas                                                                   </t>
  </si>
  <si>
    <t xml:space="preserve">Clínica La Merced                                                                                   </t>
  </si>
  <si>
    <t xml:space="preserve">Clínica San Jorge                                                                                   </t>
  </si>
  <si>
    <t xml:space="preserve">Clínica Valencia                                                                                    </t>
  </si>
  <si>
    <t xml:space="preserve">Maternidad La Cigueda                                                                               </t>
  </si>
  <si>
    <t xml:space="preserve">Centro Materno Dr. Bravo                                                                            </t>
  </si>
  <si>
    <t xml:space="preserve">San Carlos </t>
  </si>
  <si>
    <t xml:space="preserve">Clínica Y Maternidad Yessenia Margarita                                                             </t>
  </si>
  <si>
    <t xml:space="preserve">Clínica De La Mujer                                                                                 </t>
  </si>
  <si>
    <t xml:space="preserve">Clínica Maternidad Mosquera                                                                         </t>
  </si>
  <si>
    <t xml:space="preserve">Maternidad Mitad Del Mundo                                                                          </t>
  </si>
  <si>
    <t xml:space="preserve">Maternidad Puerta A La Vida                                                                         </t>
  </si>
  <si>
    <t xml:space="preserve">Maternidad Andina                                                                                   </t>
  </si>
  <si>
    <t xml:space="preserve">Clinica Arthros </t>
  </si>
  <si>
    <t xml:space="preserve">Centro Medico Mangahuantag </t>
  </si>
  <si>
    <t xml:space="preserve">Clínica Maternal Americana                                                                          </t>
  </si>
  <si>
    <t xml:space="preserve">Clínica Creivithal                                                                                  </t>
  </si>
  <si>
    <t xml:space="preserve">Clinica Y Maternidad Cevallos </t>
  </si>
  <si>
    <t xml:space="preserve">Maternidad Maria Teresa                                                                             </t>
  </si>
  <si>
    <t xml:space="preserve">Clinica Internacional </t>
  </si>
  <si>
    <t xml:space="preserve">Clínica Sta. Ana Centro Medico Quir. S.A.       </t>
  </si>
  <si>
    <t xml:space="preserve">Hospital Clínica Latinoamericana                                                                    </t>
  </si>
  <si>
    <t xml:space="preserve">Hospital Santa Inés                                                                                 </t>
  </si>
  <si>
    <t xml:space="preserve">Clínica Paucarbamba                                                                                 </t>
  </si>
  <si>
    <t xml:space="preserve">Clínica Bolívar                                                                                     </t>
  </si>
  <si>
    <t xml:space="preserve">Clínica España S.A.                                                                                 </t>
  </si>
  <si>
    <t xml:space="preserve">Clínica Santa Bárbara                                                                               </t>
  </si>
  <si>
    <t xml:space="preserve">Centro Quirúrgico Metropolitano                                                                     </t>
  </si>
  <si>
    <t xml:space="preserve">Clínica Santa Cecilia                                                                               </t>
  </si>
  <si>
    <t xml:space="preserve">Clínica La Paz                                                                                      </t>
  </si>
  <si>
    <t xml:space="preserve">Clínica Uniamerica                                                                                  </t>
  </si>
  <si>
    <t xml:space="preserve">Clínica San Francisco De Asis                                                                       </t>
  </si>
  <si>
    <t xml:space="preserve">Clínica Los Andes                                                                                   </t>
  </si>
  <si>
    <t xml:space="preserve">Clínica Santa Fe                                                                                    </t>
  </si>
  <si>
    <t xml:space="preserve">Policlínico La Gloria                                                                               </t>
  </si>
  <si>
    <t xml:space="preserve">Clínica Guadalupe                                                                                   </t>
  </si>
  <si>
    <t xml:space="preserve">Clínica Auxilio Praxxel                                                                             </t>
  </si>
  <si>
    <t xml:space="preserve">Clínica Médica Del Sur                                                                              </t>
  </si>
  <si>
    <t xml:space="preserve">Clínica Internacional                                                                               </t>
  </si>
  <si>
    <t xml:space="preserve">Clínica Alfamed                                                                                     </t>
  </si>
  <si>
    <t xml:space="preserve">Clínica Santa Isabel                                                                                </t>
  </si>
  <si>
    <t xml:space="preserve">Clin. Niño De Praga </t>
  </si>
  <si>
    <t xml:space="preserve">Sevilla de Oro </t>
  </si>
  <si>
    <t xml:space="preserve">Clínica Particular Bolívar                                                                          </t>
  </si>
  <si>
    <t xml:space="preserve">Clínica De Especialidades "San Patricio"                                                            </t>
  </si>
  <si>
    <t xml:space="preserve">Clínica Guaranda                                                                                    </t>
  </si>
  <si>
    <t xml:space="preserve">Clínica San Martin                                                                                  </t>
  </si>
  <si>
    <t xml:space="preserve">Clínica De Especialidades Médicas Clemed                                                            </t>
  </si>
  <si>
    <t xml:space="preserve">Clínica Sta. Marianita De Jesús                                                                     </t>
  </si>
  <si>
    <t xml:space="preserve">Clínica De Especialidades Médicas La Troncal                                                        </t>
  </si>
  <si>
    <t xml:space="preserve">Clin. Humanitaria San Jose De Azogues                                                               </t>
  </si>
  <si>
    <t xml:space="preserve">Gine-Obstetrico Sagrado Corazón De Jesús                                                            </t>
  </si>
  <si>
    <t xml:space="preserve">Nova Clínica Del Norte                                                                              </t>
  </si>
  <si>
    <t xml:space="preserve">Clínica De Especialidades Médicas-Cesmed                                                            </t>
  </si>
  <si>
    <t xml:space="preserve">Clínica Particular Latacunga                                                                        </t>
  </si>
  <si>
    <t xml:space="preserve">Clínica Particular Santa Cecilia                                                                    </t>
  </si>
  <si>
    <t xml:space="preserve">Clínica Particular "Salcedo"                                                                        </t>
  </si>
  <si>
    <t xml:space="preserve">Clínica "Continental"                                                                               </t>
  </si>
  <si>
    <t xml:space="preserve">Clínica Infantil Salazar                                                                            </t>
  </si>
  <si>
    <t xml:space="preserve">Clínica Sánchez                                                                                     </t>
  </si>
  <si>
    <t xml:space="preserve">Clínica San Miguel                                                                                  </t>
  </si>
  <si>
    <t xml:space="preserve">Clínica Avilés                                                                                      </t>
  </si>
  <si>
    <t xml:space="preserve">Clínica La Dolorosa                                                                                 </t>
  </si>
  <si>
    <t xml:space="preserve">Clínica Provida                                                                                     </t>
  </si>
  <si>
    <t xml:space="preserve">Centro Medico Materno Infantil Alani                                                                </t>
  </si>
  <si>
    <t xml:space="preserve">Clínica Central                                                                                     </t>
  </si>
  <si>
    <t xml:space="preserve">Clínica Moscoso                                                                                     </t>
  </si>
  <si>
    <t xml:space="preserve">Clínica San Agustín                                                                                 </t>
  </si>
  <si>
    <t xml:space="preserve">Clínica Particular Chimborazo Cia.Ltda.                                                             </t>
  </si>
  <si>
    <t xml:space="preserve">Clínica Particular Metropolitana-Riobamba                                                           </t>
  </si>
  <si>
    <t xml:space="preserve">Clínica Cristiana Jerusalén                                                                         </t>
  </si>
  <si>
    <t xml:space="preserve">Clínica La Salud-Riobamba                                                                           </t>
  </si>
  <si>
    <t xml:space="preserve">Clínica Riobamba                                                                                    </t>
  </si>
  <si>
    <t xml:space="preserve">Clínica San Antonio                                                                                 </t>
  </si>
  <si>
    <t xml:space="preserve">Hospital Andino Alternativo Chimborazo                                                              </t>
  </si>
  <si>
    <t xml:space="preserve">Clínica Vida Sana                                                                                   </t>
  </si>
  <si>
    <t xml:space="preserve">Clínica De Especialidades Quirúrgicas San Marcos                                                    </t>
  </si>
  <si>
    <t xml:space="preserve">Clínica Moderna                                                                                     </t>
  </si>
  <si>
    <t xml:space="preserve">Clínica Santa Inés                                                                                  </t>
  </si>
  <si>
    <t xml:space="preserve">Clínica Santa Matilde                                                                               </t>
  </si>
  <si>
    <t xml:space="preserve">Clínica Alfa                                                                                        </t>
  </si>
  <si>
    <t xml:space="preserve">Clínica Doble M                                                                                     </t>
  </si>
  <si>
    <t xml:space="preserve">Clínica Maternidad Maria Auxiliadora                                                                </t>
  </si>
  <si>
    <t xml:space="preserve">Clínica Santa Marianita                                                                             </t>
  </si>
  <si>
    <t xml:space="preserve">Clínica Suiza                                                                                       </t>
  </si>
  <si>
    <t xml:space="preserve">Clínica Traumatológica                                                                              </t>
  </si>
  <si>
    <t xml:space="preserve">Maternidad La Cigüeña                                                                               </t>
  </si>
  <si>
    <t xml:space="preserve">Clínica Aguilar                                                                                     </t>
  </si>
  <si>
    <t xml:space="preserve">Clínica Galeno                                                                                      </t>
  </si>
  <si>
    <t xml:space="preserve">Policlínico San Luis                                                                                </t>
  </si>
  <si>
    <t xml:space="preserve">Policlínico Maternidad Oro- Guabo                                                                   </t>
  </si>
  <si>
    <t xml:space="preserve">Clínica Grunauer                                                                                    </t>
  </si>
  <si>
    <t xml:space="preserve">Clínica San Luis                                                                                    </t>
  </si>
  <si>
    <t xml:space="preserve">Clínica Santa Maria                                                                                 </t>
  </si>
  <si>
    <t xml:space="preserve">Clínica Quirúrgica Pino                                                                             </t>
  </si>
  <si>
    <t xml:space="preserve">Centro Quirúrgico Santa Mónica                                                                      </t>
  </si>
  <si>
    <t xml:space="preserve">Clínica Virgen Del Carmen                                                                           </t>
  </si>
  <si>
    <t xml:space="preserve">Unidad Médica Familiar                                                                              </t>
  </si>
  <si>
    <t xml:space="preserve">Clínica San Francisco                                                                               </t>
  </si>
  <si>
    <t xml:space="preserve">Clínica Quirúrgica Vargas                                                                           </t>
  </si>
  <si>
    <t xml:space="preserve">Clínica Guayaquil                                                                                   </t>
  </si>
  <si>
    <t xml:space="preserve">Clínica De Nazareth ( Machala)                                                                      </t>
  </si>
  <si>
    <t xml:space="preserve">Clínica Niño Jesús                                                                                  </t>
  </si>
  <si>
    <t xml:space="preserve">Clínica Johnsons                                                                                    </t>
  </si>
  <si>
    <t xml:space="preserve">Policlínico Kennedy                                                                                 </t>
  </si>
  <si>
    <t xml:space="preserve">Clínica Santa Cecilia (Providencia)                                                                 </t>
  </si>
  <si>
    <t xml:space="preserve">Clínica Hospital Esperanza                                                                          </t>
  </si>
  <si>
    <t xml:space="preserve">Clinica San Vicente </t>
  </si>
  <si>
    <t xml:space="preserve">Clinico Materno Infantil Niño Josue </t>
  </si>
  <si>
    <t xml:space="preserve">Clinica San Marcos </t>
  </si>
  <si>
    <t xml:space="preserve">Clinica Reina Del Cisne </t>
  </si>
  <si>
    <t xml:space="preserve">Clinica La Salud </t>
  </si>
  <si>
    <t xml:space="preserve">Clínica Esmeraldas                                                                                  </t>
  </si>
  <si>
    <t xml:space="preserve">Clínica Moderna -La Concordia                                                                       </t>
  </si>
  <si>
    <t xml:space="preserve">Clínica San Rafael                                                                                  </t>
  </si>
  <si>
    <t xml:space="preserve">Clínica Colon                                                                                       </t>
  </si>
  <si>
    <t xml:space="preserve">Clínica De Especialidades Metropolitana                                                             </t>
  </si>
  <si>
    <t xml:space="preserve">Clínica Piedrahita                                                                                  </t>
  </si>
  <si>
    <t xml:space="preserve">Centro Medico Pablito </t>
  </si>
  <si>
    <t xml:space="preserve">Centro Medico San Andres </t>
  </si>
  <si>
    <t xml:space="preserve">Centro Medico Santa Rosa </t>
  </si>
  <si>
    <t xml:space="preserve">Centro Medico San Patricio </t>
  </si>
  <si>
    <t xml:space="preserve">Clinica Samaniego </t>
  </si>
  <si>
    <t xml:space="preserve">Clínica Miguel Ángel Alcívar                                                                        </t>
  </si>
  <si>
    <t xml:space="preserve">Clínica Domínguez                                                                                   </t>
  </si>
  <si>
    <t xml:space="preserve">Clínica Guayaquil Servicios Médicos S.A.                                                            </t>
  </si>
  <si>
    <t xml:space="preserve">Policlínico Naranjo                                                                                 </t>
  </si>
  <si>
    <t xml:space="preserve">Clínica San Gabriel                                                                                 </t>
  </si>
  <si>
    <t xml:space="preserve">Policlínico Merizalde                                                                               </t>
  </si>
  <si>
    <t xml:space="preserve">Clínica Ortiz                                                                                       </t>
  </si>
  <si>
    <t xml:space="preserve">Clínica Soria                                                                                       </t>
  </si>
  <si>
    <t xml:space="preserve">Clínica Vera                                                                                        </t>
  </si>
  <si>
    <t xml:space="preserve">Clínica Santa Ana                                                                                   </t>
  </si>
  <si>
    <t xml:space="preserve">Clínica Panamericana Climesa S.A.                                                                   </t>
  </si>
  <si>
    <t xml:space="preserve">Clínica Kennedy                                                                                     </t>
  </si>
  <si>
    <t xml:space="preserve">Clínica Maternidad Dueñas                                                                           </t>
  </si>
  <si>
    <t xml:space="preserve">Clínica Maternidad Santa Inés                                                                       </t>
  </si>
  <si>
    <t xml:space="preserve">Clínica Drout De Terapia Intensiva                                                                  </t>
  </si>
  <si>
    <t xml:space="preserve">Clínica Mancero                                                                                     </t>
  </si>
  <si>
    <t xml:space="preserve">Policlínico Cajas                                                                                   </t>
  </si>
  <si>
    <t xml:space="preserve">Clínica San Luis De Francia                                                                         </t>
  </si>
  <si>
    <t xml:space="preserve">Clínica Rubia Lucia                                                                                 </t>
  </si>
  <si>
    <t xml:space="preserve">Clínica Santa Martha                                                                                </t>
  </si>
  <si>
    <t xml:space="preserve">Clínica Azuay                                                                                       </t>
  </si>
  <si>
    <t xml:space="preserve">Clínica Alborada C.A.                                                                               </t>
  </si>
  <si>
    <t xml:space="preserve">Clínica Universitaria Otorrilar C.A.                                                                </t>
  </si>
  <si>
    <t xml:space="preserve">Clínica Fiallos                                                                                     </t>
  </si>
  <si>
    <t xml:space="preserve">Clínica San Francisco (Clínica Hospital San Francisco)                                              </t>
  </si>
  <si>
    <t xml:space="preserve">Clínica Santa Gema                                                                                  </t>
  </si>
  <si>
    <t xml:space="preserve">Clínica Altamirano Barcia                                                                           </t>
  </si>
  <si>
    <t xml:space="preserve">Clínica Urdenor                                                                                     </t>
  </si>
  <si>
    <t xml:space="preserve">Policlínico  Mat. Barcia-Jijón                                                                      </t>
  </si>
  <si>
    <t xml:space="preserve">Clínica Andrade                                                                                     </t>
  </si>
  <si>
    <t xml:space="preserve">Clínica Sánchez Villalta                                                                            </t>
  </si>
  <si>
    <t xml:space="preserve">Policlínico La Salud                                                                                </t>
  </si>
  <si>
    <t xml:space="preserve">Clínica Alianza                                                                                     </t>
  </si>
  <si>
    <t xml:space="preserve">Clínica Gaybor                                                                                      </t>
  </si>
  <si>
    <t xml:space="preserve">Hospital Clínica Kennedy Alborada                                                                   </t>
  </si>
  <si>
    <t xml:space="preserve">Clínica Maternidad Santa Martha                                                                     </t>
  </si>
  <si>
    <t xml:space="preserve">Policlínico Evangélico Génesis                                                                      </t>
  </si>
  <si>
    <t xml:space="preserve">Policlínico Narcisa De Jesús                                                                        </t>
  </si>
  <si>
    <t xml:space="preserve">Policlínico Hermano Gregorio                                                                        </t>
  </si>
  <si>
    <t xml:space="preserve">Centro Medico Sagrado Corazón De Jesús                                                              </t>
  </si>
  <si>
    <t xml:space="preserve">Clínica Los Ríos                                                                                    </t>
  </si>
  <si>
    <t xml:space="preserve">Policlínico Santa Martha                                                                            </t>
  </si>
  <si>
    <t xml:space="preserve">Clínica Ave Fénix                                                                                   </t>
  </si>
  <si>
    <t xml:space="preserve">Clínica "Medina" Norte                                                                              </t>
  </si>
  <si>
    <t xml:space="preserve">Clínica Sugal                                                                                       </t>
  </si>
  <si>
    <t xml:space="preserve">Clínica Minchala                                                                                    </t>
  </si>
  <si>
    <t xml:space="preserve">Fuscojm                                                                                             </t>
  </si>
  <si>
    <t xml:space="preserve">Clínica "Guerrero"                                                                                  </t>
  </si>
  <si>
    <t xml:space="preserve">Clínica Jesús Del Gran Poder                                                                        </t>
  </si>
  <si>
    <t xml:space="preserve">Clínica Virgen De Schoentah                                                                         </t>
  </si>
  <si>
    <t xml:space="preserve">Ansigsa Clínica Del Rio                                                                             </t>
  </si>
  <si>
    <t xml:space="preserve">Policlínico Moises                                                                                  </t>
  </si>
  <si>
    <t xml:space="preserve">Clínica Nueva Vida                                                                                  </t>
  </si>
  <si>
    <t xml:space="preserve">Clínica Jesús De Nazareth                                                                           </t>
  </si>
  <si>
    <t xml:space="preserve">Fundación La Vid                                                                                    </t>
  </si>
  <si>
    <t xml:space="preserve">Clínica Carmelita                                                                                   </t>
  </si>
  <si>
    <t xml:space="preserve">Clínica Sta. Maria                                                                                  </t>
  </si>
  <si>
    <t xml:space="preserve">Clínica Abierta                                                                                     </t>
  </si>
  <si>
    <t xml:space="preserve">Clínica San Juan Bosco                                                                              </t>
  </si>
  <si>
    <t xml:space="preserve">Clínica Rendón                                                                                      </t>
  </si>
  <si>
    <t xml:space="preserve">Clínica Santisima Trinidad                                                                          </t>
  </si>
  <si>
    <t xml:space="preserve">Policlínico Ochoa                                                                                   </t>
  </si>
  <si>
    <t xml:space="preserve">Clínica Maternidad Salazar                                                                          </t>
  </si>
  <si>
    <t xml:space="preserve">Unidad Médica San Luis                                                                              </t>
  </si>
  <si>
    <t xml:space="preserve">Nuestra Señora De La Caridad Del Cobre                                                              </t>
  </si>
  <si>
    <t xml:space="preserve">Clínica Guzñay                                                                                      </t>
  </si>
  <si>
    <t xml:space="preserve">Clínica De Especialidad Moreno                                                                      </t>
  </si>
  <si>
    <t xml:space="preserve">Clínica Luis Variara                                                                                </t>
  </si>
  <si>
    <t xml:space="preserve">Clínica Gaibor                                                                                      </t>
  </si>
  <si>
    <t xml:space="preserve">Clínica "Bb"                                                                                        </t>
  </si>
  <si>
    <t xml:space="preserve">Homnihospital                                                                                       </t>
  </si>
  <si>
    <t xml:space="preserve">Clínica Laparoscópica Y Mat. Virgen De Fátima                                                       </t>
  </si>
  <si>
    <t xml:space="preserve">Clínica Lamdes                                                                                      </t>
  </si>
  <si>
    <t xml:space="preserve">Clínica Bolivariana                                                                                 </t>
  </si>
  <si>
    <t xml:space="preserve">Clínica Laparoscópica Cristo Del Consuelo                                                           </t>
  </si>
  <si>
    <t xml:space="preserve">Clínica San Vicente                                                                                 </t>
  </si>
  <si>
    <t xml:space="preserve">Clínica Saguay                                                                                      </t>
  </si>
  <si>
    <t xml:space="preserve">Clínica Santa Lucia                                                                                 </t>
  </si>
  <si>
    <t xml:space="preserve">Santa Lucía </t>
  </si>
  <si>
    <t xml:space="preserve">Clínica Y Maternidad San Jacinto                                                                    </t>
  </si>
  <si>
    <t xml:space="preserve">Clínica Cabadiana                                                                                   </t>
  </si>
  <si>
    <t xml:space="preserve">Clínica "D Asis"                                                                                   </t>
  </si>
  <si>
    <t xml:space="preserve">Clínica Hideyo Noguchi                                                                              </t>
  </si>
  <si>
    <t xml:space="preserve">Clínica Medical San Vicente                                                                         </t>
  </si>
  <si>
    <t xml:space="preserve">Clínica Sellan                                                                                      </t>
  </si>
  <si>
    <t xml:space="preserve">Maternidad Camino Al Sol                                                                            </t>
  </si>
  <si>
    <t xml:space="preserve">Clínica Gilces                                                                                      </t>
  </si>
  <si>
    <t xml:space="preserve">Clínica Virgen Del Cisne                                                                            </t>
  </si>
  <si>
    <t xml:space="preserve">Clínica Dr. Santiago López                                                                          </t>
  </si>
  <si>
    <t xml:space="preserve">Clínica Santa Clara - 1                                                                             </t>
  </si>
  <si>
    <t xml:space="preserve">Clínica Santa Clara - 2                                                                             </t>
  </si>
  <si>
    <t xml:space="preserve">Clínica La Salud                                                                                    </t>
  </si>
  <si>
    <t xml:space="preserve">Policlínico Del Dr. Vicente Bajaña                                                                  </t>
  </si>
  <si>
    <t xml:space="preserve">Virgen de Fátima </t>
  </si>
  <si>
    <t xml:space="preserve">Clinica La Cigueña </t>
  </si>
  <si>
    <t xml:space="preserve">Instituto Medico De Especialidades S-Ime                                                            </t>
  </si>
  <si>
    <t xml:space="preserve">Clínica Ibarra                                                                                      </t>
  </si>
  <si>
    <t xml:space="preserve">Clínica Mariano Acosta                                                                              </t>
  </si>
  <si>
    <t xml:space="preserve">Clínica De Esp. Med. Atuntaqui                                                                      </t>
  </si>
  <si>
    <t xml:space="preserve">Hospital Clínica Metropolitana                                                                      </t>
  </si>
  <si>
    <t xml:space="preserve">Clínica Imbamedical                                                                                 </t>
  </si>
  <si>
    <t xml:space="preserve">Clínica Médica Fértil                                                                               </t>
  </si>
  <si>
    <t xml:space="preserve">Clínica De Especialidades Mogrovejo                                                                 </t>
  </si>
  <si>
    <t xml:space="preserve">Clínica Y Maternidad San Jose -Loja                                                                 </t>
  </si>
  <si>
    <t xml:space="preserve">Clínica Médica Y Maternidad Del Sur                                                                 </t>
  </si>
  <si>
    <t xml:space="preserve">Clínica San Pablo                                                                                   </t>
  </si>
  <si>
    <t xml:space="preserve">Unidad Médica. Quirúrgica Astudillo                                                                 </t>
  </si>
  <si>
    <t xml:space="preserve">Clínica San Juan De Dios                                                                            </t>
  </si>
  <si>
    <t xml:space="preserve">Clínica Avendaño                                                                                    </t>
  </si>
  <si>
    <t xml:space="preserve">Clínica Nataly                                                                                      </t>
  </si>
  <si>
    <t xml:space="preserve">Clínica Medilab                                                                                     </t>
  </si>
  <si>
    <t xml:space="preserve">Clínica Galenos                                                                                     </t>
  </si>
  <si>
    <t xml:space="preserve">Clínica Saraguro                                                                                    </t>
  </si>
  <si>
    <t xml:space="preserve">Clínica Austromed                                                                                   </t>
  </si>
  <si>
    <t>Clínica Tamayo</t>
  </si>
  <si>
    <t xml:space="preserve">Centro Medico Dr. Jesús Bustamante                                                                  </t>
  </si>
  <si>
    <t xml:space="preserve">San Jacinto de Buena Fé </t>
  </si>
  <si>
    <t xml:space="preserve">Clínica Gualberto Andriuoli                                                                         </t>
  </si>
  <si>
    <t xml:space="preserve">Centro Materno Infantil Dr. Bravo                                                                   </t>
  </si>
  <si>
    <t xml:space="preserve">Clínica Proaño                                                                                      </t>
  </si>
  <si>
    <t xml:space="preserve">Clínica De Especialidades Quevedo                                                                   </t>
  </si>
  <si>
    <t xml:space="preserve">Clínica Babahoyo                                                                                    </t>
  </si>
  <si>
    <t xml:space="preserve">Clínica De Especialidades Tauma                                                                     </t>
  </si>
  <si>
    <t xml:space="preserve">Policlínico San Camilo                                                                              </t>
  </si>
  <si>
    <t xml:space="preserve">Clínica Maria Auxiliadora                                                                           </t>
  </si>
  <si>
    <t xml:space="preserve">Clínica Faytong                                                                                     </t>
  </si>
  <si>
    <t xml:space="preserve">Clínica Maternidad German                                                                           </t>
  </si>
  <si>
    <t xml:space="preserve">Clínica Arias                                                                                       </t>
  </si>
  <si>
    <t xml:space="preserve">Clínica Panamericana                                                                                </t>
  </si>
  <si>
    <t xml:space="preserve">Clínica De La Mujer Y El Niño                                                                       </t>
  </si>
  <si>
    <t xml:space="preserve">Clínica Hospital Panamericana                                                                       </t>
  </si>
  <si>
    <t xml:space="preserve">Hospital Clínica Guayaquil                                                                          </t>
  </si>
  <si>
    <t xml:space="preserve">Policlínico Medico Doctora Nancy Baquero                                                            </t>
  </si>
  <si>
    <t xml:space="preserve">Clínica "Chalen"                                                                                    </t>
  </si>
  <si>
    <t xml:space="preserve">Clínica "Maria De La Paz"                                                                           </t>
  </si>
  <si>
    <t xml:space="preserve">Centro Médico Quirúrgico Dr. Charles Baños                                                           </t>
  </si>
  <si>
    <t xml:space="preserve">Clínica Maternidad Vida Nueva                                                                       </t>
  </si>
  <si>
    <t xml:space="preserve">Clínica "San Jose"                                                                                  </t>
  </si>
  <si>
    <t xml:space="preserve">Maternidad Buena Fe                                                                                 </t>
  </si>
  <si>
    <t xml:space="preserve">Clínica Y Maternidad "Popular"                                                                      </t>
  </si>
  <si>
    <t xml:space="preserve">Policlínico "San Jose"                                                                              </t>
  </si>
  <si>
    <t xml:space="preserve">Mocache </t>
  </si>
  <si>
    <t xml:space="preserve">Centro Medico Virgen Del Carmen                                                                     </t>
  </si>
  <si>
    <t xml:space="preserve">Centro Medico San Francisco                                                                         </t>
  </si>
  <si>
    <t xml:space="preserve">Valencia </t>
  </si>
  <si>
    <t xml:space="preserve">Clínica "El Guayacán"                                                                               </t>
  </si>
  <si>
    <t xml:space="preserve">Clínica Barrio Lindo                                                                                </t>
  </si>
  <si>
    <t xml:space="preserve">Gonzalo Rivera Quintana                                                                             </t>
  </si>
  <si>
    <t xml:space="preserve">Clínica Hospital Galaxie                                                                            </t>
  </si>
  <si>
    <t xml:space="preserve">Nova Clínica Quirúrgica Santa Cecilia                                                               </t>
  </si>
  <si>
    <t xml:space="preserve">Policlínico Milenium                                                                                </t>
  </si>
  <si>
    <t xml:space="preserve">Clínica Sudamericana                                                                                </t>
  </si>
  <si>
    <t xml:space="preserve">Centro Medico "América"                                                                             </t>
  </si>
  <si>
    <t xml:space="preserve">Clínica Ortega                                                                                      </t>
  </si>
  <si>
    <t xml:space="preserve">Policlínico Salazar                                                                                 </t>
  </si>
  <si>
    <t xml:space="preserve">Clínica Argudo                                                                                      </t>
  </si>
  <si>
    <t xml:space="preserve">Puebloviejo </t>
  </si>
  <si>
    <t xml:space="preserve">Centro Médico Quirúrgico San Juan                                                                   </t>
  </si>
  <si>
    <t xml:space="preserve">San Juan </t>
  </si>
  <si>
    <t xml:space="preserve">Clínica De Especialidades Revelo                                                                    </t>
  </si>
  <si>
    <t xml:space="preserve">Clínica Metropolitana                                                                               </t>
  </si>
  <si>
    <t xml:space="preserve">Clínica Urdaneta                                                                                    </t>
  </si>
  <si>
    <t xml:space="preserve">Clínica Y Maternidad Garcia (Baba)                                                                  </t>
  </si>
  <si>
    <t xml:space="preserve">Centro Medico Triguero                                                                              </t>
  </si>
  <si>
    <t xml:space="preserve">Centro Medico Calderón (Quevedo)                                                                    </t>
  </si>
  <si>
    <t xml:space="preserve">Centro Medico Y Maternidad Popular (Quevedo)                                                        </t>
  </si>
  <si>
    <t xml:space="preserve">Centro Medico Rodríguez (Buena Fe)                                                                  </t>
  </si>
  <si>
    <t xml:space="preserve">Centro Materno Solidario                                                                            </t>
  </si>
  <si>
    <t xml:space="preserve">Policlínico Alfa                                                                                    </t>
  </si>
  <si>
    <t xml:space="preserve">Clínica Pedro Martinetti Navas                                                                      </t>
  </si>
  <si>
    <t xml:space="preserve">Policlínico Santa Ana                                                                               </t>
  </si>
  <si>
    <t xml:space="preserve">Centro Materno Dra. Leticia Granda                                                                  </t>
  </si>
  <si>
    <t xml:space="preserve">Clínica Maternidad Muñoz                                                                            </t>
  </si>
  <si>
    <t xml:space="preserve">Centro Medico Doctor Intriago                                                                       </t>
  </si>
  <si>
    <t xml:space="preserve">Clínica Mat. Heriberto Garcia                                                                       </t>
  </si>
  <si>
    <t xml:space="preserve">Clínica Duran                                                                                       </t>
  </si>
  <si>
    <t xml:space="preserve">Centro Obstétrico Reina Subiaga                                                                      </t>
  </si>
  <si>
    <t xml:space="preserve">Clínica Mueckay                                                                                     </t>
  </si>
  <si>
    <t xml:space="preserve">Clínica Consultorio Médico Dr. Jorge Velásquez                                                      </t>
  </si>
  <si>
    <t xml:space="preserve">Clínica Narcisa Zorrilla                                                                            </t>
  </si>
  <si>
    <t xml:space="preserve">Centro Medico (Policlínico) Narcisa De Jesús                                                        </t>
  </si>
  <si>
    <t xml:space="preserve">Clínica De Especialidades "Saludcard"                                                               </t>
  </si>
  <si>
    <t xml:space="preserve">Clínica Maternidad De Mujer A Mujer                                                                 </t>
  </si>
  <si>
    <t xml:space="preserve">Unidad Médica Metropolitana                                                                         </t>
  </si>
  <si>
    <t xml:space="preserve">Clínica Dra. Ibarra                                                                                 </t>
  </si>
  <si>
    <t xml:space="preserve">Clínica House Medical -(07)                                                                         </t>
  </si>
  <si>
    <t xml:space="preserve">Clínica Dra. Patricia Moncayo                                                                       </t>
  </si>
  <si>
    <t xml:space="preserve">Clínica Y Maternidad Cruz Azul                                                                      </t>
  </si>
  <si>
    <t xml:space="preserve">Clínica Maternidad Bbb                                                                              </t>
  </si>
  <si>
    <t xml:space="preserve">Clínica Americana                                                                                   </t>
  </si>
  <si>
    <t xml:space="preserve">Clínica Virgen De Monserrate                                                                        </t>
  </si>
  <si>
    <t xml:space="preserve">Clínica Manta C.A.                                                                                  </t>
  </si>
  <si>
    <t xml:space="preserve">Clínica Jipijapa                                                                                    </t>
  </si>
  <si>
    <t xml:space="preserve">Centro Quir.Mat. Inf. San Ramon Nonato                                                              </t>
  </si>
  <si>
    <t xml:space="preserve">Clínica San Gregorio                                                                                </t>
  </si>
  <si>
    <t xml:space="preserve">Clínica Marañón                                                                                     </t>
  </si>
  <si>
    <t xml:space="preserve">Clínica Dr. Viteri Molinari                                                                         </t>
  </si>
  <si>
    <t xml:space="preserve">Clínica Jesús De Nazaret                                                                            </t>
  </si>
  <si>
    <t xml:space="preserve">Clínica Yanqui                                                                                      </t>
  </si>
  <si>
    <t xml:space="preserve">Clínica Mama Ángela                                                                                 </t>
  </si>
  <si>
    <t xml:space="preserve">Clínica "San Francisco"                                                                             </t>
  </si>
  <si>
    <t xml:space="preserve">Clínica Divino Niño                                                                                 </t>
  </si>
  <si>
    <t xml:space="preserve">Clínica Maternidad Zambrano                                                                         </t>
  </si>
  <si>
    <t xml:space="preserve">Clínica  Lams                                                                                       </t>
  </si>
  <si>
    <t xml:space="preserve">Clínica Virgen De Monserratte                                                                       </t>
  </si>
  <si>
    <t xml:space="preserve">Clínica Hospital Dr. Garay                                                                          </t>
  </si>
  <si>
    <t xml:space="preserve">Clínica Garcia                                                                                      </t>
  </si>
  <si>
    <t xml:space="preserve">Clínica Gavilanez                                                                                   </t>
  </si>
  <si>
    <t xml:space="preserve">Clínica Virgen De Guadalupe                                                                         </t>
  </si>
  <si>
    <t xml:space="preserve">Hospital Del Sol                                                                                    </t>
  </si>
  <si>
    <t xml:space="preserve">Clínica Galeno (Portoviejo)                                                                         </t>
  </si>
  <si>
    <t xml:space="preserve">Clínica La Merced (Portoviejo)                                                                      </t>
  </si>
  <si>
    <t xml:space="preserve">Clínica Manabí (El Carmen)                                                                          </t>
  </si>
  <si>
    <t xml:space="preserve">Policliclinico Maternidad Corazón De Jesús                                                          </t>
  </si>
  <si>
    <t xml:space="preserve">Clínica Calderón (Bahía)                                                                            </t>
  </si>
  <si>
    <t xml:space="preserve">Clínica Santa Teresita                                                                              </t>
  </si>
  <si>
    <t xml:space="preserve">Clínica Alcívar                                                                                     </t>
  </si>
  <si>
    <t xml:space="preserve">Policlínico Chone                                                                                   </t>
  </si>
  <si>
    <t xml:space="preserve">Clínica Falconez                                                                                    </t>
  </si>
  <si>
    <t xml:space="preserve">Montecristi </t>
  </si>
  <si>
    <t xml:space="preserve">Clínica Pichincha                                                                                   </t>
  </si>
  <si>
    <t xml:space="preserve">Pichincha </t>
  </si>
  <si>
    <t xml:space="preserve">Clínica Santa Margarita                                                                             </t>
  </si>
  <si>
    <t xml:space="preserve">Clínica Aarom                                                                                       </t>
  </si>
  <si>
    <t xml:space="preserve">Clínica Zambrano                                                                                    </t>
  </si>
  <si>
    <t xml:space="preserve">Clínica Montalvo                                                                                    </t>
  </si>
  <si>
    <t xml:space="preserve">Clínica Tarqui                                                                                      </t>
  </si>
  <si>
    <t xml:space="preserve">Clínica Argomed                                                                                     </t>
  </si>
  <si>
    <t xml:space="preserve">Clínica Junín                                                                                       </t>
  </si>
  <si>
    <t xml:space="preserve">Junín </t>
  </si>
  <si>
    <t xml:space="preserve">Clínica Santos                                                                                      </t>
  </si>
  <si>
    <t xml:space="preserve">Clínica Los Esteros                                                                                 </t>
  </si>
  <si>
    <t xml:space="preserve">Clinica De Especialidades Rocafuerte </t>
  </si>
  <si>
    <t xml:space="preserve">Clinica  Angio Manabi </t>
  </si>
  <si>
    <t xml:space="preserve">Clinica San Juan </t>
  </si>
  <si>
    <t xml:space="preserve">Clinica Centro Medico Y Maternidad Santa Maria </t>
  </si>
  <si>
    <t xml:space="preserve">Clinica Pedernales </t>
  </si>
  <si>
    <t xml:space="preserve">Pedernales </t>
  </si>
  <si>
    <t xml:space="preserve">Policlínico Morales                                                                                 </t>
  </si>
  <si>
    <t xml:space="preserve">Clínica Maria Auxiliadora - Sucua                                                                   </t>
  </si>
  <si>
    <t xml:space="preserve">Clínica Adventista Americana                                                                        </t>
  </si>
  <si>
    <t xml:space="preserve">Clínica Espemedisur (Bolívar)                                                                       </t>
  </si>
  <si>
    <t xml:space="preserve">Clínica De Unidades Médicas                                                                         </t>
  </si>
  <si>
    <t xml:space="preserve">Centro Medico Maternal Páez Almeida                                                                 </t>
  </si>
  <si>
    <t xml:space="preserve">Clínica Nuestra Sra. De Guadalupe                                                                   </t>
  </si>
  <si>
    <t xml:space="preserve">Clínica Oftálmica                                                                                   </t>
  </si>
  <si>
    <t xml:space="preserve">Clínica Pasteur                                                                                     </t>
  </si>
  <si>
    <t xml:space="preserve">C. M. Quirúrgico Pichincha Cenmep                                                                   </t>
  </si>
  <si>
    <t xml:space="preserve">Nova Clínica Santa Cecilia S.A.                                                                     </t>
  </si>
  <si>
    <t xml:space="preserve">Clínica De Emergencias Wipol                                                                        </t>
  </si>
  <si>
    <t xml:space="preserve">Clínica San Cayetano                                                                                </t>
  </si>
  <si>
    <t xml:space="preserve">Clínica Internacional Intersanitas S.A.                                                             </t>
  </si>
  <si>
    <t xml:space="preserve">Clínica Villaflora                                                                                  </t>
  </si>
  <si>
    <t xml:space="preserve">Emergencias Medica San Francisco                                                                    </t>
  </si>
  <si>
    <t xml:space="preserve">Clínica Alemania                                                                                    </t>
  </si>
  <si>
    <t xml:space="preserve">Clínica El Batan                                                                                    </t>
  </si>
  <si>
    <t xml:space="preserve">Clínica Cemedsso                                                                                    </t>
  </si>
  <si>
    <t xml:space="preserve">C.M. Maternidad La Dolorosa                                                                         </t>
  </si>
  <si>
    <t xml:space="preserve">Clínica Y Maternidad Santa Teresita                                                                 </t>
  </si>
  <si>
    <t xml:space="preserve">Calderón (Carapungo) </t>
  </si>
  <si>
    <t xml:space="preserve">Centro Medico Mero                                                                                  </t>
  </si>
  <si>
    <t xml:space="preserve">Especialidades Médicas Virgen Del Cisne                                                             </t>
  </si>
  <si>
    <t xml:space="preserve">Clínica Cotocollao                                                                                  </t>
  </si>
  <si>
    <t xml:space="preserve">Clínica Del Norte                                                                                   </t>
  </si>
  <si>
    <t xml:space="preserve">Clínica San Jose La Ecuatoriana                                                                     </t>
  </si>
  <si>
    <t xml:space="preserve">Clínica Dame Salud                                                                                  </t>
  </si>
  <si>
    <t xml:space="preserve">Clínica Especialidades Médicas Sta. Maria Bertilla                                                  </t>
  </si>
  <si>
    <t xml:space="preserve">Clínica De Especialidades Y Matern. "San Rafael"                                                    </t>
  </si>
  <si>
    <t xml:space="preserve">Iberosalud Cia.Ltda. (Clínica Del Bosque)                                                           </t>
  </si>
  <si>
    <t xml:space="preserve">Clínica Occidental                                                                                  </t>
  </si>
  <si>
    <t xml:space="preserve">Clínica De Especialidades De Tumbaco                                                                </t>
  </si>
  <si>
    <t xml:space="preserve">Tumbaco </t>
  </si>
  <si>
    <t xml:space="preserve">Centro Medico Gamarra Guerrero                                                                      </t>
  </si>
  <si>
    <t xml:space="preserve">Centro Medico Metropolitano Carcelén                                                                </t>
  </si>
  <si>
    <t xml:space="preserve">Clínica Emdiccenter                                                                                 </t>
  </si>
  <si>
    <t xml:space="preserve">Clínica Cubano Ecuatoriana (Cenirmed S.A.)                                                          </t>
  </si>
  <si>
    <t xml:space="preserve">Clínica Maternal D Marliz                                                                          </t>
  </si>
  <si>
    <t xml:space="preserve">Clínica San Jose                                                                                    </t>
  </si>
  <si>
    <t xml:space="preserve">Clínica Jerusalén                                                                                   </t>
  </si>
  <si>
    <t xml:space="preserve">Clínica Don Bosco                                                                                   </t>
  </si>
  <si>
    <t xml:space="preserve">Clínica De La Familia Clinifam                                                                      </t>
  </si>
  <si>
    <t xml:space="preserve">Clínica De Especialidades Sur                                                                       </t>
  </si>
  <si>
    <t xml:space="preserve">Clínica Maternidad La Dolorosa                                                                      </t>
  </si>
  <si>
    <t xml:space="preserve">Clínica La Primavera -Cempriclinic S.A.                                                             </t>
  </si>
  <si>
    <t xml:space="preserve">Clínica Santa Marianita De Jesús                                                                    </t>
  </si>
  <si>
    <t xml:space="preserve">Clínica De Especialidades Hmo.Miguel                                                                </t>
  </si>
  <si>
    <t xml:space="preserve">Policlínico Popular San Carlos                                                                      </t>
  </si>
  <si>
    <t xml:space="preserve">Clínica De Especialidades 12 De Octubre                                                             </t>
  </si>
  <si>
    <t xml:space="preserve">Clínica Olimpos                                                                                     </t>
  </si>
  <si>
    <t xml:space="preserve">Clínica Y Maternidad Cemedin                                                                        </t>
  </si>
  <si>
    <t xml:space="preserve">Fundación Tierra Nueva                                                                              </t>
  </si>
  <si>
    <t xml:space="preserve">Centro Medico San Camilo                                                                            </t>
  </si>
  <si>
    <t xml:space="preserve">Clínica Infes                                                                                       </t>
  </si>
  <si>
    <t xml:space="preserve">Clínica Eloy Alfaro                                                                                 </t>
  </si>
  <si>
    <t xml:space="preserve">Clínica Dos Heisferios                                                                              </t>
  </si>
  <si>
    <t xml:space="preserve">San Antonio </t>
  </si>
  <si>
    <t xml:space="preserve">Clínica De Especialidades Carapungo                                                                 </t>
  </si>
  <si>
    <t xml:space="preserve">Clínica De Especialidades Galenuz                                                                   </t>
  </si>
  <si>
    <t xml:space="preserve">Abei-Amigos Benefactores De Enfermos Incurables                                                     </t>
  </si>
  <si>
    <t xml:space="preserve">Instituto De Ginecología Y Mastologia                                                               </t>
  </si>
  <si>
    <t xml:space="preserve">Maternidad Vida Y Salud (Fundación) Fovisa                                                          </t>
  </si>
  <si>
    <t xml:space="preserve">Policlínico Santo Domingo                                                                           </t>
  </si>
  <si>
    <t xml:space="preserve">Clínica Y Maternidad Dr. Moncayo                                                                    </t>
  </si>
  <si>
    <t xml:space="preserve">Clínica Del Valle                                                                                   </t>
  </si>
  <si>
    <t xml:space="preserve">Clínica De Especialidades Conocoto                                                                  </t>
  </si>
  <si>
    <t xml:space="preserve">Centro Médico Quirúrgico Y Maternal                                                                 </t>
  </si>
  <si>
    <t xml:space="preserve">Clínica San Jose S.C.C.- La Magdalena                                                               </t>
  </si>
  <si>
    <t xml:space="preserve">Centro Maternal Profamilia -Ex Clínica Sucre                                                        </t>
  </si>
  <si>
    <t xml:space="preserve">Hospital De Especialidades San Bartolo                                                              </t>
  </si>
  <si>
    <t xml:space="preserve">Clínica De Urología Y Cirugía Laparoscópica Litotrifast S.A.                                        </t>
  </si>
  <si>
    <t xml:space="preserve">Clínica Cruz Blanca                                                                                 </t>
  </si>
  <si>
    <t xml:space="preserve">Centro Medico Lenin Mosquera                                                                        </t>
  </si>
  <si>
    <t xml:space="preserve">Centro Médico Quirúrgico Los Ángeles                                                                </t>
  </si>
  <si>
    <t xml:space="preserve">Fundación "Afac" Ayuda Familiar Y Comunitaria                                                       </t>
  </si>
  <si>
    <t xml:space="preserve">Club De Leones Quito Central                                                                        </t>
  </si>
  <si>
    <t xml:space="preserve">Clínica Inglaterra                                                                                  </t>
  </si>
  <si>
    <t xml:space="preserve">Centro Medico Pablo Muñoz Vega                                                                      </t>
  </si>
  <si>
    <t xml:space="preserve">Cligovisa Clínica Génesis                                                                           </t>
  </si>
  <si>
    <t xml:space="preserve">Clínica La Luz                                                                                      </t>
  </si>
  <si>
    <t xml:space="preserve">Fundación Medica Mosquera                                                                           </t>
  </si>
  <si>
    <t xml:space="preserve">Clínica Colonial                                                                                    </t>
  </si>
  <si>
    <t xml:space="preserve">Linica Esmein Cia Ltda                                                                              </t>
  </si>
  <si>
    <t xml:space="preserve">Clínica Pazmiño Narváez                                                                             </t>
  </si>
  <si>
    <t xml:space="preserve">Clínica Vida                                                                                        </t>
  </si>
  <si>
    <t xml:space="preserve">Clínica Los Álamos                                                                                  </t>
  </si>
  <si>
    <t xml:space="preserve">Clínica Zymasalud                                                                                   </t>
  </si>
  <si>
    <t xml:space="preserve">Unidad Medica Latinoamericana </t>
  </si>
  <si>
    <t xml:space="preserve">Clínica Particular Ambato                                                                           </t>
  </si>
  <si>
    <t xml:space="preserve">Clínica Novalatina                                                                                  </t>
  </si>
  <si>
    <t xml:space="preserve">Clínica Particular San Jacinto                                                                      </t>
  </si>
  <si>
    <t xml:space="preserve">Clínica Particular Su Clínica                                                                       </t>
  </si>
  <si>
    <t xml:space="preserve">Clínica Particular San Luis                                                                         </t>
  </si>
  <si>
    <t xml:space="preserve">Clínica Especialidades Médicas Tungurahua                                                           </t>
  </si>
  <si>
    <t xml:space="preserve">Clínica Particular Duran                                                                            </t>
  </si>
  <si>
    <t xml:space="preserve">Clínica Particular Metropolitana-Ambato                                                             </t>
  </si>
  <si>
    <t xml:space="preserve">Clínica Particular Santa Maria                                                                      </t>
  </si>
  <si>
    <t xml:space="preserve">Clínica Particular Del Niño Y La Familia                                                            </t>
  </si>
  <si>
    <t xml:space="preserve">Clínica Particular Central                                                                          </t>
  </si>
  <si>
    <t xml:space="preserve">Clínica Particular San Julio                                                                        </t>
  </si>
  <si>
    <t xml:space="preserve">Clínica Particular "Dr. Jaime Pallo"                                                                </t>
  </si>
  <si>
    <t xml:space="preserve">Clínica Particular "Pelileo"                                                                        </t>
  </si>
  <si>
    <t xml:space="preserve">Clínica Popular                                                                                     </t>
  </si>
  <si>
    <t xml:space="preserve">Clínica San Bartolomé                                                                               </t>
  </si>
  <si>
    <t xml:space="preserve">San Bartolomé de Pinllog </t>
  </si>
  <si>
    <t xml:space="preserve">Hospital Betesda                                                                                    </t>
  </si>
  <si>
    <t xml:space="preserve">Fundación Nuestra Señora Guadalupe                                                                  </t>
  </si>
  <si>
    <t xml:space="preserve">Clínica De Especialidades Quirúrgicas San Cayetano                                                  </t>
  </si>
  <si>
    <t xml:space="preserve">Clínica San Sebastián                                                                               </t>
  </si>
  <si>
    <t xml:space="preserve">Clínica Alemana                                                                                     </t>
  </si>
  <si>
    <t xml:space="preserve">Clínica De Urgencias Médicas                                                                        </t>
  </si>
  <si>
    <t xml:space="preserve">Clínica Espejo                                                                                      </t>
  </si>
  <si>
    <t xml:space="preserve">Clinica San Andres </t>
  </si>
  <si>
    <t xml:space="preserve">Clinica Virgen Del Cisne </t>
  </si>
  <si>
    <t xml:space="preserve">Clínica Y Maternidad San Jose                                                                       </t>
  </si>
  <si>
    <t xml:space="preserve">Clínica Nuestra Señora Del Cisne                                                                    </t>
  </si>
  <si>
    <t xml:space="preserve">Clínica González                                                                                    </t>
  </si>
  <si>
    <t xml:space="preserve">Hospiisalud Cia. Ltda. (Clínica Guayaquil)                                                          </t>
  </si>
  <si>
    <t xml:space="preserve">Clinica De Especialidades Lopez Candelario </t>
  </si>
  <si>
    <t xml:space="preserve">Inmed </t>
  </si>
  <si>
    <t xml:space="preserve">Policlínico Sacha                                                                                   </t>
  </si>
  <si>
    <t xml:space="preserve">La Joya de los Sachas </t>
  </si>
  <si>
    <t xml:space="preserve">Clínica Rivadeneira                                                                                 </t>
  </si>
  <si>
    <t xml:space="preserve">Clinica Veloz </t>
  </si>
  <si>
    <t xml:space="preserve">Clínica Santa Mónica                                                                                </t>
  </si>
  <si>
    <t xml:space="preserve">Clínica Central-Santo Domingo                                                                       </t>
  </si>
  <si>
    <t xml:space="preserve">Clínica Villarroel                                                                                  </t>
  </si>
  <si>
    <t xml:space="preserve">Clínica Ochoa                                                                                       </t>
  </si>
  <si>
    <t xml:space="preserve">Fundación Vista Para Todos                                                                          </t>
  </si>
  <si>
    <t xml:space="preserve">Unidad Médica Génesis                                                                               </t>
  </si>
  <si>
    <t xml:space="preserve">Centro Medico Niño Jesús                                                                            </t>
  </si>
  <si>
    <t xml:space="preserve">Clínica Sandoval                                                                                    </t>
  </si>
  <si>
    <t xml:space="preserve">Consultorio Gineco Obstétrico Nuevo Israel                                                          </t>
  </si>
  <si>
    <t xml:space="preserve">Urgemed                                                                                             </t>
  </si>
  <si>
    <t xml:space="preserve">Maternidad San Jose                                                                                 </t>
  </si>
  <si>
    <t xml:space="preserve">Centro Medico "San Antonio"                                                                         </t>
  </si>
  <si>
    <t xml:space="preserve">Centro Medico San Ignacio De Loyola                                                                 </t>
  </si>
  <si>
    <t xml:space="preserve">Clínica La Providencia                                                                              </t>
  </si>
  <si>
    <t xml:space="preserve">Clínica Bermúdez                                                                                    </t>
  </si>
  <si>
    <t xml:space="preserve">Clínica Araujo                                                                                      </t>
  </si>
  <si>
    <t xml:space="preserve">Novaclinica Santa Anita                                                                             </t>
  </si>
  <si>
    <t xml:space="preserve">Clínica De Especialidades Sto. Domingo                                                              </t>
  </si>
  <si>
    <t xml:space="preserve">Unidad Médica La Dolorosa                                                                           </t>
  </si>
  <si>
    <t xml:space="preserve">Medical Cuba Center                                                                                 </t>
  </si>
  <si>
    <t xml:space="preserve">Clínica Torre Medica San Andres                                                                     </t>
  </si>
  <si>
    <t xml:space="preserve">Clínica Quito                                                                                       </t>
  </si>
  <si>
    <t xml:space="preserve">Clínica Maxmedical                                                                                  </t>
  </si>
  <si>
    <t xml:space="preserve">Mundo Salud </t>
  </si>
  <si>
    <t xml:space="preserve">Clinica Los Angeles </t>
  </si>
  <si>
    <t xml:space="preserve">Clinica Osorio </t>
  </si>
  <si>
    <t xml:space="preserve">Policlinico Familiar Mora </t>
  </si>
  <si>
    <t xml:space="preserve">Policlínico Mater. La Cigüeña (Granados)                                                             </t>
  </si>
  <si>
    <t xml:space="preserve">Clínica Cadena (Clímaco)_                                                                            </t>
  </si>
  <si>
    <t xml:space="preserve">Clínica Maternidad Garcia                                                                           </t>
  </si>
  <si>
    <t>SECTOR ESTABLECIMIENTO</t>
  </si>
  <si>
    <t>Sector Privado con Fines de Lucro</t>
  </si>
  <si>
    <t>Sector Privado sin Fines de Lucro</t>
  </si>
  <si>
    <t>Total</t>
  </si>
  <si>
    <t>Hombres</t>
  </si>
  <si>
    <t>Mujeres</t>
  </si>
  <si>
    <t xml:space="preserve">Total </t>
  </si>
  <si>
    <t>Total República</t>
  </si>
  <si>
    <t xml:space="preserve">1 Cólera </t>
  </si>
  <si>
    <t xml:space="preserve">2 Fiebres tifoidea y paratifoidea </t>
  </si>
  <si>
    <t xml:space="preserve">3 Shigelosis </t>
  </si>
  <si>
    <t xml:space="preserve">4 Amebiasis </t>
  </si>
  <si>
    <t xml:space="preserve">5 Diarrea y gastroenteritis de presunto rigen infeccioso </t>
  </si>
  <si>
    <t xml:space="preserve">6 Otras enfermedades infecciosas intestinales </t>
  </si>
  <si>
    <t xml:space="preserve">7 Tuberculosis respiratoria </t>
  </si>
  <si>
    <t xml:space="preserve">8 Otras tuberculosis </t>
  </si>
  <si>
    <t xml:space="preserve">9 Peste </t>
  </si>
  <si>
    <t xml:space="preserve">10 Brucelosis </t>
  </si>
  <si>
    <t xml:space="preserve">11 Lepra </t>
  </si>
  <si>
    <t xml:space="preserve">12 Tétanos neonatal </t>
  </si>
  <si>
    <t xml:space="preserve">13 Otros tétanos </t>
  </si>
  <si>
    <t xml:space="preserve">14 Difteria </t>
  </si>
  <si>
    <t xml:space="preserve">15 Tos ferina </t>
  </si>
  <si>
    <t xml:space="preserve">16 Infección meningococica </t>
  </si>
  <si>
    <t xml:space="preserve">17 Septicemia </t>
  </si>
  <si>
    <t xml:space="preserve">18 Otras enfermedades bacterianas </t>
  </si>
  <si>
    <t xml:space="preserve">19 Sífilis congénita </t>
  </si>
  <si>
    <t xml:space="preserve">20 Sífilis precoz </t>
  </si>
  <si>
    <t xml:space="preserve">21 Otras sífilis </t>
  </si>
  <si>
    <t xml:space="preserve">22 Infección gonocócica </t>
  </si>
  <si>
    <t xml:space="preserve">23 Enfermedades de transmisión sexual o clamidias </t>
  </si>
  <si>
    <t xml:space="preserve">24 Otras infecciones con un modo de transmisión predominante sexual </t>
  </si>
  <si>
    <t xml:space="preserve">25 Fiebres recurrentes </t>
  </si>
  <si>
    <t xml:space="preserve">27 Tifus </t>
  </si>
  <si>
    <t xml:space="preserve">28 Poliomielitis aguda </t>
  </si>
  <si>
    <t xml:space="preserve">29 Rabia </t>
  </si>
  <si>
    <t xml:space="preserve">30 Encefalitis viral </t>
  </si>
  <si>
    <t xml:space="preserve">31 Fiebre amarilla </t>
  </si>
  <si>
    <t xml:space="preserve">32 Otras fiebres virales transmitidas  por artrópodos y fiebres hemorrágicas virales </t>
  </si>
  <si>
    <t xml:space="preserve">33 Infecciones herpéticas </t>
  </si>
  <si>
    <t xml:space="preserve">34 Varicela y herpes zoster </t>
  </si>
  <si>
    <t xml:space="preserve">35 Sarampión </t>
  </si>
  <si>
    <t xml:space="preserve">36 Rubeola </t>
  </si>
  <si>
    <t xml:space="preserve">37 Hepatitis aguda tipo b </t>
  </si>
  <si>
    <t xml:space="preserve">38 Otras hepatitis virales </t>
  </si>
  <si>
    <t xml:space="preserve">39 Enfermedad por virus de la inmunodeficiencia humana [VIH] </t>
  </si>
  <si>
    <t xml:space="preserve">40 Parotiditis </t>
  </si>
  <si>
    <t xml:space="preserve">41 Otras enfermedades virales </t>
  </si>
  <si>
    <t xml:space="preserve">42 Micosis </t>
  </si>
  <si>
    <t xml:space="preserve">43 Paludismo [malaria] </t>
  </si>
  <si>
    <t xml:space="preserve">44 Leishmaniasis </t>
  </si>
  <si>
    <t xml:space="preserve">45 Tripanosomiasis </t>
  </si>
  <si>
    <t xml:space="preserve">46 Esquistosomiasis </t>
  </si>
  <si>
    <t xml:space="preserve">47 Otras infecciones debidas a trematodos </t>
  </si>
  <si>
    <t xml:space="preserve">48 Equinococosis </t>
  </si>
  <si>
    <t xml:space="preserve">50 Oncocercosis </t>
  </si>
  <si>
    <t xml:space="preserve">51 Filariasis </t>
  </si>
  <si>
    <t xml:space="preserve">53 Otras helmintiasis </t>
  </si>
  <si>
    <t xml:space="preserve">54 Secuelas de tuberculosis </t>
  </si>
  <si>
    <t xml:space="preserve">55 Secuelas de poliomielitis </t>
  </si>
  <si>
    <t xml:space="preserve">56 Secuelas de lepra </t>
  </si>
  <si>
    <t xml:space="preserve">57 Otras enfermedades infecciosas y parasitarias </t>
  </si>
  <si>
    <t xml:space="preserve">58 Tumor maligno del labio, de la cavidad bucal y de la faringe </t>
  </si>
  <si>
    <t xml:space="preserve">59 Tumor maligno del esófago </t>
  </si>
  <si>
    <t xml:space="preserve">60 Tumor maligno del estómago </t>
  </si>
  <si>
    <t xml:space="preserve">61 Tumor maligno del colon </t>
  </si>
  <si>
    <t xml:space="preserve">62 Tumor maligno de unión rectosigmoidea, recto,ano y conducto anal </t>
  </si>
  <si>
    <t xml:space="preserve">63 Tumor maligno del hígado y de las vías biliares intrahepáticas </t>
  </si>
  <si>
    <t xml:space="preserve">64 Tumor maligno del páncreas </t>
  </si>
  <si>
    <t xml:space="preserve">65 Otros tumores malignos de los órganos digestivos </t>
  </si>
  <si>
    <t xml:space="preserve">66 Tumor maligno de la laringe </t>
  </si>
  <si>
    <t xml:space="preserve">67 Tumor maligno de la tráquea, de los bronquios del pulmón </t>
  </si>
  <si>
    <t xml:space="preserve">68 Otro. Tumor maligno de órganos respiratorios  e intratorácicos </t>
  </si>
  <si>
    <t xml:space="preserve">69 Tumor maligno de los huesos y de los cartílago articular </t>
  </si>
  <si>
    <t xml:space="preserve">70 Melanoma maligno de la piel </t>
  </si>
  <si>
    <t xml:space="preserve">71 Otros tumores malignos de la piel </t>
  </si>
  <si>
    <t xml:space="preserve">72 Tumor maligno de los tejidos mesoteliales de los tejidos  blandos </t>
  </si>
  <si>
    <t xml:space="preserve">73 Tumor maligno de la mama </t>
  </si>
  <si>
    <t xml:space="preserve">74 Tumor maligno del cuello del útero </t>
  </si>
  <si>
    <t xml:space="preserve">75 Tumor maligno de otras partes y de las no especificadas del útero </t>
  </si>
  <si>
    <t xml:space="preserve">76 Otros tumores maligno de los órganos genitales femeninos </t>
  </si>
  <si>
    <t xml:space="preserve">77 Tumor maligno de la próstata </t>
  </si>
  <si>
    <t xml:space="preserve">78 Otros tumores maligno de los órganos genitales masculinos </t>
  </si>
  <si>
    <t xml:space="preserve">79 Tumor maligno de la vejiga urinaria </t>
  </si>
  <si>
    <t xml:space="preserve">80 Otros tumores malignos de las vías urinarias </t>
  </si>
  <si>
    <t xml:space="preserve">81 Tumor maligno del ojo y de sus anexos </t>
  </si>
  <si>
    <t xml:space="preserve">82 Tumor maligno del encéfalo </t>
  </si>
  <si>
    <t xml:space="preserve">83 Tumor maligno de otras partes del sistema nervioso central </t>
  </si>
  <si>
    <t xml:space="preserve">84 Tumor maligno de otros sitios, de sitios mal definidos, secundarios, no especificados  y de  sitios múltiples </t>
  </si>
  <si>
    <t xml:space="preserve">85 Enfermedad de Hacking </t>
  </si>
  <si>
    <t xml:space="preserve">86 Linfoma no Hodking </t>
  </si>
  <si>
    <t xml:space="preserve">87 Leucemia </t>
  </si>
  <si>
    <t xml:space="preserve">88 Otros tumor maligno del tejido linfático, de los órganos hematopoyéticos y tejidos afines </t>
  </si>
  <si>
    <t xml:space="preserve">89 Carcinoma in situ del cuello del útero </t>
  </si>
  <si>
    <t xml:space="preserve">90 Tumor benigno de la piel </t>
  </si>
  <si>
    <t xml:space="preserve">91 Tumor benigno de la mama </t>
  </si>
  <si>
    <t xml:space="preserve">92 Leiomioma del útero </t>
  </si>
  <si>
    <t xml:space="preserve">93 Tumor benigno del ovario </t>
  </si>
  <si>
    <t xml:space="preserve">94 Tumor benigno de los órganos urinarios </t>
  </si>
  <si>
    <t xml:space="preserve">95 Tumor benigno del encéfalo y de otras partes del sistema nervioso central. Partes del sistema nervioso central </t>
  </si>
  <si>
    <t xml:space="preserve">96 Otros tumores in situ y benignos, y tumores de comportamiento incierto y desconocido </t>
  </si>
  <si>
    <t xml:space="preserve">97 Anemias por deficiencia de hierro </t>
  </si>
  <si>
    <t xml:space="preserve">98 Otras anemias </t>
  </si>
  <si>
    <t xml:space="preserve">99 Afecciones hemorrágicas y otras enfermedades de sangre y de los órganos hematopoyéticos </t>
  </si>
  <si>
    <t xml:space="preserve">100 Ciertos trastornos que afectan el mecanismo de la inmunidad </t>
  </si>
  <si>
    <t xml:space="preserve">101 Trastornos tiroideos relacionados con la deficiencia de yodo </t>
  </si>
  <si>
    <t xml:space="preserve">102 Tirotoxicosis </t>
  </si>
  <si>
    <t xml:space="preserve">103 Otros trastornos de la tiroides </t>
  </si>
  <si>
    <t xml:space="preserve">104 Diabetes mellitus </t>
  </si>
  <si>
    <t xml:space="preserve">105 Desnutrición </t>
  </si>
  <si>
    <t xml:space="preserve">106 Deficiencia de la vitamina a </t>
  </si>
  <si>
    <t xml:space="preserve">107 Otras deficiencias vitamínicas </t>
  </si>
  <si>
    <t xml:space="preserve">108 Secuelas de la desnutrición y otras deficiencias nutricionales </t>
  </si>
  <si>
    <t xml:space="preserve">109 Obesidad </t>
  </si>
  <si>
    <t xml:space="preserve">110 Depleción del volumen </t>
  </si>
  <si>
    <t xml:space="preserve">111 Otros trastornos endocrinos, nutricionales metabólicos </t>
  </si>
  <si>
    <t xml:space="preserve">112 Demencia </t>
  </si>
  <si>
    <t xml:space="preserve">113 Trastornos mentales y del comportamiento debidos al uso de  alcohol </t>
  </si>
  <si>
    <t xml:space="preserve">114 Trastornos mentales y del comportamiento debidos al uso de otras sustancias psicoactivas </t>
  </si>
  <si>
    <t xml:space="preserve">115 Esquizofrenia, trastornos esquízotipicos y trastornos delirantes </t>
  </si>
  <si>
    <t xml:space="preserve">116 Trastornos del humor [afectivos] </t>
  </si>
  <si>
    <t xml:space="preserve">117 Trastornos neuróticos, trastornos relacionados con el estrés y trastornos somatomorfos </t>
  </si>
  <si>
    <t xml:space="preserve">118 Retraso mental </t>
  </si>
  <si>
    <t xml:space="preserve">119 Otros trastornos mentales y del comportamiento </t>
  </si>
  <si>
    <t xml:space="preserve">120 Enfermedades inflamatorias del sistema nervioso central </t>
  </si>
  <si>
    <t xml:space="preserve">121 Enfermedad de Parkinson </t>
  </si>
  <si>
    <t xml:space="preserve">122 Enfermedad de Alzheimer </t>
  </si>
  <si>
    <t xml:space="preserve">123 Esclerosis múltiple </t>
  </si>
  <si>
    <t xml:space="preserve">124 Epilepsia </t>
  </si>
  <si>
    <t xml:space="preserve">125 Migraña y otros síndromes de cefalea </t>
  </si>
  <si>
    <t xml:space="preserve">126 Ataque de isquemia cerebral transitoria y síndromes afines </t>
  </si>
  <si>
    <t xml:space="preserve">127 Trastornos de los nervios, de las raíces y de los plexos nerviosos </t>
  </si>
  <si>
    <t xml:space="preserve">128 Paralasis cerebral y otros síndromes paralíticos </t>
  </si>
  <si>
    <t xml:space="preserve">129 Otras enfermedades del sistema nervioso </t>
  </si>
  <si>
    <t xml:space="preserve">130 Inflamación del párpado </t>
  </si>
  <si>
    <t xml:space="preserve">131 Conjuntivitis y otros trastornos de la conjuntiva </t>
  </si>
  <si>
    <t xml:space="preserve">132 Queratitis y otros trastornos de la esclerótica y de la córnea </t>
  </si>
  <si>
    <t xml:space="preserve">133 Catarata y otros trastornos del cristalino </t>
  </si>
  <si>
    <t xml:space="preserve">134 Desprendimiento y desgarro de la retina </t>
  </si>
  <si>
    <t xml:space="preserve">135 Glaucoma </t>
  </si>
  <si>
    <t xml:space="preserve">136 Estrabismo </t>
  </si>
  <si>
    <t xml:space="preserve">137 Trastornos de la acomodación y de la refracción </t>
  </si>
  <si>
    <t xml:space="preserve">138 Ceguera y disminución de la agudeza visual </t>
  </si>
  <si>
    <t xml:space="preserve">139 Otras enfermedades del ojo y sus anexos </t>
  </si>
  <si>
    <t xml:space="preserve">140 Otitis media y otros trastornos del oído 1/2 y de la mastoides </t>
  </si>
  <si>
    <t xml:space="preserve">141 Perdida de la audición </t>
  </si>
  <si>
    <t xml:space="preserve">142 Otras enfermedades del oído y de la apófisis mastoides </t>
  </si>
  <si>
    <t xml:space="preserve">143 Fiebre reumática aguda </t>
  </si>
  <si>
    <t xml:space="preserve">144 Enfermedades cardiacas reumáticas crónicas </t>
  </si>
  <si>
    <t xml:space="preserve">145 Hipertensión esencial (primaria) </t>
  </si>
  <si>
    <t xml:space="preserve">146 Otras enfermedades hipertensivas </t>
  </si>
  <si>
    <t xml:space="preserve">147 Infarto agudo del miocardio </t>
  </si>
  <si>
    <t xml:space="preserve">148 Otras enfermedades isquémicas del corazón </t>
  </si>
  <si>
    <t xml:space="preserve">149 Embolia pulmonar </t>
  </si>
  <si>
    <t xml:space="preserve">150 Trastornos de la conducción y arritmias cardiacas </t>
  </si>
  <si>
    <t xml:space="preserve">151 Insuficiencia cardiaca </t>
  </si>
  <si>
    <t xml:space="preserve">152 Otras enfermedades cardiacas </t>
  </si>
  <si>
    <t xml:space="preserve">153 Hemorragia intracraneal </t>
  </si>
  <si>
    <t xml:space="preserve">154 Infarto cerebral </t>
  </si>
  <si>
    <t xml:space="preserve">155 Accidente vascular encefálico agudo, no especificado como  hemorrágico o isquémico </t>
  </si>
  <si>
    <t xml:space="preserve">156 Otras enfermedades cerebrovasculares </t>
  </si>
  <si>
    <t xml:space="preserve">157 Aterosclerosis </t>
  </si>
  <si>
    <t xml:space="preserve">158 Otras enfermedades vasculares periféricas </t>
  </si>
  <si>
    <t xml:space="preserve">159 Embolia y trombosis arteriales </t>
  </si>
  <si>
    <t xml:space="preserve">160 Otra enfermedades de las arterias, de las arteriolas y de los vasos capilares </t>
  </si>
  <si>
    <t xml:space="preserve">161 Flebitis, tromboflebitis, embolia y trombosis venosas </t>
  </si>
  <si>
    <t xml:space="preserve">162 Venas varicosas de los miembros inferiores </t>
  </si>
  <si>
    <t xml:space="preserve">163 Hemorroides </t>
  </si>
  <si>
    <t xml:space="preserve">164 Otras enfermedades del sistema circulatorio </t>
  </si>
  <si>
    <t xml:space="preserve">165 Faringitis aguda y amigdalitis aguda </t>
  </si>
  <si>
    <t xml:space="preserve">166 Laringitis y traqueítis agudas </t>
  </si>
  <si>
    <t xml:space="preserve">167 Otras infecciones agudas de las vías respiratoria superiores </t>
  </si>
  <si>
    <t xml:space="preserve">168 Influenza [gripe] </t>
  </si>
  <si>
    <t xml:space="preserve">169 Neumonía </t>
  </si>
  <si>
    <t xml:space="preserve">170 Bronquitis aguda y bronquiolitis aguda </t>
  </si>
  <si>
    <t xml:space="preserve">171 Sinusitis crónica </t>
  </si>
  <si>
    <t xml:space="preserve">172 Otras enfermedades de la nariz y de los senos nasales </t>
  </si>
  <si>
    <t xml:space="preserve">173 Enfermedades crónicas de las amígdalas y adenoides </t>
  </si>
  <si>
    <t xml:space="preserve">174 Otras enfermedad de las vías respiratorias superiores </t>
  </si>
  <si>
    <t xml:space="preserve">175 Bronquitis, enfisema y otras enfermedades pulmonares obstructivas crónicas </t>
  </si>
  <si>
    <t xml:space="preserve">176 Asma </t>
  </si>
  <si>
    <t xml:space="preserve">177 Bronquiectasia </t>
  </si>
  <si>
    <t xml:space="preserve">178 Neumoconiosis </t>
  </si>
  <si>
    <t xml:space="preserve">179 Otras enfermedades del sistema respiratorio </t>
  </si>
  <si>
    <t xml:space="preserve">180 Caries dental </t>
  </si>
  <si>
    <t xml:space="preserve">181 Otros trastornos de los dientes y de sus estructuras de sostén </t>
  </si>
  <si>
    <t xml:space="preserve">182 Otras enfermedades de cavidad bucal, de las glándulas salivales y de los maxilares </t>
  </si>
  <si>
    <t xml:space="preserve">183 Úlcera gástrica y duodenal </t>
  </si>
  <si>
    <t xml:space="preserve">184 Gastritis y duodenitis </t>
  </si>
  <si>
    <t xml:space="preserve">185 Otras enfermedades del esófago, del estómago y del duodeno </t>
  </si>
  <si>
    <t xml:space="preserve">186 Enfermedades del apéndice </t>
  </si>
  <si>
    <t xml:space="preserve">187 Hernia inguinal </t>
  </si>
  <si>
    <t xml:space="preserve">188 Otras hernias </t>
  </si>
  <si>
    <t xml:space="preserve">189 Enfermedad de Crohn y colitis ulcerativa </t>
  </si>
  <si>
    <t xml:space="preserve">190 Íleo paralitico y obstrucción intestinal sin hernia </t>
  </si>
  <si>
    <t xml:space="preserve">191 Enfermedad diverticular del intestino </t>
  </si>
  <si>
    <t xml:space="preserve">192 Otras enfermedades de los intestinos y del peritoneo </t>
  </si>
  <si>
    <t xml:space="preserve">193 Enfermedad alcohólica del hígado </t>
  </si>
  <si>
    <t xml:space="preserve">194 Otras enfermedades del hígado </t>
  </si>
  <si>
    <t xml:space="preserve">195 Colelitiasis y colecistitis </t>
  </si>
  <si>
    <t xml:space="preserve">196 Pancreatitis aguda y otras enfermedades del páncreas </t>
  </si>
  <si>
    <t xml:space="preserve">197 Otras enfermedades del sistema digestivo </t>
  </si>
  <si>
    <t xml:space="preserve">198 Infecciones de la piel y del tejido subcutáneo </t>
  </si>
  <si>
    <t xml:space="preserve">199 Otras enfermedades de la piel y del tejido subcutáneo </t>
  </si>
  <si>
    <t xml:space="preserve">200 Artritis reumatoide y otras poliartropatías inflamatorias </t>
  </si>
  <si>
    <t xml:space="preserve">201 Artrosis </t>
  </si>
  <si>
    <t xml:space="preserve">202 Deformidades adquiridas de los miembros </t>
  </si>
  <si>
    <t xml:space="preserve">203 Otros trastornos de las articulaciones </t>
  </si>
  <si>
    <t xml:space="preserve">204 Trastornos sistémicos del tejido conjuntivo </t>
  </si>
  <si>
    <t xml:space="preserve">205 Trastornos de los discos cervicales y de otros discos intervertebrales </t>
  </si>
  <si>
    <t xml:space="preserve">206 Otras dorsopatías </t>
  </si>
  <si>
    <t xml:space="preserve">207 Trastornos de los tejidos blandos </t>
  </si>
  <si>
    <t xml:space="preserve">208 Trastornos de la densidad y de la estructura óseas </t>
  </si>
  <si>
    <t xml:space="preserve">209 Osteomielitis </t>
  </si>
  <si>
    <t xml:space="preserve">210 Otras enfermedades del sistema osteomuscular  y del tejido conjuntivo </t>
  </si>
  <si>
    <t xml:space="preserve">211 Síndrome nefrítico agudo y síndrome nefrítico rápidamente progresivo </t>
  </si>
  <si>
    <t xml:space="preserve">212 Otras enfermedades glomerulares </t>
  </si>
  <si>
    <t xml:space="preserve">213 Enfermedades renales tubolointersticiales </t>
  </si>
  <si>
    <t xml:space="preserve">214 Insuficiencia renal </t>
  </si>
  <si>
    <t xml:space="preserve">215 Litiasis urinaria </t>
  </si>
  <si>
    <t xml:space="preserve">216 Cistitis </t>
  </si>
  <si>
    <t xml:space="preserve">217 Otras enfermedades del sistema urinario </t>
  </si>
  <si>
    <t xml:space="preserve">218 Hiperplasia de la próstata </t>
  </si>
  <si>
    <t xml:space="preserve">219 Otros trastornos de la próstata </t>
  </si>
  <si>
    <t xml:space="preserve">220 Hidrocele y espermatocele </t>
  </si>
  <si>
    <t xml:space="preserve">221 Prepucio redundante, fimosis y parafimosis </t>
  </si>
  <si>
    <t xml:space="preserve">222 Otras enfermedades de los órganos genitales masculinos </t>
  </si>
  <si>
    <t xml:space="preserve">223 Trastornos de la mama </t>
  </si>
  <si>
    <t xml:space="preserve">224 Salpingitis y ooforitis </t>
  </si>
  <si>
    <t xml:space="preserve">225 Enfermedad inflamatoria del cuello uterino </t>
  </si>
  <si>
    <t xml:space="preserve">226 Otras enfermedades inflamatorias de los órganos pélvicos femeninos </t>
  </si>
  <si>
    <t xml:space="preserve">227 Endometriosis </t>
  </si>
  <si>
    <t xml:space="preserve">228 Prolapso genital femenino </t>
  </si>
  <si>
    <t xml:space="preserve">229 Trastornos no inflamatorios del ovario, de trompa de Falopio y de ligamento ancho </t>
  </si>
  <si>
    <t xml:space="preserve">230 Trastornos de la menstruación </t>
  </si>
  <si>
    <t xml:space="preserve">231 Otros trastornos menopaúsicos y perimenopáusicos </t>
  </si>
  <si>
    <t xml:space="preserve">232 Infertilidad femenina </t>
  </si>
  <si>
    <t xml:space="preserve">233 Otros trastornos de las vías genitourinarias </t>
  </si>
  <si>
    <t xml:space="preserve">234 Aborto espontáneo </t>
  </si>
  <si>
    <t xml:space="preserve">235 Aborto médico </t>
  </si>
  <si>
    <t xml:space="preserve">236 Otros embarazos terminados en aborto </t>
  </si>
  <si>
    <t xml:space="preserve">237 Edema, proteinuria y trastornos hipertensivos en  el embarazo, parto y puerperio </t>
  </si>
  <si>
    <t xml:space="preserve">238 Placenta previa, desprendimiento prematuro de la placenta y hemorragia anteparto </t>
  </si>
  <si>
    <t xml:space="preserve">239 Otra atención materna relacionada con el feto y con la cavidad amniótica, y con posibles problemas del parto </t>
  </si>
  <si>
    <t xml:space="preserve">240 Trabajo de parto obstruido </t>
  </si>
  <si>
    <t xml:space="preserve">241 Hemorragia postparto </t>
  </si>
  <si>
    <t xml:space="preserve">242 Otras complicaciones del embarazo y del parto </t>
  </si>
  <si>
    <t xml:space="preserve">243 Parto único espontaneo </t>
  </si>
  <si>
    <t xml:space="preserve">244 Complicaciones relacionadas principalmente con el puerperio y otras afecciones obstétricas, no clasificadas en otra </t>
  </si>
  <si>
    <t xml:space="preserve">245 Feto y recién nacido afectado por factores maternos y complicaciones del embarazo, del trabajo de parto y del parto </t>
  </si>
  <si>
    <t xml:space="preserve">246 Crecimiento fetal lento, desnutrición fetal y trastornos relacionados con la gestación corta y el bajo peso al nace </t>
  </si>
  <si>
    <t xml:space="preserve">247 Traumatismo del nacimiento </t>
  </si>
  <si>
    <t xml:space="preserve">248 Hipoxia intrauterina y asfixia del nacimiento </t>
  </si>
  <si>
    <t xml:space="preserve">249 Otros trastornos respiratorios originados en el periodo perinatal </t>
  </si>
  <si>
    <t xml:space="preserve">250 Enfermedades infecciosas y parasitarias congénitas </t>
  </si>
  <si>
    <t xml:space="preserve">251 Otras infecciones especificas del periodo perinatal </t>
  </si>
  <si>
    <t xml:space="preserve">252 Enfermedad hemolítica del feto y del recién nacido </t>
  </si>
  <si>
    <t xml:space="preserve">253 Otras afecciones originadas en el periodo perinatal </t>
  </si>
  <si>
    <t xml:space="preserve">254 Espina bífida </t>
  </si>
  <si>
    <t xml:space="preserve">255 Otras malformaciones congénitas del sistema nervioso </t>
  </si>
  <si>
    <t xml:space="preserve">256 Malformaciones congénitas del sistema circulatorio </t>
  </si>
  <si>
    <t xml:space="preserve">257 Fisura del paladar y labio leporino </t>
  </si>
  <si>
    <t xml:space="preserve">258 Ausencia, atresia y estenosis congénita del intestino delgado </t>
  </si>
  <si>
    <t xml:space="preserve">259 Otras malformaciones congénitas del sistema digestivo </t>
  </si>
  <si>
    <t xml:space="preserve">260 Testículo no descendido </t>
  </si>
  <si>
    <t xml:space="preserve">261 Otras malformaciones del sistema genitourinario </t>
  </si>
  <si>
    <t xml:space="preserve">262 Deformidades congénitas de la cadera </t>
  </si>
  <si>
    <t xml:space="preserve">263 Deformidades congénitas de los pies </t>
  </si>
  <si>
    <t xml:space="preserve">264 Otras malformaciones congénita y deformidad del sistema osteomuscular </t>
  </si>
  <si>
    <t xml:space="preserve">265 Otras malformaciones congénitas </t>
  </si>
  <si>
    <t xml:space="preserve">266 Anomalías cromosómicas no clasificadas en otra parte </t>
  </si>
  <si>
    <t xml:space="preserve">267 Dolor abdominal y pélvico </t>
  </si>
  <si>
    <t xml:space="preserve">268 Fiebre de origen desconocido </t>
  </si>
  <si>
    <t xml:space="preserve">269 Senilidad </t>
  </si>
  <si>
    <t xml:space="preserve">270 Otros síntomas, signos y hallazgos anormales clínicos y de laboratorio, no clasificados en otra parte </t>
  </si>
  <si>
    <t xml:space="preserve">271 Fractura del cráneo y de los huesos faciales </t>
  </si>
  <si>
    <t xml:space="preserve">272 Fractura del cuello, del tórax o de la pelvis </t>
  </si>
  <si>
    <t xml:space="preserve">273 Fractura del fémur </t>
  </si>
  <si>
    <t xml:space="preserve">274 Fracturas de otros huesos de los miembros </t>
  </si>
  <si>
    <t xml:space="preserve">275 Fracturas que afectan múltiples regiones del cuerpo </t>
  </si>
  <si>
    <t xml:space="preserve">276 Luxaciones, esguinces y desgarros de regiones especificadas y de múltiples regiones del cuerpo </t>
  </si>
  <si>
    <t xml:space="preserve">277 Traumatismo del ojo y de la órbita </t>
  </si>
  <si>
    <t xml:space="preserve">278 Traumatismo intracraneal </t>
  </si>
  <si>
    <t xml:space="preserve">279 Traumatismo de otros órganos internos </t>
  </si>
  <si>
    <t xml:space="preserve">281 Otros traumatismos de regiones especificadas, de regiones no especificadas y de múltiples regiones del cuerpo </t>
  </si>
  <si>
    <t xml:space="preserve">282 Efectos de cuerpo extraño que penetra por un orificio natural </t>
  </si>
  <si>
    <t xml:space="preserve">283 Quemaduras y corrosiones </t>
  </si>
  <si>
    <t xml:space="preserve">284 Envenenamiento por drogas y sustancias biológicas </t>
  </si>
  <si>
    <t xml:space="preserve">285 Efectos tóxicos de sustancias de procedencia principalmente no medicinal </t>
  </si>
  <si>
    <t xml:space="preserve">286 Síndromes de maltrato </t>
  </si>
  <si>
    <t xml:space="preserve">287 Otros efecto y los no especificados de causas externas </t>
  </si>
  <si>
    <t xml:space="preserve">289 Secuelas de traumatismo de envenenamiento y de otras consecuencias de causa externa </t>
  </si>
  <si>
    <t xml:space="preserve">293 Atención para la anticoncepción </t>
  </si>
  <si>
    <t xml:space="preserve">294 Pesquisa prenatal y otra supervisión del embarazo </t>
  </si>
  <si>
    <t xml:space="preserve">297 Personas en contacto con los servicios de salud para procesos específicos y atención en la  salud </t>
  </si>
  <si>
    <t xml:space="preserve">298 Personas en contacto con los servicios de salud por otras razones </t>
  </si>
  <si>
    <t>Exterior</t>
  </si>
  <si>
    <t>Zona no delimitada</t>
  </si>
  <si>
    <t>Grupos de Edad</t>
  </si>
  <si>
    <t xml:space="preserve"> Total</t>
  </si>
  <si>
    <t>Días de estada</t>
  </si>
  <si>
    <t>Promedio días estada</t>
  </si>
  <si>
    <t>Edad ignorada</t>
  </si>
  <si>
    <t>I Ciertas enfermedades infecciosas y parasitarias</t>
  </si>
  <si>
    <t>A00 Cólera</t>
  </si>
  <si>
    <t>A01  Fiebres tifoidea y paratifoidea</t>
  </si>
  <si>
    <t>A02  Otras infecciones debidas a salmonella</t>
  </si>
  <si>
    <t>A03  Shigelosis</t>
  </si>
  <si>
    <t>A04  Otras infecciones intestinales bacterianas</t>
  </si>
  <si>
    <t>A05  Otras intoxicaciones alimentarias bacterianas</t>
  </si>
  <si>
    <t>A06  Amebiasis</t>
  </si>
  <si>
    <t>A07  Otras enfermedades intestinales debidas a protozoarios</t>
  </si>
  <si>
    <t>A08  Infecciones intestinales debidas a virus y otros organismos especificados</t>
  </si>
  <si>
    <t>A09  Diarrea y gastroenteritis de presunto origen infeccioso</t>
  </si>
  <si>
    <t>A15  Tuberculosis respiratoria, confirmada bacteriológica e histológicamente</t>
  </si>
  <si>
    <t>A16  Tuberculosis respiratoria, no confirmada bacteriológica o histológicamente</t>
  </si>
  <si>
    <t>A17  Tuberculosis del sistema nervioso</t>
  </si>
  <si>
    <t>A18  Tuberculosis de otros órganos</t>
  </si>
  <si>
    <t>A19  Tuberculosis miliar</t>
  </si>
  <si>
    <t>A20  Peste</t>
  </si>
  <si>
    <t>A21  Tularemia</t>
  </si>
  <si>
    <t>A22  Carbunco [ántrax]</t>
  </si>
  <si>
    <t>A23  Brucelosis</t>
  </si>
  <si>
    <t>A25 Fiebres por mordedura de rata</t>
  </si>
  <si>
    <t>A26 Erisipeloide</t>
  </si>
  <si>
    <t>A27 Leptospirosis</t>
  </si>
  <si>
    <t>A28  Otras enfermedades zoonóticas bacterianas, no clasificadas en otra parte</t>
  </si>
  <si>
    <t>A30  Lepra [enfermedad de hansen]</t>
  </si>
  <si>
    <t>A31  Infecciones debidas a otras micobacterias</t>
  </si>
  <si>
    <t>A32  Listeriosis</t>
  </si>
  <si>
    <t>A33  Tetanos neonatal</t>
  </si>
  <si>
    <t>A34  Tetanos obstétrico</t>
  </si>
  <si>
    <t>A35  Otros tétanos</t>
  </si>
  <si>
    <t>A36  Difteria</t>
  </si>
  <si>
    <t>A37  Tos ferina [tos convulsiva]</t>
  </si>
  <si>
    <t>A38  Escarlatina</t>
  </si>
  <si>
    <t>A39  Infección meningocócica</t>
  </si>
  <si>
    <t>A40  Septicemia meningocócica</t>
  </si>
  <si>
    <t>A41  Otras septicemias</t>
  </si>
  <si>
    <t>A42  Actinomicosis</t>
  </si>
  <si>
    <t>A43  Nocardiosis</t>
  </si>
  <si>
    <t>A44  Bartonelosis</t>
  </si>
  <si>
    <t>A46  Erisipela</t>
  </si>
  <si>
    <t>A48  Otras enfermedades bacterianas, no clasificadas en otra parte</t>
  </si>
  <si>
    <t>A49  Infección bacteriana de sitio no especificado</t>
  </si>
  <si>
    <t>A50  Sífilis congénita</t>
  </si>
  <si>
    <t>A51  Sífilis precoz</t>
  </si>
  <si>
    <t>A52  Sífilis tardía</t>
  </si>
  <si>
    <t>A53  Otras sífilis y las no especificadas</t>
  </si>
  <si>
    <t>A54  Infección gonocócica</t>
  </si>
  <si>
    <t>A55  Linfogranuloma (venéreo) por clamidias</t>
  </si>
  <si>
    <t>A56  Otras enfermedades de transmisión sexual debidas a clamidias</t>
  </si>
  <si>
    <t>A57  Chancro blando</t>
  </si>
  <si>
    <t>A58  Granuloma inguinal</t>
  </si>
  <si>
    <t>A59  Tricomoniasis</t>
  </si>
  <si>
    <t>A60  Infección anogenital debida a virus del herpes [herpes simple]</t>
  </si>
  <si>
    <t>A63  Otras enfermedades de transmisión predominante sexual, no clasificadas en otra parte</t>
  </si>
  <si>
    <t>A64  Enfermedad de transmisión sexual no especificada</t>
  </si>
  <si>
    <t>A66  Frambesia</t>
  </si>
  <si>
    <t>A67  Pinta [carate]</t>
  </si>
  <si>
    <t>A68  Fiebres recurrentes</t>
  </si>
  <si>
    <t>A69  Otras infecciones causadas por espiroquetas</t>
  </si>
  <si>
    <t>A74  Otras enfermedades causadas por clamidias</t>
  </si>
  <si>
    <t>A75  Tifus</t>
  </si>
  <si>
    <t>A77  Fiebre maculosa [rickettsiosis transmitida por garrapatas]</t>
  </si>
  <si>
    <t>A79  Otras rickettsiosis</t>
  </si>
  <si>
    <t>A80  Poliomielitis aguda</t>
  </si>
  <si>
    <t>A81  Infecciones del sistema nervioso central por virus atípico</t>
  </si>
  <si>
    <t>A82  Rabia</t>
  </si>
  <si>
    <t>A83  Encefalitis viral transmitida por mosquitos</t>
  </si>
  <si>
    <t>A84  Encefalitis viral transmitida por garrapatas</t>
  </si>
  <si>
    <t>A85  Otras encefalitis virales, no clasificables en otra parte</t>
  </si>
  <si>
    <t>A86  Encefalitis viral, no especificada</t>
  </si>
  <si>
    <t>A87  Meningitis viral</t>
  </si>
  <si>
    <t>A88  Otras infecciones virales del sistema nervioso central, no clasificadas en otra parte</t>
  </si>
  <si>
    <t>A89  Infección viral del sistema nervioso central, no especificada</t>
  </si>
  <si>
    <t>A90  Fiebre del dengue [dengue clásico]</t>
  </si>
  <si>
    <t>A92  Otras fiebres virales transmitidas por mosquitos</t>
  </si>
  <si>
    <t>A93  Otras fiebres virales transmitidas por artrópodos, no clasificadas en otra parte</t>
  </si>
  <si>
    <t>A94  Fiebre viral transmitida por artrópodos, no especificada</t>
  </si>
  <si>
    <t>A95  Fiebre amarilla</t>
  </si>
  <si>
    <t>A98  Otras fiebres virales hemorrágicas no clasificadas en otra parte</t>
  </si>
  <si>
    <t>A99  Fiebre viral hemorrágica, no especificada</t>
  </si>
  <si>
    <t>B00  Infecciones herpéticas [herpes simple]</t>
  </si>
  <si>
    <t>B01  Varicela</t>
  </si>
  <si>
    <t>B02  Herpes zoster</t>
  </si>
  <si>
    <t>B05  Sarampión</t>
  </si>
  <si>
    <t>B06  Rubéola [sarampión alemán]</t>
  </si>
  <si>
    <t>B07  Verrugas víricas</t>
  </si>
  <si>
    <t>B09  Infección viral no especificada, caracterizada por lesiones de la piel y de las membranas mucosas</t>
  </si>
  <si>
    <t>B15  Hepatitis aguda tipo A</t>
  </si>
  <si>
    <t>B16  Hepatitis aguda tipo B</t>
  </si>
  <si>
    <t>B17  Otras hepatitis virales agudas</t>
  </si>
  <si>
    <t>B18  Hepatitis viral crónica</t>
  </si>
  <si>
    <t>B19  Hepatitis viral, sin otra especificación</t>
  </si>
  <si>
    <t>B20  Enfermedad por virus de la inmunodeficiencia humana [VIH], resultante en enfermedades infecciosas  y parasitarias</t>
  </si>
  <si>
    <t>B21  Enfermedad por virus de la inmunodeficiencia humana [VIH], resultante en tumores malignos</t>
  </si>
  <si>
    <t>B22  Enfermedad por virus de la inmunodeficiencia humana [VIH], resultante en otras enfermedades especificadas</t>
  </si>
  <si>
    <t>B23  Enfermedad por virus de la inmunodeficiencia humana [VIH], resultante en otras afecciones</t>
  </si>
  <si>
    <t>B24  Enfermedad por virus de la inmunodeficiencia humana (VIH), sin otra especificación (SIDA)</t>
  </si>
  <si>
    <t>B25  Enfermedad debida a virus citomegálico</t>
  </si>
  <si>
    <t>B26  Parotiditis infecciosa</t>
  </si>
  <si>
    <t>B27  Mononucleosis infecciosa</t>
  </si>
  <si>
    <t>B30  Conjuntivitis viral</t>
  </si>
  <si>
    <t>B33  Otras enfermedades virales, no clasificadas en otra parte</t>
  </si>
  <si>
    <t>B34  Infección viral de sitio no especificado</t>
  </si>
  <si>
    <t>B35  Dermatofitosis</t>
  </si>
  <si>
    <t>B36  Otras micosis superficiales</t>
  </si>
  <si>
    <t>B37  Candidiasis</t>
  </si>
  <si>
    <t>B38  Coccidioidomicosis</t>
  </si>
  <si>
    <t>B39  Histoplasmosis</t>
  </si>
  <si>
    <t>B40  Blastomicosis</t>
  </si>
  <si>
    <t>B41  Paracoccidioidomicosis</t>
  </si>
  <si>
    <t>B42  Esporotricosis</t>
  </si>
  <si>
    <t>B43  Cromomicosis y absceso feomicótico</t>
  </si>
  <si>
    <t>B44  Aspergilosis</t>
  </si>
  <si>
    <t>B45  Criptococosis</t>
  </si>
  <si>
    <t>B46  Cigomicosis</t>
  </si>
  <si>
    <t>B47  Micetoma</t>
  </si>
  <si>
    <t>B48  Otras micosis, no clasificadas en otra parte</t>
  </si>
  <si>
    <t>B49  Micosis, no especificada</t>
  </si>
  <si>
    <t>B50  Paludismo [malaria] debido a plasmodium falciparun</t>
  </si>
  <si>
    <t>B51  Paludismo [malaria] debido a plasmodium vivax</t>
  </si>
  <si>
    <t>B52  Paludismo [malaria] debido a plasmodium malariae</t>
  </si>
  <si>
    <t>B54  Paludismo[malaria]no especificado</t>
  </si>
  <si>
    <t>B55  Leishmaniasis</t>
  </si>
  <si>
    <t>B57  Enfermedad de chagas</t>
  </si>
  <si>
    <t>B58  Toxoplasmosis</t>
  </si>
  <si>
    <t>B59  Neumocistosis</t>
  </si>
  <si>
    <t>B60  Otras enfermedades debidas a protozoarios, no clasificadas en otra parte</t>
  </si>
  <si>
    <t>B65  Esquistosomiasis [bilharziasis]</t>
  </si>
  <si>
    <t>B66  Otras infecciones debidas a trematodos</t>
  </si>
  <si>
    <t>B67  Equinococosis</t>
  </si>
  <si>
    <t>B69  Cisticercosis</t>
  </si>
  <si>
    <t>B73  Oncocercosis</t>
  </si>
  <si>
    <t>B74  Filariasis</t>
  </si>
  <si>
    <t>B75  Triquinosis</t>
  </si>
  <si>
    <t>B77  Ascariasis</t>
  </si>
  <si>
    <t>B78  Estrongiloidiasis</t>
  </si>
  <si>
    <t>B80  Enterobiasis</t>
  </si>
  <si>
    <t>B82  Parasitosis intestinales, sin otra especificación</t>
  </si>
  <si>
    <t>B83  Otras helmintiasis</t>
  </si>
  <si>
    <t>B85  Pediculosis y phthiriasis</t>
  </si>
  <si>
    <t>B86  Escabiosis</t>
  </si>
  <si>
    <t>B87  Miasis</t>
  </si>
  <si>
    <t>B88  Otras infestaciones</t>
  </si>
  <si>
    <t>B89  Enfermedad parasitaria, no epecificada</t>
  </si>
  <si>
    <t>B90  Secuelas de tuberculosis</t>
  </si>
  <si>
    <t>B91  Secuelas de poliomielitis</t>
  </si>
  <si>
    <t>B92  Secuelas de lepra</t>
  </si>
  <si>
    <t>B94  Secuelas de otras enfermedades infecciosas y parasitarias y de las no especificadas</t>
  </si>
  <si>
    <t>B95  Estreptococos y estafilococos como causa de enfermedades clasificadas en otros capítulos</t>
  </si>
  <si>
    <t>B96  Otros agentes bacterianos como causa de enfermedades clasificadas en otros capítulos</t>
  </si>
  <si>
    <t>B97  Agentes virales como causa de enfermedades clasificadas en otros capítulos</t>
  </si>
  <si>
    <t>B99  Otras enfermedades infecciosas y las no especificadas</t>
  </si>
  <si>
    <t>II Neoplasias</t>
  </si>
  <si>
    <t>C00  Tumor maligno del labio</t>
  </si>
  <si>
    <t>C01  Tumor maligno de la base de la lengua</t>
  </si>
  <si>
    <t>C02  Tumor maligno de otras partes y de las no especificadas de la lengua</t>
  </si>
  <si>
    <t>C03  Tumor maligno de la encía</t>
  </si>
  <si>
    <t>C04  Tumor maligno del piso de la boca</t>
  </si>
  <si>
    <t>C05  Tumor maligno del paladar</t>
  </si>
  <si>
    <t>C06  Tumor maligno de otras partes y de las no especificadas de la boca</t>
  </si>
  <si>
    <t>C07  Tumor maligno de la glándula parótida</t>
  </si>
  <si>
    <t>C08  Tumor maligno de otras glándulas salivales mayores y de las no especificadas</t>
  </si>
  <si>
    <t>C09  Tumor maligno de la amígdala</t>
  </si>
  <si>
    <t>C10  Tumor maligno de la orofaringe</t>
  </si>
  <si>
    <t>C11  Tumor maligno de la nasofaringe</t>
  </si>
  <si>
    <t>C12  Tumor maligno del seno piriforme</t>
  </si>
  <si>
    <t>C13  Tumor maligno de la hipofaringe</t>
  </si>
  <si>
    <t>C14  Tumor maligno de otros sitios y de los mal definidos del labio, de la cavidad bucal y de la faringe</t>
  </si>
  <si>
    <t>C15  Tumor maligno del esófago</t>
  </si>
  <si>
    <t>C16  Tumor maligno del estómago</t>
  </si>
  <si>
    <t>C17  Tumor maligno del intestino delgado</t>
  </si>
  <si>
    <t>C18  Tumor maligno del colon</t>
  </si>
  <si>
    <t>C19  Tumor maligno de la unión restosigmoidea</t>
  </si>
  <si>
    <t>C20  Tumor maligno del recto</t>
  </si>
  <si>
    <t>C21  Tumor maligno del ano y del conducto anal</t>
  </si>
  <si>
    <t>C22  Tumor maligno del hígado y de las vías biliares intrahepáticas</t>
  </si>
  <si>
    <t>C23  Tumor maligno de la vesícula biliar</t>
  </si>
  <si>
    <t>C24  Tumor maligno de otras partes y de las no especificadas de las vías biliares</t>
  </si>
  <si>
    <t>C25  Tumor maligno del páncreas</t>
  </si>
  <si>
    <t>C26  Tumor maligno de otros sitios y de los mal definidos de los órganos digestivos</t>
  </si>
  <si>
    <t>C30  Tumor maligno de las fosas nasales y del oído medio</t>
  </si>
  <si>
    <t>C31  Tumor maligno de los senos paranasales</t>
  </si>
  <si>
    <t>C32  Tumor maligno de la laringe</t>
  </si>
  <si>
    <t>C33  Tumor maligno de la tráquea</t>
  </si>
  <si>
    <t>C34  Tumor maligno de los bronquios y del pulmón</t>
  </si>
  <si>
    <t>C37  Tumor maligno del timo</t>
  </si>
  <si>
    <t>C38  Tumor maligno del corazón, del mediastino y de la pleura</t>
  </si>
  <si>
    <t>C39  Tumor maligno de otros sitios y de los mal definidos del sistema respiratorio y de los órganos intratorácicos</t>
  </si>
  <si>
    <t>C40  Tumor maligno de los huesos y de los cartílagos articulares de los miembros</t>
  </si>
  <si>
    <t>C41  Tumor maligno de los huesos y de los cartílagos articulares, de otros sitios y de sitios no especificado</t>
  </si>
  <si>
    <t>C43  Melanoma maligno de la piel</t>
  </si>
  <si>
    <t>C44  Otros tumores malignos de la piel</t>
  </si>
  <si>
    <t>C45  Mesotelioma</t>
  </si>
  <si>
    <t>C46  Sarcoma de kaposi</t>
  </si>
  <si>
    <t>C47  Tumor maligno de los nervios periféricos y del sistema nervioso autónomo</t>
  </si>
  <si>
    <t>C48  Tumor maligno del peritoneo y del retroperitoneo</t>
  </si>
  <si>
    <t>C49  Tumor maligno de otros tejidos conjuntivos y de tejidos blandos</t>
  </si>
  <si>
    <t>C50  Tumor maligno de la mama</t>
  </si>
  <si>
    <t>C51  Tumor maligno de la vulva</t>
  </si>
  <si>
    <t>C52  Tumor maligno de la vagina</t>
  </si>
  <si>
    <t>C53  Tumor maligno del cuello del útero</t>
  </si>
  <si>
    <t>C54  Tumor maligno del cuerpo del útero</t>
  </si>
  <si>
    <t>C55  Tumor maligno del útero, parte no especificada</t>
  </si>
  <si>
    <t>C56  Tumor maligno del ovario</t>
  </si>
  <si>
    <t>C57  Tumor maligno de otros órganos genitales femeninos y de los no especificados</t>
  </si>
  <si>
    <t>C58  Tumor maligno de la placenta</t>
  </si>
  <si>
    <t>C60  Tumor maligno del pene</t>
  </si>
  <si>
    <t>C61  Tumor maligno de la próstata</t>
  </si>
  <si>
    <t>C62  Tumor maligno del testículo</t>
  </si>
  <si>
    <t>C63  Tumor maligno de otros órganos genitales masculinos y de los no especificados</t>
  </si>
  <si>
    <t>C64  Tumor maligno del riñón, excepto de la pelvis renal</t>
  </si>
  <si>
    <t>C65  Tumor maligno de la pelvis renal</t>
  </si>
  <si>
    <t>C66  Tumor maligno del uréter</t>
  </si>
  <si>
    <t>C67  Tumor maligno de la vejiga urinaria</t>
  </si>
  <si>
    <t>C68  Tumor maligno de otros órganos urinarios y de los no especificados</t>
  </si>
  <si>
    <t>C69  Tumor maligno del ojo y sus anexos</t>
  </si>
  <si>
    <t>C70  Tumor maligno de las meninges</t>
  </si>
  <si>
    <t>C71  Tumor maligno del encéfalo</t>
  </si>
  <si>
    <t>C72  Tumor maligno de la medula espinal, de los nervios craneales y de otras partes del sistema nervioso central</t>
  </si>
  <si>
    <t>C73  Tumor maligno de la glándula tiroides</t>
  </si>
  <si>
    <t>C74  Tumor maligno de la glándula suprarrenal</t>
  </si>
  <si>
    <t>C75  Tumor maligno de otras glándulas endocrinas y de estructuras afines</t>
  </si>
  <si>
    <t>C76  Tumor maligno de otros sitios y de sitios mal definidos</t>
  </si>
  <si>
    <t>C77  Tumor maligno secundario y el no especificado de los ganglios linfáticos</t>
  </si>
  <si>
    <t>C78  Tumor maligno secundario de los órganos respiratorios y digestivos</t>
  </si>
  <si>
    <t>C79  Tumor maligno secundario de otros sitios</t>
  </si>
  <si>
    <t>C80  Tumor maligno de sitios no especificados</t>
  </si>
  <si>
    <t>C81  Enfermedad de hodgkin</t>
  </si>
  <si>
    <t>C82  Linfoma no-hodgkin folicular [nodular]</t>
  </si>
  <si>
    <t>C83  Linfoma no-hodgkin difuso</t>
  </si>
  <si>
    <t>C84  Linfoma de células T, periférico y cutáneo</t>
  </si>
  <si>
    <t>C85  Linfoma no-hodgkin de otro tipo y el no especificado</t>
  </si>
  <si>
    <t>C88  Enfermedades inmunoproliferativas malignas</t>
  </si>
  <si>
    <t>C90  Mieloma múltiple y tumores malignos de células plasmáticas</t>
  </si>
  <si>
    <t>C91  Leucemia linfoide</t>
  </si>
  <si>
    <t>C92  Leucemia mieloide</t>
  </si>
  <si>
    <t>C93  Leucemia monocítica</t>
  </si>
  <si>
    <t>C94  Otras leucemias de tipo celular especificado</t>
  </si>
  <si>
    <t>C95  Leucemia de células de tipo no especificado</t>
  </si>
  <si>
    <t xml:space="preserve">C96  Otros tumores malignos y los no especificados del tejido linfático, de los órganos hematopoyéticos de y de tejidos </t>
  </si>
  <si>
    <t>C97  Tumor malignos (primarios) de sitios múltiples independientes</t>
  </si>
  <si>
    <t>D00  Carcinoma in situ de la cavidad bucal, del esófago y del estómago</t>
  </si>
  <si>
    <t>D01  Carcinoma in situ de otros órganos digestivos y de los no especificados</t>
  </si>
  <si>
    <t>D02  Carcinoma in situ del sistema respiratorio y del oído medio</t>
  </si>
  <si>
    <t>D03  Melanoma in situ</t>
  </si>
  <si>
    <t>D04  Carcinoma in situ de la piel</t>
  </si>
  <si>
    <t>D05  Carcinoma in situ de la mama</t>
  </si>
  <si>
    <t>D06  Carcinoma in situ del cuello del útero</t>
  </si>
  <si>
    <t>D07  Carcinoma in situ de otros órganos genitales y de los no especificados</t>
  </si>
  <si>
    <t>D09  Carcinoma in situ de otros y de los no especificados</t>
  </si>
  <si>
    <t>D10  Tumor benigno de la boca y de la faringe</t>
  </si>
  <si>
    <t>D11  Tumor benigno de las glándulas salivales mayores</t>
  </si>
  <si>
    <t>D12  Tumor benigno del colon, del recto del conducto anal y del ano</t>
  </si>
  <si>
    <t>D13  Tumor benigno de otras partes y de las mal definidas del sistema digestivo</t>
  </si>
  <si>
    <t>D14  Tumor benigno del oído medio y del sistema respiratorio</t>
  </si>
  <si>
    <t>D15  Tumor benigno de otros órganos Intratorácicos y los no especificados</t>
  </si>
  <si>
    <t>D16  Tumor benigno del hueso y del artilago articular</t>
  </si>
  <si>
    <t>D17  Tumores benignos lipomatosos</t>
  </si>
  <si>
    <t>D18  Hemangioma y linfangioma de cualquier sitio</t>
  </si>
  <si>
    <t>D19  Tumores benignos del tejido mesotelial</t>
  </si>
  <si>
    <t>D20  Tumor benigno del tejido blando del peritoneo y del retroperitoneo</t>
  </si>
  <si>
    <t>D21  Otros tumores benignos del tejido conjuntivo y de los tejidos blandos</t>
  </si>
  <si>
    <t>D22  Nevo melanocitico</t>
  </si>
  <si>
    <t>D23  Otros tumores benignos de la piel</t>
  </si>
  <si>
    <t>D24  Tumor benigno de la mama</t>
  </si>
  <si>
    <t>D25  Leiomioma del útero</t>
  </si>
  <si>
    <t>D26  Otros tumores benignos del útero</t>
  </si>
  <si>
    <t>D27  Tumor benigno del ovario</t>
  </si>
  <si>
    <t>D28  Tumor benigno de otros órganos genitales femeninos y de los no especificados</t>
  </si>
  <si>
    <t>D29  Tumor benigno de los órganos genitales masculinos</t>
  </si>
  <si>
    <t>D30  Tumor benigno de los órganos urinarios</t>
  </si>
  <si>
    <t>D31  Tumor benigno del ojo y sus anexos</t>
  </si>
  <si>
    <t>D32  Tumores benignos de las meninges</t>
  </si>
  <si>
    <t>D33  Tumor benigno del encéfalo y de otras partes del sistema nervioso central</t>
  </si>
  <si>
    <t>D34  Tumor benigno de la glándula tiroides</t>
  </si>
  <si>
    <t>D35  Tumor benigno de otras glándulas endocrinas y de las no especificadas</t>
  </si>
  <si>
    <t>D36  Tumor benigno de otros sitios y de los no especificados</t>
  </si>
  <si>
    <t>D37  Tumor de comportamiento incierto o desconocido de la cavidad bucal y de los órganos digestivos</t>
  </si>
  <si>
    <t>D38  Tumor de comportamiento incierto o desconocido del oído medio y de los órganos respiratorios e intratorácicos</t>
  </si>
  <si>
    <t>D39  Tumor de comportamiento incierto o desconocido de los órganos genitales femeninos</t>
  </si>
  <si>
    <t>D40  Tumor de comportamiento incierto o desconocido de los órganos genitales masculinos</t>
  </si>
  <si>
    <t>D41  Tumor de comportamiento incierto o desconocido de los órganos urinarios</t>
  </si>
  <si>
    <t>D42  Tumor de comportamiento incierto o desconocido de las meninges</t>
  </si>
  <si>
    <t>D43  Tumor de comportamiento incierto o desconocido del encéfalo del y del sistema nervioso central</t>
  </si>
  <si>
    <t>D44  Tumor de comportamiento incierto o desconocido de las glándulas endocrinas</t>
  </si>
  <si>
    <t>D45  Policitemia vera</t>
  </si>
  <si>
    <t>D46  Síndromes mielodisplásicos</t>
  </si>
  <si>
    <t>D47  Otros tumores de comportamiento incierto o desconocido del tejido linfático, de los órganos hematopoyéticos y de te</t>
  </si>
  <si>
    <t>D48  Tumor de comportamiento incierto o desconocido de otros sitios y de los no especificados</t>
  </si>
  <si>
    <t>III Enfermedades de la sangre y de los órganos hematopoyéticos y otros trastornos que afectan el mecanismo de la inmunidad</t>
  </si>
  <si>
    <t>D50  Anemias por deficiencia de hierro</t>
  </si>
  <si>
    <t>D51  Anemia por deficiencia de vitamina B12</t>
  </si>
  <si>
    <t>D52  Anemia por deficiencia de folatos</t>
  </si>
  <si>
    <t>D53  Otras anemias nutricionales</t>
  </si>
  <si>
    <t>D55  Anemia debida a trastornos enzimáticos</t>
  </si>
  <si>
    <t>D56  Talasemia</t>
  </si>
  <si>
    <t>D57  Trastornos falciformes</t>
  </si>
  <si>
    <t>D58  Otras anemias hemolíticas hereditarias</t>
  </si>
  <si>
    <t>D59  Anemia hemolítica adquirida</t>
  </si>
  <si>
    <t>D60  Aplasia adquirida, exclusiva de la serie roja [eritroblastopenia]</t>
  </si>
  <si>
    <t>D61  Otras anemias aplásticas</t>
  </si>
  <si>
    <t>D62  Anemia posthemorrágica aguda</t>
  </si>
  <si>
    <t>D64  Otras anemias</t>
  </si>
  <si>
    <t>D65  Coagulación intravascular diseminada [síndrome de desfibrinación]</t>
  </si>
  <si>
    <t>D66  Deficiencia hereditaria del factor VIII</t>
  </si>
  <si>
    <t>D67  Deficiencia hereditaria del factor IX</t>
  </si>
  <si>
    <t>D68  Otros defectos de la coagulación</t>
  </si>
  <si>
    <t>D69  Purpura y otras afecciones hemorrágicas</t>
  </si>
  <si>
    <t>D70  Agranulocitosis</t>
  </si>
  <si>
    <t>D71  Trastornos funcionales de los polimorfonucleares neutrófilos</t>
  </si>
  <si>
    <t>D72  Otros trastornos de los leucocitos</t>
  </si>
  <si>
    <t>D73  Enfermedades del bazo</t>
  </si>
  <si>
    <t>D75  Otras enfermedades de la sangre y de los órganos hematopoyéticos</t>
  </si>
  <si>
    <t>D76  Ciertas enfermedades que afectan al tejido linforreticular y al sistema reticuloendotelial</t>
  </si>
  <si>
    <t>D80  Inmunodeficiencia con predominio de defectos de los anticuerpos</t>
  </si>
  <si>
    <t>D81  Inmunodeficiencias combinadas</t>
  </si>
  <si>
    <t>D82  Inmunodeficiencia asociada con otros defectos mayores</t>
  </si>
  <si>
    <t>D83  Inmunodeficiencia variable común</t>
  </si>
  <si>
    <t>D84  Otras inmunodeficiencias</t>
  </si>
  <si>
    <t>D86  Sarcoidosis</t>
  </si>
  <si>
    <t>D89  Otros trastornos que afectan el mecanismo de la inmunidad, no clasificados en otra parte</t>
  </si>
  <si>
    <t>IV Enfermedades endocrinas, nutricionales y metabólicas</t>
  </si>
  <si>
    <t>E00  Síndrome congénito de deficiencia de yodo</t>
  </si>
  <si>
    <t>E01  Trastornos tiroideos vinculados a deficiencia de yodo y afecciones relacionadas</t>
  </si>
  <si>
    <t>E02  Hipotiroidismo subclinico por deficiencia de yodo</t>
  </si>
  <si>
    <t>E03  Otro hipotiroidismo</t>
  </si>
  <si>
    <t>E04  Otro bocio no tóxico</t>
  </si>
  <si>
    <t>E05  Tirotóxicosis [hipertiroidismo]</t>
  </si>
  <si>
    <t>E06  Tiroiditis</t>
  </si>
  <si>
    <t>E07  Otros trastornos tiroideos</t>
  </si>
  <si>
    <t>E10  Diabetes mellitus insulinodependiente</t>
  </si>
  <si>
    <t>E11  Diabetes mellitus no insulinodependiente</t>
  </si>
  <si>
    <t>E12  Diabetes mellitus asociada con desnutrición</t>
  </si>
  <si>
    <t>E13  Otras diabetes mellitus especificadas</t>
  </si>
  <si>
    <t>E14  Diabetes mellitus, no especificada</t>
  </si>
  <si>
    <t>E15  Coma hipoglicémico no diabético</t>
  </si>
  <si>
    <t>E16  Otros trastornos de la secreción interna del páncreas</t>
  </si>
  <si>
    <t>E20  Hipoparatiroidismo</t>
  </si>
  <si>
    <t>E21  Hipoparatiroidismo y otros trastornos de la glándula paratiroides</t>
  </si>
  <si>
    <t>E22  Hiperfunción de la glándula hipófisis</t>
  </si>
  <si>
    <t>E23  Hipofunción y otros trastornos de la glándula hipófisis</t>
  </si>
  <si>
    <t>E24  Síndrome de cushing</t>
  </si>
  <si>
    <t>E25  Trastornos adrenogenitales</t>
  </si>
  <si>
    <t>E26  Hiperaldosteronismo</t>
  </si>
  <si>
    <t>E27  Otros trastornos de la glándula suprarrenal</t>
  </si>
  <si>
    <t>E29  Disfunción testicular</t>
  </si>
  <si>
    <t>E31  Disfunción poliglandular</t>
  </si>
  <si>
    <t>E32  Enfermedades del timo</t>
  </si>
  <si>
    <t>E34  Otros trastornos endocrinos</t>
  </si>
  <si>
    <t>E40  Kwashiorkor</t>
  </si>
  <si>
    <t>E41  Marasmo nutricional</t>
  </si>
  <si>
    <t>E42  Kwashiorkor marasmático</t>
  </si>
  <si>
    <t>E43  Desnutrición proteicocalorica severa no especificada</t>
  </si>
  <si>
    <t>E44  Desnutrición proteicocalórica de grado moderado y leve</t>
  </si>
  <si>
    <t>E45  Retardo del desarrollo debido a desnutrición proteicocalórica</t>
  </si>
  <si>
    <t>E46  Desnutrición proteicocalórica, no especificada</t>
  </si>
  <si>
    <t>E50  Deficiencia de vitamina A</t>
  </si>
  <si>
    <t>E51  Deficiencia de tiamina</t>
  </si>
  <si>
    <t>E52  Deficiencia de niacina [pelagra]</t>
  </si>
  <si>
    <t>E53  Deficiencias de otras vitaminas del grupo B</t>
  </si>
  <si>
    <t>E55  Deficiencia de vitamina D</t>
  </si>
  <si>
    <t>E56  Otras deficiencias de vitaminas</t>
  </si>
  <si>
    <t>E61  Deficiencias de otros elementos nutricionales</t>
  </si>
  <si>
    <t>E63  Otras deficiencias nutricionales</t>
  </si>
  <si>
    <t>E64  Secuelas de la desnutrición y de otras deficiencias nutricionales</t>
  </si>
  <si>
    <t>E65  Adiposidad localizada</t>
  </si>
  <si>
    <t>E66  Obesidad</t>
  </si>
  <si>
    <t>E67  Otros tipos de hiperalimentacion</t>
  </si>
  <si>
    <t>E68  Secuelas de hiperalimentacion</t>
  </si>
  <si>
    <t>E70  Trastornos del metabolismo de los aminoácidos aromáticos</t>
  </si>
  <si>
    <t>E71  Trastornos del metabolismo de los aminoácidos de cadena ramificada y de los ácidos grasos</t>
  </si>
  <si>
    <t>E72  Otros trastornos del metabolismo de los aminoácidos</t>
  </si>
  <si>
    <t>E73  Intolerancia a la lactosa</t>
  </si>
  <si>
    <t>E74  Otros trastornos del metabolismo de los carbohidratos</t>
  </si>
  <si>
    <t>E75  Trastornos del metabolismo de los esfingolípidos y otros trastornos por almacenamiento de lípidos</t>
  </si>
  <si>
    <t>E76  Trastornos del metabolismo de los glucosaminoglicanos</t>
  </si>
  <si>
    <t>E77  Trastornos del metabolismo de las glucoproteinas</t>
  </si>
  <si>
    <t>E78  Trastornos del metabolismo de las lipoproteínas y otras lipidemias</t>
  </si>
  <si>
    <t>E79  Trastornos del metabolismo de las purinas y de las pirimidinas</t>
  </si>
  <si>
    <t>E80  Trastornos del metabolismo de las porfirinas y de las bilirrubina</t>
  </si>
  <si>
    <t>E83  Trastornos del metabolismo de los minerales</t>
  </si>
  <si>
    <t>E84  Fibrosis quística</t>
  </si>
  <si>
    <t>E85  Amiloidosis</t>
  </si>
  <si>
    <t>E86  Depleción de volumen</t>
  </si>
  <si>
    <t>E87  Otros trastornos de los líquidos, de los electrólitos y del equilibrio ácido-básico</t>
  </si>
  <si>
    <t>E88  Otros trastornos metabólicos</t>
  </si>
  <si>
    <t>E89  Trastornos endocrinos y metabólicos consecutivos a procedimientos no clasificados en otra parte</t>
  </si>
  <si>
    <t>V Trastornos mentales y del comportamiento</t>
  </si>
  <si>
    <t>F01  Demencia vascular</t>
  </si>
  <si>
    <t>F03  Demencia, no especificada</t>
  </si>
  <si>
    <t>F04  Síndrome amnésico orgánico, no inducido por alcohol o por otras sustancias psicoactivas</t>
  </si>
  <si>
    <t>F05  Delirio, no inducido por alcohol o por otras sustancias psicoactivas</t>
  </si>
  <si>
    <t>F06  Otros trastornos mentales debidos a lesión y disfunción cerebral, y a enfermedad física</t>
  </si>
  <si>
    <t>F07  Trastornos de la personalidad y del comportamiento debidos a enfermedad, lesión o disfunción cerebral</t>
  </si>
  <si>
    <t>F09  Trastorno mental orgánico o sintomático, no especificado</t>
  </si>
  <si>
    <t>F10  Trastornos mentales y del comportamiento debidos al uso de alcohol</t>
  </si>
  <si>
    <t>F11  Trastornos mentales y del comportamiento debidos al uso de opiáceos</t>
  </si>
  <si>
    <t>F12  Trastornos mentales y del comportamiento debidos al uso de cannabinoides</t>
  </si>
  <si>
    <t>F13  Trastornos mentales y del comportamiento debidos al uso de sedantes o hipnóticos</t>
  </si>
  <si>
    <t>F14  Trastornos mentales y del comportamiento debidos al uso de cocaína</t>
  </si>
  <si>
    <t>F15  Trastornos mentales y del comportamiento debidos al uso de otros estimulantes, incluida la cafeína</t>
  </si>
  <si>
    <t>F16  Trastornos mentales y del comportamiento debidos al uso de alucinógenos</t>
  </si>
  <si>
    <t>F17  Trastornos mentales y del comportamiento debidos al uso de tabaco</t>
  </si>
  <si>
    <t>F18  Trastornos mentales y del comportamiento debidos al uso de disolventes volátiles</t>
  </si>
  <si>
    <t>F19  Trastornos mentales y del comportamiento debidos al uso de múltiples drogas y al uso de otras sustancias psicotrópi</t>
  </si>
  <si>
    <t>F20  Esquizofrenia</t>
  </si>
  <si>
    <t>F21  Trastorno esquizotípico</t>
  </si>
  <si>
    <t>F22  Trastorno delirantes persistentes</t>
  </si>
  <si>
    <t>F23  Trastornos psicóticos agudos y transitorios</t>
  </si>
  <si>
    <t>F24  Trastorno delirante inducido</t>
  </si>
  <si>
    <t>F25  Trastornos esquizoafectivos</t>
  </si>
  <si>
    <t>F28  Otros trastornos psicóticos de origen no orgánico</t>
  </si>
  <si>
    <t>F29  Psicosis de origen no orgánico, no especificada</t>
  </si>
  <si>
    <t>F30  Episodio maniaco</t>
  </si>
  <si>
    <t>F31  Trastorno afectivo bipolar</t>
  </si>
  <si>
    <t>F32  Episodio depresivo</t>
  </si>
  <si>
    <t>F33  Trastorno depresivo recurrente</t>
  </si>
  <si>
    <t>F34  Trastornos del humor [afectivos] persistentes</t>
  </si>
  <si>
    <t>F38  Otros trastornos del humor [afectivos]</t>
  </si>
  <si>
    <t>F39  Trastorno del humor [afectivo], no especificado</t>
  </si>
  <si>
    <t>F40  Trastornos fóbicos de ansiedad</t>
  </si>
  <si>
    <t>F41  Otros trastornos de ansiedad</t>
  </si>
  <si>
    <t>F42  Trastorno obsesivo-compulsivo</t>
  </si>
  <si>
    <t>F43  Reacción al estrés grave y trastornos de adaptación</t>
  </si>
  <si>
    <t>F44  Trastornos disociativos [de conversión]</t>
  </si>
  <si>
    <t>F45  Trastornos somatomorfos</t>
  </si>
  <si>
    <t>F48  Otros trastornos neuróticos</t>
  </si>
  <si>
    <t>F50  Trastornos de la ingestión de alimentos</t>
  </si>
  <si>
    <t>F51  Trastornos no orgánicos del sueño</t>
  </si>
  <si>
    <t>F52  Disfunción sexual no ocasionada por trastorno ni enfermedad orgánicos</t>
  </si>
  <si>
    <t>F53  Trastornos mentales y del comportamiento asociados con el puerperio no clasificados en otra parte</t>
  </si>
  <si>
    <t>F55  Abuso de sustancias que no producen dependencia</t>
  </si>
  <si>
    <t>F59  Síndromes del comportamiento asociados con alteraciones fisiológicas y factores físicos, no especificados</t>
  </si>
  <si>
    <t>F60  Trastornos específicos de la personalidad</t>
  </si>
  <si>
    <t>F61  Trastornos mixtos y otros trastornos de la personalidad</t>
  </si>
  <si>
    <t>F63  Trastornos de los hábitos y de los impulsos</t>
  </si>
  <si>
    <t>F64  Trastornos de la identidad de género</t>
  </si>
  <si>
    <t>F65  Trastornos de la preferencia sexual</t>
  </si>
  <si>
    <t>F66  Trastornos psicológicos y del comportamiento asociados con el desarrollo y con la orientación sexuales</t>
  </si>
  <si>
    <t>F68  Otros trastornos de la personalidad y del comportamiento en adultos</t>
  </si>
  <si>
    <t>F69  Trastorno de la personalidad y del comportamiento en adultos, no especificado</t>
  </si>
  <si>
    <t>F70  Retraso mental leve</t>
  </si>
  <si>
    <t>F71  Retraso mental moderado</t>
  </si>
  <si>
    <t>F72  Retraso mental grave</t>
  </si>
  <si>
    <t>F73  Retraso mental profundo</t>
  </si>
  <si>
    <t>F78  Otros tipos de retraso mental</t>
  </si>
  <si>
    <t>F79  Retraso mental, no especificado</t>
  </si>
  <si>
    <t>F80  Trastornos específicos del desarrollo del habla y del lenguaje</t>
  </si>
  <si>
    <t>F81  Trastornos específicos del desarrollo de las habilidades escolares</t>
  </si>
  <si>
    <t>F82  Trastorno especifico del desarrollo de la función motriz</t>
  </si>
  <si>
    <t>F83  Trastornos específicos mixtos del desarrollo</t>
  </si>
  <si>
    <t>F84  Trastornos generalizados del desarrollo</t>
  </si>
  <si>
    <t>F89  Trastorno del desarrollo psicológico, no especificado</t>
  </si>
  <si>
    <t>F90  Trastornos hipercinéticos</t>
  </si>
  <si>
    <t>F91  Trastornos de la conducta</t>
  </si>
  <si>
    <t>F92  Trastornos mixtos de la conducta y de las emociones</t>
  </si>
  <si>
    <t>F93  Trastornos emocionales de comienzo especifico en la niñez</t>
  </si>
  <si>
    <t>F94  Trastornos del comportamiento social de comienzo especifico en la niñez y en la adolescencia</t>
  </si>
  <si>
    <t>F95  Trastornos por tics</t>
  </si>
  <si>
    <t>F98  Otros trastornos emocionales y del comportamiento que aparecen habitualmente en la niñez y en la adolescencia</t>
  </si>
  <si>
    <t>F99  Trastorno mental, no especificado</t>
  </si>
  <si>
    <t>VI Enfermedades del sistema nervioso</t>
  </si>
  <si>
    <t>G00  Meningitis bacteriana, no clasificada en otra parte</t>
  </si>
  <si>
    <t>G03  Meningitis debida a otras causas y a las no especificadas</t>
  </si>
  <si>
    <t>G04  Encefalitis, mielitis y encefalomielitis</t>
  </si>
  <si>
    <t>G06  Absceso y granuloma intracraneal e intrarraquídeo</t>
  </si>
  <si>
    <t>G08  Flebitis y tromboflebitis intracraneal e intrarraquídea</t>
  </si>
  <si>
    <t>G09  Secuelas de enfermedades inflamatorias del sistema nervioso central</t>
  </si>
  <si>
    <t>G10  Enfermedad de huntington</t>
  </si>
  <si>
    <t>G11  Ataxia hereditaria</t>
  </si>
  <si>
    <t>G12  Atrofia muscular espinal y síndromes afines</t>
  </si>
  <si>
    <t>G20  Enfermedad de parkinson</t>
  </si>
  <si>
    <t>G21  Parkinsonismo secundario</t>
  </si>
  <si>
    <t>G23  Otras enfermedades degenerativas de los núcleos de la base</t>
  </si>
  <si>
    <t>G24  Distonía</t>
  </si>
  <si>
    <t>G25  Otros trastornos extrapiramidales y del movimiento</t>
  </si>
  <si>
    <t>G30  Enfermedad de alzheimer</t>
  </si>
  <si>
    <t>G31  Otras enfermedades degenerativas del sistema nervioso, no clasificadas en otra parte</t>
  </si>
  <si>
    <t>G35  Esclerosis múltiple</t>
  </si>
  <si>
    <t>G36  Otras desmielinizaciones diseminadas agudas</t>
  </si>
  <si>
    <t>G37  Otras enfermedades desmielinizantes del sistema nervioso central</t>
  </si>
  <si>
    <t>G40  Epilepsia</t>
  </si>
  <si>
    <t>G41  Estado de mal epiléptico</t>
  </si>
  <si>
    <t>G43  Migraña</t>
  </si>
  <si>
    <t>G44  Otros síndromes de cefalea</t>
  </si>
  <si>
    <t>G45  Ataques de isquemia cerebral transitoria y síndromes afines</t>
  </si>
  <si>
    <t>G47  Trastornos del sueño</t>
  </si>
  <si>
    <t>G50  Trastornos del nervio trigémino</t>
  </si>
  <si>
    <t>G51  Trastornos del nervio facial</t>
  </si>
  <si>
    <t>G52  Trastornos de otros nervios craneales</t>
  </si>
  <si>
    <t>G54  Trastornos de las raíces y de los plexos nerviosos</t>
  </si>
  <si>
    <t>G56  Mononeuropatias del miembro superior</t>
  </si>
  <si>
    <t>G57  Mononeuropatias del miembro inferior</t>
  </si>
  <si>
    <t>G58  Otras mononeuropatias</t>
  </si>
  <si>
    <t>G60  Neuropatía hereditaria e idiopática</t>
  </si>
  <si>
    <t>G61  Poli neuropatía inflamatoria</t>
  </si>
  <si>
    <t>G62  Otras polineuropatias</t>
  </si>
  <si>
    <t>G70  Miastenia gravis y otros trastornos neuromusculares</t>
  </si>
  <si>
    <t>G71  Trastornos musculares primarios</t>
  </si>
  <si>
    <t>G72  Otras miopatías</t>
  </si>
  <si>
    <t>G80  Parálasis cerebral infantil</t>
  </si>
  <si>
    <t>G81  Hemiplejía</t>
  </si>
  <si>
    <t>G82  Paraplejía y cuadriplejía</t>
  </si>
  <si>
    <t>G83  Otros síndromes paralíticos</t>
  </si>
  <si>
    <t>G90  Trastornos del sistema nervioso autónomo</t>
  </si>
  <si>
    <t>G91  Hidrocéfalo</t>
  </si>
  <si>
    <t>G92  Encefalopatía tóxica</t>
  </si>
  <si>
    <t>G93  Otros trastornos del encéfalo</t>
  </si>
  <si>
    <t>G95  Otras enfermedades de la médula espinal</t>
  </si>
  <si>
    <t>G96  Otros trastornos del sistema nervioso central</t>
  </si>
  <si>
    <t>G97  Trastornos del sistema nervioso consecutivos a procedimientos, no clasificados en otra parte</t>
  </si>
  <si>
    <t>G98  Otros trastornos del sistema nervioso, no clasificados en otra parte</t>
  </si>
  <si>
    <t>VII Enfermedades del ojo y sus anexos</t>
  </si>
  <si>
    <t>H00  Orzuelo y calaceo</t>
  </si>
  <si>
    <t>H01  Otras inflamaciones del párpado</t>
  </si>
  <si>
    <t>H02  Otros trastornos de los párpados</t>
  </si>
  <si>
    <t>H04  Trastornos del aparato lagrimal</t>
  </si>
  <si>
    <t>H05  Trastornos de la órbita</t>
  </si>
  <si>
    <t>H10  Conjuntivitis</t>
  </si>
  <si>
    <t>H11  Otros trastornos de la conjuntiva</t>
  </si>
  <si>
    <t>H15  Trastornos de la esclerótica</t>
  </si>
  <si>
    <t>H16  Queratitis</t>
  </si>
  <si>
    <t>H17  Opacidades y cicatrices corneales</t>
  </si>
  <si>
    <t>H18  Otros trastornos de la córnea</t>
  </si>
  <si>
    <t>H20  Iridociclitis</t>
  </si>
  <si>
    <t>H21  Otros trastornos del iris y del cuerpo ciliar</t>
  </si>
  <si>
    <t>H25  Catarata senil</t>
  </si>
  <si>
    <t>H26  Otras cataratas</t>
  </si>
  <si>
    <t>H27  Otros trastornos del cristalino</t>
  </si>
  <si>
    <t>H30  Inflamación coriorretiniana</t>
  </si>
  <si>
    <t>H31  Otros trastornos de la coroides</t>
  </si>
  <si>
    <t>H33  Desprendimiento y desgarro de la retina</t>
  </si>
  <si>
    <t>H34  Oclusión vascular de la retina</t>
  </si>
  <si>
    <t>H35  Otros trastornos de la retina</t>
  </si>
  <si>
    <t>H40  Glaucoma</t>
  </si>
  <si>
    <t>H43  Trastornos del cuerpo vítreo</t>
  </si>
  <si>
    <t>H44  Trastornos del globo ocular</t>
  </si>
  <si>
    <t>H46  Neuritis óptica</t>
  </si>
  <si>
    <t>H47  Otros trastornos del nervio óptico [II par] y de las vías ópticas</t>
  </si>
  <si>
    <t>H49  Estrabismo paralítico</t>
  </si>
  <si>
    <t>H50  Otros estrabismos</t>
  </si>
  <si>
    <t>H51  Otros trastornos de los movimientos binoculares</t>
  </si>
  <si>
    <t>H52  Trastornos de la acomodación y de la refracción</t>
  </si>
  <si>
    <t>H53  Alteraciones de la visión</t>
  </si>
  <si>
    <t>H54  Ceguera y disminución de la agudeza visual</t>
  </si>
  <si>
    <t>H55  Nistagmo y otros movimientos oculares irregulares</t>
  </si>
  <si>
    <t>H57  Otros trastornos del ojo y sus anexos</t>
  </si>
  <si>
    <t>H59  Trastorno del ojo y sus anexos consecutivos a procedimientos, no clasificados en otra parte</t>
  </si>
  <si>
    <t>VIII Enfermedades del oído y de la apófisis mastoides</t>
  </si>
  <si>
    <t>H60  Otitis externa</t>
  </si>
  <si>
    <t>H61  Otros trastornos del oído externo</t>
  </si>
  <si>
    <t>H65  Otitis media no supurativa</t>
  </si>
  <si>
    <t>H66  Otitis media supurativa y la no especificada</t>
  </si>
  <si>
    <t>H68  Inflamación y obstrucción de la trompa de eustaquio</t>
  </si>
  <si>
    <t>H69  Otros trastornos de la trompa de eustaquio</t>
  </si>
  <si>
    <t>H70  Mastoiditis y afecciones relacionadas</t>
  </si>
  <si>
    <t>H71  Colesteatoma del oído medio</t>
  </si>
  <si>
    <t>H72  Perforación de la membrana timpánica</t>
  </si>
  <si>
    <t>H73  Otros trastornos de la membrana timpánica</t>
  </si>
  <si>
    <t>H74  Otros trastornos del oído medio y de la apófisis mastoides</t>
  </si>
  <si>
    <t>H80  Otosclerosis</t>
  </si>
  <si>
    <t>H81  Trastornos de la función vestibular</t>
  </si>
  <si>
    <t>H83  Otros trastornos del oído interno</t>
  </si>
  <si>
    <t>H90  Hipoacusia conductiva y neurosensorial</t>
  </si>
  <si>
    <t>H91  Otras hipoacusias</t>
  </si>
  <si>
    <t>H92  Otalgia y secreción del oído</t>
  </si>
  <si>
    <t>H93  Otros trastornos del oído, no clasificados en otra parte</t>
  </si>
  <si>
    <t>H95  Trastornos del oído y de la apófisis mastoides consecutivos a procedimientos, no clasificados en otra parte</t>
  </si>
  <si>
    <t>IX Enfermedades del sistema circulatorio</t>
  </si>
  <si>
    <t>I00  Fiebre reumática sin mención de complicación cardíaca</t>
  </si>
  <si>
    <t>I01  Fiebre reumática con complicación cardíaca</t>
  </si>
  <si>
    <t>I02  Corea reumática</t>
  </si>
  <si>
    <t>I05  Enfermedades reumáticas de la válvula mitral</t>
  </si>
  <si>
    <t>I06  Enfermedades reumáticas de la válvula aórtica</t>
  </si>
  <si>
    <t>I07  Enfermedades reumáticas de la válvula tricúspide</t>
  </si>
  <si>
    <t>I08  Enfermedades valvulares múltiples</t>
  </si>
  <si>
    <t>I09  Otras enfermedades reumáticas del corazón</t>
  </si>
  <si>
    <t>I10  Hipertensión esencial (primaria)</t>
  </si>
  <si>
    <t>I11  Enfermedad cardíaca hipertensiva</t>
  </si>
  <si>
    <t>I12  Enfermedad renal hipertensiva</t>
  </si>
  <si>
    <t>I13  Enfermedad cardiorrenal hipertensiva</t>
  </si>
  <si>
    <t>I15  Hipertensión secundaria</t>
  </si>
  <si>
    <t>I20  Angina de pecho</t>
  </si>
  <si>
    <t>I21  Infarto agudo del miocardio</t>
  </si>
  <si>
    <t>I22  Infarto subsecuente del miocardio</t>
  </si>
  <si>
    <t>I23  Ciertas complicaciones presentes posteriores al infarto agudo del miocardio</t>
  </si>
  <si>
    <t>I24  Otras enfermedades isquémicas agudas del corazón</t>
  </si>
  <si>
    <t>I25  Enfermedad isquémica crónica del corazón</t>
  </si>
  <si>
    <t>I26  Embolia pulmonar</t>
  </si>
  <si>
    <t>I27  Otras enfermedades cardiopulmonares</t>
  </si>
  <si>
    <t>I28  Otras enfermedades de los vasos pulmonares</t>
  </si>
  <si>
    <t>I30  Pericarditis aguda</t>
  </si>
  <si>
    <t>I31  Otras enfermedades del pericardio</t>
  </si>
  <si>
    <t>I33  Endocarditis aguda y subaguda</t>
  </si>
  <si>
    <t>I34  Trastornos no reumáticos de la válvula mitral</t>
  </si>
  <si>
    <t>I35  Trastornos no reumáticos de la válvula aórtica</t>
  </si>
  <si>
    <t>I36  Trastornos no reumáticos de la válvula tricúspide</t>
  </si>
  <si>
    <t>I37  Trastornos de la válvula pulmonar</t>
  </si>
  <si>
    <t>I38  Endocarditis, válvula no especificada</t>
  </si>
  <si>
    <t>I40  Miocarditis aguda</t>
  </si>
  <si>
    <t>I42  Cardiomiopatía</t>
  </si>
  <si>
    <t>I44  Bloqueo auriculoventricular y de rama izquierda del haz</t>
  </si>
  <si>
    <t>I45  Otros trastornos de la conducción</t>
  </si>
  <si>
    <t>I46  Paro cardíaco</t>
  </si>
  <si>
    <t>I47  Taquicardia paroxística</t>
  </si>
  <si>
    <t>I48  Fibrilación y aleteo auricular</t>
  </si>
  <si>
    <t>I49  Otras arritmias cardíacas</t>
  </si>
  <si>
    <t>I50  Insuficiencia cardíaca</t>
  </si>
  <si>
    <t>I51  Complicaciones y descripciones mal definidas de enfermedad cardíaca</t>
  </si>
  <si>
    <t>I60  Hemorragia subaracnoidea</t>
  </si>
  <si>
    <t>I61  Hemorragia intraencefálica</t>
  </si>
  <si>
    <t>I62  Otras hemorragias intracraneales no traumáticas</t>
  </si>
  <si>
    <t>I63  Infarto cerebral</t>
  </si>
  <si>
    <t>I64  Accidente vascular encefálico agudo, no especificado como hemorrágico o isquémico</t>
  </si>
  <si>
    <t>I65  Oclusión y estenosis de las arterias precerebrales sin ocasionar infarto cerebral</t>
  </si>
  <si>
    <t>I66  Oclusión y estenosis de las arterias cerebrales sin ocasionar infarto cerebral</t>
  </si>
  <si>
    <t>I67  Otras enfermedades cerebrovasculares</t>
  </si>
  <si>
    <t>I69  Secuelas de enfermedad cerebrovascular</t>
  </si>
  <si>
    <t>I70  Aterosclerosis</t>
  </si>
  <si>
    <t>I71  Aneurisma y disección aórticos</t>
  </si>
  <si>
    <t>I72  Otros aneurismas</t>
  </si>
  <si>
    <t>I73  Otras enfermedades vasculares periféricas</t>
  </si>
  <si>
    <t>I74  Embolia y trombosis arteriales</t>
  </si>
  <si>
    <t>I77  Otros trastornos arteriales o arteriolares</t>
  </si>
  <si>
    <t>I78  Enfermedades de los vasos capilares</t>
  </si>
  <si>
    <t>I80  Flebitis y tromboflebitis</t>
  </si>
  <si>
    <t>I81  Trombosis de la vena porta</t>
  </si>
  <si>
    <t>I82  Otras embolias y trombosis venosas</t>
  </si>
  <si>
    <t>I83  Venas varicosas de los miembros inferiores</t>
  </si>
  <si>
    <t>I84  Hemorroides</t>
  </si>
  <si>
    <t>I85  Várices esofágicas</t>
  </si>
  <si>
    <t>I86  Várices de otros sitios</t>
  </si>
  <si>
    <t>I87  Otros trastornos de las venas</t>
  </si>
  <si>
    <t>I88  Linfadenitis inespecífica</t>
  </si>
  <si>
    <t>I89  Otros trastornos no infecciosos de los vasos y ganglios linfáticos</t>
  </si>
  <si>
    <t>I95  Hipotensión</t>
  </si>
  <si>
    <t>I97  Trastornos del sistema circulatorio consecutivos a procedimientos, no clasificados en otra parte</t>
  </si>
  <si>
    <t>I99  Otros trastornos y los no especificados del sistema circulatorio</t>
  </si>
  <si>
    <t>X Enfermedades del sistema respiratorio</t>
  </si>
  <si>
    <t>J00  Rinofaringitis aguda</t>
  </si>
  <si>
    <t>J01  Sinusitis aguda</t>
  </si>
  <si>
    <t>J02  Faringitis aguda</t>
  </si>
  <si>
    <t>J03  Amigdalitis aguda</t>
  </si>
  <si>
    <t>J04  Laringitis y traqueítis aguda</t>
  </si>
  <si>
    <t>J05  Laringitis obstructiva aguda [crup] y epiglotitis</t>
  </si>
  <si>
    <t>J06  Infecciones agudas de las vías respiratorias superiores, de sitios múltiples o no especificados</t>
  </si>
  <si>
    <t>J09  Influenza debida a virus de la influenza aviar identificado</t>
  </si>
  <si>
    <t>J10  Influenza debida a virus de la influenza identificado</t>
  </si>
  <si>
    <t>J11  Influenza debida a virus no identificado</t>
  </si>
  <si>
    <t>J12  Neumonía viral, no clasificada en otra parte</t>
  </si>
  <si>
    <t>J13  Neumonía debida a streptococcus pneumoniae</t>
  </si>
  <si>
    <t>J14  Neumonía debida a haemophilus influenzae</t>
  </si>
  <si>
    <t>J15  Neumonía bacteriana, no clasificada en otra parte</t>
  </si>
  <si>
    <t>J16  Neumonía debida a otros microorganismos infecciosos, no clasificados en otra parte</t>
  </si>
  <si>
    <t>J18  Neumonia, organismo no especificado</t>
  </si>
  <si>
    <t>J20  Bronquitis aguda</t>
  </si>
  <si>
    <t>J21  Bronquiolitis aguda</t>
  </si>
  <si>
    <t>J22  Infección aguda no especificada de las vías respiratorias inferiores</t>
  </si>
  <si>
    <t>J30  Rinitis alérgica y vasomotora</t>
  </si>
  <si>
    <t>J31  Rinitis, rinofaringitis y faringitis crónicas</t>
  </si>
  <si>
    <t>J32  Sinusitis crónica</t>
  </si>
  <si>
    <t>J33  Pólipo nasal</t>
  </si>
  <si>
    <t>J34  Otros trastornos de la nariz y de los senos paranasales</t>
  </si>
  <si>
    <t>J35  Enfermedades crónicas de las amígdalas y de las adenoides</t>
  </si>
  <si>
    <t>J36  Absceso periamigdalino</t>
  </si>
  <si>
    <t>J37  Laringitis y laringotraqueitis crónicas</t>
  </si>
  <si>
    <t>J38  Enfermedades de las cuerdas vocales y de la laringe, no clasificadas en otra parte</t>
  </si>
  <si>
    <t>J39  Otras enfermedades de las vías respiratorias superiores</t>
  </si>
  <si>
    <t>J40  Bronquitis, no especificada como aguda o crónica</t>
  </si>
  <si>
    <t>J41  Bronquitis crónica simple y mucopurulenta</t>
  </si>
  <si>
    <t>J42  Bronquitis crónica no especificada</t>
  </si>
  <si>
    <t>J43  Enfisema</t>
  </si>
  <si>
    <t>J44  Otras enfermedades pulmonares obstructivas crónicas</t>
  </si>
  <si>
    <t>J45  Asma</t>
  </si>
  <si>
    <t>J46  Estado asmático</t>
  </si>
  <si>
    <t>J47  Bronquiectasia</t>
  </si>
  <si>
    <t>J60  Neumoconiosis de los mineros del carbón</t>
  </si>
  <si>
    <t>J61  Neumoconiosis debida al asbesto y a otras fibras minerales</t>
  </si>
  <si>
    <t>J62  Neumoconiosis debida a polvo de sílice</t>
  </si>
  <si>
    <t>J63  Neumoconiosis debida a otros polvos inorgánicos</t>
  </si>
  <si>
    <t>J64  Neumoconiosis, no especificada</t>
  </si>
  <si>
    <t>J65  Neumoconiosis asociada con tuberculosis</t>
  </si>
  <si>
    <t>J66  Enfermedades de las vías aéreas debidas a polvos orgánicos específicos</t>
  </si>
  <si>
    <t>J67  Neumonitis debida a hipersensibilidad al polvo orgánico</t>
  </si>
  <si>
    <t>J68  Afecciones respiratorias debidas a inhalación de gases, humos, vapores y sustancias químicas</t>
  </si>
  <si>
    <t>J69  Neumonitis debida a sólidos y líquidos</t>
  </si>
  <si>
    <t>J70  Afecciones respiratorias debidas a otros agentes externos</t>
  </si>
  <si>
    <t>J80  Síndrome de dificultad respiratoria del adulto</t>
  </si>
  <si>
    <t>J81  Edema pulmonar</t>
  </si>
  <si>
    <t>J82  Eosinofilia pulmonar, no clasificada en otra parte</t>
  </si>
  <si>
    <t>J84  Otras enfermedades pulmonares intersticiales</t>
  </si>
  <si>
    <t>J85  Absceso del pulmón y del mediastino</t>
  </si>
  <si>
    <t>J86  Piotórax</t>
  </si>
  <si>
    <t>J90  Derrame pleural no clasificado en otra parte</t>
  </si>
  <si>
    <t>J92  Paquipleuritis</t>
  </si>
  <si>
    <t>J93  Neumotórax</t>
  </si>
  <si>
    <t>J94  Otras afecciones de la pleura</t>
  </si>
  <si>
    <t>J95  Trastornos del sistema respiratorio consecutivos a procedimientos, no clasificados en otra parte</t>
  </si>
  <si>
    <t>J96  Insuficiencia respiratoria, no clasificada en otra parte</t>
  </si>
  <si>
    <t>J98  Otros trastornos respiratorios</t>
  </si>
  <si>
    <t>XI Enfermedades del aparato digestivo</t>
  </si>
  <si>
    <t>K00  Trastornos del desarrollo y de la erupción de los dientes</t>
  </si>
  <si>
    <t>K01  Dientes incluidos e impactados</t>
  </si>
  <si>
    <t>K02  Caries dental</t>
  </si>
  <si>
    <t>K03  Otras enfermedades de los tejidos duros de los dientes</t>
  </si>
  <si>
    <t>K04  Enfermedades de la pulpa y de los tejidos periapicales</t>
  </si>
  <si>
    <t>K05  Gingivitis y enfermedades periodontales</t>
  </si>
  <si>
    <t>K06  Otros trastornos de la encía y de la zona edéntula</t>
  </si>
  <si>
    <t>K07  Anomalías dentofaciales (incluso la maloclusión]</t>
  </si>
  <si>
    <t>K08  Otros trastornos de los dientes y de sus estructuras de sostén</t>
  </si>
  <si>
    <t>K09  Quistes de la región bucal, no clasificados en otra parte</t>
  </si>
  <si>
    <t>K10  Otras enfermedades de los maxilares</t>
  </si>
  <si>
    <t>K11  Enfermedades de las glándulas salivales</t>
  </si>
  <si>
    <t>K12  Estomatitis y lesiones afines</t>
  </si>
  <si>
    <t>K13  Otras enfermedades de los labios y de la mucosa bucal</t>
  </si>
  <si>
    <t>K14  Enfermedades de la lengua</t>
  </si>
  <si>
    <t>K20  Esofagitis</t>
  </si>
  <si>
    <t>K21  Enfermedad del reflujo gastroesofágico</t>
  </si>
  <si>
    <t>K22  Otras enfermedades del esófago</t>
  </si>
  <si>
    <t>K25  Úlcera gástrica</t>
  </si>
  <si>
    <t>K26  Úlcera duodenal</t>
  </si>
  <si>
    <t>K27  Úlcera péptica, de sitio no especificado</t>
  </si>
  <si>
    <t>K28  Úlcera gastroyeyunal</t>
  </si>
  <si>
    <t>K29  Gastritis y duodenitis</t>
  </si>
  <si>
    <t>K30  Dispepsia</t>
  </si>
  <si>
    <t>K31  Otras enfermedades del estómago y del duodeno</t>
  </si>
  <si>
    <t>K35  Apendicitis aguda</t>
  </si>
  <si>
    <t>K36  Otros tipos de apendicitis</t>
  </si>
  <si>
    <t>K37  Apendicitis, no especificada</t>
  </si>
  <si>
    <t>K38  Otras enfermedades del apéndice</t>
  </si>
  <si>
    <t>K40  Hernia inguinal</t>
  </si>
  <si>
    <t>K41  Hernia femoral</t>
  </si>
  <si>
    <t>K42  Hernia umbilical</t>
  </si>
  <si>
    <t>K43  Hernia ventral</t>
  </si>
  <si>
    <t>K44  Hernia diafragmática</t>
  </si>
  <si>
    <t>K45  Otras hernias de la cavidad abdominal</t>
  </si>
  <si>
    <t>K46  Hernia no especificada de la cavidad abdominal</t>
  </si>
  <si>
    <t>K50  Enfermedad de crohn [enteritis regional]</t>
  </si>
  <si>
    <t>K51  Colitis Úlcerativa</t>
  </si>
  <si>
    <t>K52  Otras colitis y gastroenteritis no infecciosas</t>
  </si>
  <si>
    <t>K55  Trastornos vasculares de los intestinos</t>
  </si>
  <si>
    <t>K57  Enfermedad diverticular del intestino</t>
  </si>
  <si>
    <t>K58  Síndrome del colon irritable</t>
  </si>
  <si>
    <t>K59  Otros trastornos funcionales del intestino</t>
  </si>
  <si>
    <t>K60  Fisura y fistula de las regiones anal y rectal</t>
  </si>
  <si>
    <t>K61  Absceso de las regiones anal y rectal</t>
  </si>
  <si>
    <t>K62  Otras enfermedades del ano y del recto</t>
  </si>
  <si>
    <t>K63  Otras enfermedades de los intestinos</t>
  </si>
  <si>
    <t>K65  Peritonitis</t>
  </si>
  <si>
    <t>K66  Otros trastornos del peritoneo</t>
  </si>
  <si>
    <t>K70  Enfermedad alcohólica del hígado</t>
  </si>
  <si>
    <t>K71  Enfermedad tóxica del hígado</t>
  </si>
  <si>
    <t>K72  Insuficiencia hepática, no clasificada en otra parte</t>
  </si>
  <si>
    <t>K73  Hepatitis crónica, no clasificada en otra parte</t>
  </si>
  <si>
    <t>K74  Fibrosis y cirrosis del hígado</t>
  </si>
  <si>
    <t>K75  Otras enfermedades inflamatorias del hígado</t>
  </si>
  <si>
    <t>K76  Otras enfermedades del hígado</t>
  </si>
  <si>
    <t>K80  Colelitiasis</t>
  </si>
  <si>
    <t>K81  Colecistitis</t>
  </si>
  <si>
    <t>K82  Otras enfermedades de la vesícula biliar</t>
  </si>
  <si>
    <t>K83  Otras enfermedades de las vías biliares</t>
  </si>
  <si>
    <t>K85  Pancreatitis aguda</t>
  </si>
  <si>
    <t>K86  Otras enfermedades del páncreas</t>
  </si>
  <si>
    <t>K90  Malabsorción intestinal</t>
  </si>
  <si>
    <t>K91  Trastornos del sistema digestivo consecutivos a procedimientos, no clasificados en otra parte</t>
  </si>
  <si>
    <t>K92  Otras enfermedades del sistema digestivo</t>
  </si>
  <si>
    <t>XII Enfermedades de la piel y el tejido subcutáneo</t>
  </si>
  <si>
    <t>L00  Síndrome estafilocócico de la piel escalada</t>
  </si>
  <si>
    <t>L01  Impétigo</t>
  </si>
  <si>
    <t>L02  Absceso cutáneo, furúnculo y carbunco</t>
  </si>
  <si>
    <t>L03  Celulitis</t>
  </si>
  <si>
    <t>L04  Linfadenitis aguda</t>
  </si>
  <si>
    <t>L05  Quiste pilonidal</t>
  </si>
  <si>
    <t>L08  Otras infecciones locales de la piel y del tejido subcutáneo</t>
  </si>
  <si>
    <t>L10  Pénfigo</t>
  </si>
  <si>
    <t>L11  Otros trastornos acantolíticos</t>
  </si>
  <si>
    <t>L12  Penfigoide</t>
  </si>
  <si>
    <t>L13  Otros trastornos flictenulares</t>
  </si>
  <si>
    <t>L20  Dermatitis atópica</t>
  </si>
  <si>
    <t>L21  Dermatitis seborreica</t>
  </si>
  <si>
    <t>L22  Dermatitis del pañal</t>
  </si>
  <si>
    <t>L23  Dermatitis alérgica de contacto</t>
  </si>
  <si>
    <t>L24  Dermatitis de contacto por irritantes</t>
  </si>
  <si>
    <t>L25  Dermatitis de contacto, forma no especificada</t>
  </si>
  <si>
    <t>L26  Dermatitis exfoliativa</t>
  </si>
  <si>
    <t>L27  Dermatitis debida a sustancias ingeridas</t>
  </si>
  <si>
    <t>L28  Liquen simple crónico y prurigo</t>
  </si>
  <si>
    <t>L29  Prurito</t>
  </si>
  <si>
    <t>L30  Otras dermatitis</t>
  </si>
  <si>
    <t>L40  Psoriasis</t>
  </si>
  <si>
    <t>L41  Parapsoriasis</t>
  </si>
  <si>
    <t>L42  Pitiriasis rosada</t>
  </si>
  <si>
    <t>L43  Liquen plano</t>
  </si>
  <si>
    <t>L44  Otros trastornos papuloescamosos</t>
  </si>
  <si>
    <t>L50  Urticaria</t>
  </si>
  <si>
    <t>L51  Eritema multiforme</t>
  </si>
  <si>
    <t>L52  Eritema nudoso</t>
  </si>
  <si>
    <t>L53  Otras afecciones eritematosas</t>
  </si>
  <si>
    <t>L55  Quemadura solar</t>
  </si>
  <si>
    <t>L56  Otros cambios agudos de la piel debidos a radiación ultravioleta</t>
  </si>
  <si>
    <t>L57  Cambios de la piel debidos a exposición crónica a radiación no ionizante</t>
  </si>
  <si>
    <t>L58  Radiodermatitis</t>
  </si>
  <si>
    <t>L59  Otros trastornos de la piel y del tejido subcutáneo relacionados con radiación</t>
  </si>
  <si>
    <t>L60  Trastornos de las uñas</t>
  </si>
  <si>
    <t>L64  Alopecia andrógena</t>
  </si>
  <si>
    <t>L65  Otra perdida no cicatricial del pelo</t>
  </si>
  <si>
    <t>L66  Alopecia cicatricial [pérdida cicatricial del pelo]</t>
  </si>
  <si>
    <t>L70  Acné</t>
  </si>
  <si>
    <t>L71  Rosácea</t>
  </si>
  <si>
    <t>L72  Quiste folicular de la piel y del tejido subcutáneo</t>
  </si>
  <si>
    <t>L73  Otros trastornos foliculares</t>
  </si>
  <si>
    <t>L74  Trastornos sudoríparos ecrinos</t>
  </si>
  <si>
    <t>L75  Trastornos sudoríparos apocrinos</t>
  </si>
  <si>
    <t>L80  Vitíligo</t>
  </si>
  <si>
    <t>L81  Otros trastornos de la pigmentación</t>
  </si>
  <si>
    <t>L82  Queratosis seborreica</t>
  </si>
  <si>
    <t>L83  Acantosis nigricans</t>
  </si>
  <si>
    <t>L84  Callos y callosidades</t>
  </si>
  <si>
    <t>L85  Otros tipos de engrosamiento epidérmico</t>
  </si>
  <si>
    <t>L87  Trastornos de la eliminación transepidérmica</t>
  </si>
  <si>
    <t>L88  Pioderma gangrenoso</t>
  </si>
  <si>
    <t>L89  Úlcera de decúbito</t>
  </si>
  <si>
    <t>L90  Trastornos atróficos de la piel</t>
  </si>
  <si>
    <t>L91  Trastorno hipertróficos de la piel</t>
  </si>
  <si>
    <t>L92  Trastornos granulomatosos de la piel y del tejido subcutáneo</t>
  </si>
  <si>
    <t>L93  Lupus eritematoso</t>
  </si>
  <si>
    <t>L94  Otros trastornos localizados del tejido conjuntivo</t>
  </si>
  <si>
    <t>L95  Vasculitis limitada a la piel, no clasificada en otra parte</t>
  </si>
  <si>
    <t>L97  Úlcera de miembro inferior, no clasificada en otra parte</t>
  </si>
  <si>
    <t>L98  Otros trastornos de la piel y del tejido subcutáneo, no clasificados en otra parte</t>
  </si>
  <si>
    <t>XIII Enfermedades del sistema osteomuscular y del tejido conectivo</t>
  </si>
  <si>
    <t>M00  Artritis piógena</t>
  </si>
  <si>
    <t>M02  Artropatías reactivas</t>
  </si>
  <si>
    <t>M05  Artritis reumatoide seropositiva</t>
  </si>
  <si>
    <t>M06  Otras artritis reumatoides</t>
  </si>
  <si>
    <t>M08  Artritis juvenil</t>
  </si>
  <si>
    <t>M10  Gota</t>
  </si>
  <si>
    <t>M11  Otras artropatías por cristales</t>
  </si>
  <si>
    <t>M12  Otras artropatías especificas</t>
  </si>
  <si>
    <t>M13  Otras artritis</t>
  </si>
  <si>
    <t>M15  Poliartrosis</t>
  </si>
  <si>
    <t>M16  Coxartrosis[artrosis de la cadera]</t>
  </si>
  <si>
    <t>M17  Gonartrosis [artrosis de la rodilla]</t>
  </si>
  <si>
    <t>M18  Artrosis de la primera articulación carpometacarpiana</t>
  </si>
  <si>
    <t>M19  Otras artrosis</t>
  </si>
  <si>
    <t>M20  Deformidades adquiridas de los dedos de la mano y del pie</t>
  </si>
  <si>
    <t>M21  Otras deformidades adquiridas de los miembros</t>
  </si>
  <si>
    <t>M22  Trastorno de la rótula</t>
  </si>
  <si>
    <t>M23  Trastorno interno de la rodilla</t>
  </si>
  <si>
    <t>M24  Otros trastornos  articulares específicos</t>
  </si>
  <si>
    <t>M25  Otros trastornos articulares, no clasificados en otra parte</t>
  </si>
  <si>
    <t>M30  Poliarteritis nudosa y afecciones relacionadas</t>
  </si>
  <si>
    <t>M31  Otras vasculopatías necrotizantes</t>
  </si>
  <si>
    <t>M32  Lupus eritematoso sistémico</t>
  </si>
  <si>
    <t>M33  Dermatopolimiositis</t>
  </si>
  <si>
    <t>M34  Esclerosis sistémica</t>
  </si>
  <si>
    <t>M35  Otro compromiso sistémico del tejido conjuntivo</t>
  </si>
  <si>
    <t>M40  Cifosis y lordosis</t>
  </si>
  <si>
    <t>M41  Escoliosis</t>
  </si>
  <si>
    <t>M42  Osteocondrosis de la columna vertebral</t>
  </si>
  <si>
    <t>M43  Otras dorsopatías deformantes</t>
  </si>
  <si>
    <t>M45  Espondilitis anquilosante</t>
  </si>
  <si>
    <t>M46  Otras espondilopatías inflamatorias</t>
  </si>
  <si>
    <t>M47  Espondilosis</t>
  </si>
  <si>
    <t>M48  Otras espondilopatías</t>
  </si>
  <si>
    <t>M50  Trastornos de disco cervical</t>
  </si>
  <si>
    <t>M51  Otros trastornos de los discos intervertebrales</t>
  </si>
  <si>
    <t>M53  Otras dorsopatías, no clasificadas en otra parte</t>
  </si>
  <si>
    <t>M54  Dorsalgia</t>
  </si>
  <si>
    <t>M60  Miositis</t>
  </si>
  <si>
    <t>M61  Calcificación y osificación del músculo</t>
  </si>
  <si>
    <t>M62  Otros trastornos de los músculos</t>
  </si>
  <si>
    <t>M65  Sinovitis y tenosinovitis</t>
  </si>
  <si>
    <t>M66  Ruptura espontánea de la sinovia y del tendón</t>
  </si>
  <si>
    <t>M67  Otros trastornos de la sinovia y del tendón</t>
  </si>
  <si>
    <t>M70  Trastornos de los tejidos blandos relacionados con el uso, el uso excesivo y la presión</t>
  </si>
  <si>
    <t>M71  Otras bursopatías</t>
  </si>
  <si>
    <t>M72  Trastornos fibroblásticos</t>
  </si>
  <si>
    <t>M75  Lesiones del hombro</t>
  </si>
  <si>
    <t>M76  Entesopatías del miembro inferior, excluido el pie</t>
  </si>
  <si>
    <t>M77  Otras entesopatías</t>
  </si>
  <si>
    <t>M79  Otros trastornos de los tejidos blandos, no clasificados en otra parte</t>
  </si>
  <si>
    <t>M80  Osteoporosis con fractura patológica</t>
  </si>
  <si>
    <t>M81  Osteoporosis sin fractura patológica</t>
  </si>
  <si>
    <t>M83  Osteomalacia del adulto</t>
  </si>
  <si>
    <t>M84  Trastornos de la continuidad del hueso</t>
  </si>
  <si>
    <t>M85  Otros trastornos de la densidad y de la estructura oseas</t>
  </si>
  <si>
    <t>M86  Osteomielitis</t>
  </si>
  <si>
    <t>M87  Osteonecrosis</t>
  </si>
  <si>
    <t>M88  Enfermedad de paget de los huesos [osteítis deformante]</t>
  </si>
  <si>
    <t>M89  Otros trastornos del hueso</t>
  </si>
  <si>
    <t>M91  Osteocondrosis juvenil de la cadera y de la pelvis</t>
  </si>
  <si>
    <t>M92  Otras osteocondrosis juveniles</t>
  </si>
  <si>
    <t>M93  Otras osteocondropatías</t>
  </si>
  <si>
    <t>M94  Otros trastornos del cartílago</t>
  </si>
  <si>
    <t>M95  Otras deformidades adquiridas del sistema osteomuscular y del tejido conjuntivo</t>
  </si>
  <si>
    <t>M96  Trastornos osteomusculares consecutivos a procedimientos, no clasificados en otra parte</t>
  </si>
  <si>
    <t>M99  Lesiones biomecánicas, no clasificadas en otra parte</t>
  </si>
  <si>
    <t>XIV Enfermedades del aparato genitourinario</t>
  </si>
  <si>
    <t>N00  Síndrome nefrítico agudo</t>
  </si>
  <si>
    <t>N01  Síndrome nefrítico rápidamente progresivo</t>
  </si>
  <si>
    <t>N02  Hematuria recurrente y persistente</t>
  </si>
  <si>
    <t>N03  Síndrome nefrítico crónico</t>
  </si>
  <si>
    <t>N04  Síndrome nefrítico</t>
  </si>
  <si>
    <t>N05  Síndrome nefrítico no especificado</t>
  </si>
  <si>
    <t>N06  Proteinuria aislada con lesión morfológica especificada</t>
  </si>
  <si>
    <t>N07  Nefropatía hereditaria, no clasificada en otra parte</t>
  </si>
  <si>
    <t>N10  Nefritis tubulointersticial aguda</t>
  </si>
  <si>
    <t>N11  Nefritis tubulointersticial crónica</t>
  </si>
  <si>
    <t>N12  Nefritis tubulointersticial, no especificada como aguda o crónica</t>
  </si>
  <si>
    <t>N13  Uropatía obstructiva y por reflujo</t>
  </si>
  <si>
    <t>N14  Afecciones tubulares y tubulointersticiales inducidas por drogas y por metales pesados</t>
  </si>
  <si>
    <t>N15  Otras enfermedades renales tubulointersticiales</t>
  </si>
  <si>
    <t>N17  Insuficiencia renal aguda</t>
  </si>
  <si>
    <t>N18  Insuficiencia renal crónica</t>
  </si>
  <si>
    <t>N19  Insuficiencia renal no especificada</t>
  </si>
  <si>
    <t>N20  Calculo del riñón y del uréter</t>
  </si>
  <si>
    <t>N21  Calculo de las vías urinarias inferiores</t>
  </si>
  <si>
    <t>N23  Cólico renal, no especificado</t>
  </si>
  <si>
    <t>N25  Trastornos resultantes de la función tabular renal alterada</t>
  </si>
  <si>
    <t>N26  Riñón contraído, no especificado</t>
  </si>
  <si>
    <t>N27  Riñón pequeño de causa desconocida</t>
  </si>
  <si>
    <t>N28  Otros trastornos del riñón y del uréter, no clasificados en otra parte</t>
  </si>
  <si>
    <t>N30  Cistitis</t>
  </si>
  <si>
    <t>N31  Disfunción neuromuscular de la vejiga, no clasificada en otra parte</t>
  </si>
  <si>
    <t>N32  Otros trastornos de la vejiga</t>
  </si>
  <si>
    <t>N34  Uretritis y síndrome uretral</t>
  </si>
  <si>
    <t>N35  Estrechez uretral</t>
  </si>
  <si>
    <t>N36  Otros trastornos de la uretra</t>
  </si>
  <si>
    <t>N39  Otros trastornos del sistema urinario</t>
  </si>
  <si>
    <t>N40  Hiperplasia de la próstata</t>
  </si>
  <si>
    <t>N41  Enfermedades inflamatorias de la próstata</t>
  </si>
  <si>
    <t>N42  Otros trastornos de la próstata</t>
  </si>
  <si>
    <t>N43  Hidrocele y espermatocele</t>
  </si>
  <si>
    <t>N44  Torsión del testículo</t>
  </si>
  <si>
    <t>N45  Orquitis y epididimitis</t>
  </si>
  <si>
    <t>N46  Esterilidad del varón</t>
  </si>
  <si>
    <t>N47  Prepucio redundante, fimosis y parafimosis</t>
  </si>
  <si>
    <t>N48  Otros trastornos del pene</t>
  </si>
  <si>
    <t>N49  Trastornos inflamatorios de órganos genitales masculinos, no clasificados en otra parte</t>
  </si>
  <si>
    <t>N50  Otros trastornos de los órganos genitales masculinos</t>
  </si>
  <si>
    <t>N60  Displasia mamaria benigna</t>
  </si>
  <si>
    <t>N61  Trastornos inflamatorios de la mama</t>
  </si>
  <si>
    <t>N62  Hipertrofia de la mama</t>
  </si>
  <si>
    <t>N63  Masa no especificada en la mama</t>
  </si>
  <si>
    <t>N64  Otros trastornos de la mama</t>
  </si>
  <si>
    <t>N70  Salpingitis y ooforitis</t>
  </si>
  <si>
    <t>N71  Enfermedad inflamatoria del útero, excepto del cuello uterino</t>
  </si>
  <si>
    <t>N72  Enfermedad inflamatoria del cuello uterino</t>
  </si>
  <si>
    <t>N73  Otras enfermedades pélvicas inflamatorias femeninas</t>
  </si>
  <si>
    <t>N75  Enfermedades de la glándula de Bartholin</t>
  </si>
  <si>
    <t>N76  Otras enfermedades inflamatorias de la vagina y de la vulva</t>
  </si>
  <si>
    <t>N80  Endometriosis</t>
  </si>
  <si>
    <t>N81  Prolapso genital femenino</t>
  </si>
  <si>
    <t>N82  Fístulas que afectan el tracto genital femenino</t>
  </si>
  <si>
    <t>N83  Trastornos no inflamatorios del ovario, de la trompa de falopio y del ligamento ancho</t>
  </si>
  <si>
    <t>N84  Pólipo del tracto genital femenino</t>
  </si>
  <si>
    <t>N85  Otros trastornos no inflamatorios del útero, excepto del cuello</t>
  </si>
  <si>
    <t>N86  Erosión y ectropión del cuello del útero</t>
  </si>
  <si>
    <t>N87  Displasia del cuello uterino</t>
  </si>
  <si>
    <t>N88  Otros trastornos no inflamatorios del cuello del útero</t>
  </si>
  <si>
    <t>N89  Otros trastornos no inflamatorios de la vagina</t>
  </si>
  <si>
    <t>N90  Otros trastornos no inflamatorios de la vulva y del perineo</t>
  </si>
  <si>
    <t>N91  Menstruación ausente, escasa o rara</t>
  </si>
  <si>
    <t>N92  Menstruación excesiva, frecuente e irregular</t>
  </si>
  <si>
    <t>N93  Otras hemorragias uterinas o vaginales anormales</t>
  </si>
  <si>
    <t>N94  Dolor y otras afecciones relacionadas con los órganos genitales femeninos y con el ciclo menstrual</t>
  </si>
  <si>
    <t>N96  Abortadorta habitual</t>
  </si>
  <si>
    <t>N97  Infertilidad femenina</t>
  </si>
  <si>
    <t>N98  Complicaciones asociadas con la fecundación artificial</t>
  </si>
  <si>
    <t>N99  Trastornos del sistema genitourinario consecutivos a procedimientos, no clasificados en otra parte</t>
  </si>
  <si>
    <t>XV Embarazo, parto y puerperio</t>
  </si>
  <si>
    <t>O00  Embarazo ectópico</t>
  </si>
  <si>
    <t>O01  Mola hidatiforme</t>
  </si>
  <si>
    <t>O02  Otros productos anormales de la concepción</t>
  </si>
  <si>
    <t>O03  Aborto espontaneo</t>
  </si>
  <si>
    <t>O04  Aborto médico</t>
  </si>
  <si>
    <t>O05  Otro aborto</t>
  </si>
  <si>
    <t>O06  Aborto no especificado</t>
  </si>
  <si>
    <t>O07  Intento fallido de aborto</t>
  </si>
  <si>
    <t>O08  Complicaciones consecutivas al aborto, al embarazo ectópico y al embarazo molar</t>
  </si>
  <si>
    <t>O10  Hipertensión preexistente que complica el embarazo, el parto y el puerperio</t>
  </si>
  <si>
    <t>O11  Trastornos hipertensivos preexistentes, con proteinuria agregada</t>
  </si>
  <si>
    <t>O12  Edema y proteinuria gestacionales [inducidos por el embarazo] sin hipertensión</t>
  </si>
  <si>
    <t>O13  Hipertensión gestacional [inducida por el embarazo] sin proteinuria significativa</t>
  </si>
  <si>
    <t>O14  Hipertensión gestacional [inducida por el embarazo] con proteinuria significativa</t>
  </si>
  <si>
    <t>O15  Eclampsia</t>
  </si>
  <si>
    <t>O16  Hipertensión materna, no especificada</t>
  </si>
  <si>
    <t>O20  Hemorragia precoz del embarazo</t>
  </si>
  <si>
    <t>O21  Vómitos excesivos en el embarazo</t>
  </si>
  <si>
    <t>O22  Complicaciones venosas en el embarazo</t>
  </si>
  <si>
    <t>O23  Infección de las vías genitourinarias en el embarazo</t>
  </si>
  <si>
    <t>O24  Diabetes mellitus en el embarazo</t>
  </si>
  <si>
    <t>O25  Desnutrición en el embarazo</t>
  </si>
  <si>
    <t>O26  Atención a la madre por otras complicaciones principalmente relacionadas con el embarazo</t>
  </si>
  <si>
    <t>O28  Hallazgos anormales en el examen prenatal de la madre</t>
  </si>
  <si>
    <t>O29  Complicaciones de la anestesia administrada durante el embarazo</t>
  </si>
  <si>
    <t>O30  Embarazo múltiple</t>
  </si>
  <si>
    <t>O31  Complicaciones especificas del embarazo múltiple</t>
  </si>
  <si>
    <t>O32  Atención materna por presentación anormal del feto, conocida o presunta</t>
  </si>
  <si>
    <t>O33  Atención materna por desproporción conocida o presunta</t>
  </si>
  <si>
    <t>O34  Atención materna por anormalidades conocidas o presuntas de los órganos pelvianos de la madre</t>
  </si>
  <si>
    <t>O35  Atención materna por anormalidad o lesión fetal, conocida o presunta</t>
  </si>
  <si>
    <t>O36  Atención materna por otros problemas fetales conocidos o presuntos</t>
  </si>
  <si>
    <t>O40  Polihidramnios</t>
  </si>
  <si>
    <t>O41  Otros trastornos del liquido amniótico y de las membranas</t>
  </si>
  <si>
    <t>O42  Ruptura prematura de las membranas</t>
  </si>
  <si>
    <t>O43  Trastornos placentarios</t>
  </si>
  <si>
    <t>O44  Placenta previa</t>
  </si>
  <si>
    <t>O45  Desprendimiento prematuro de la placenta [abruptio placentae]</t>
  </si>
  <si>
    <t>O46  Hemorragia anteparto, no clasificada en otra parte</t>
  </si>
  <si>
    <t>O47  Falso trabajo de parto</t>
  </si>
  <si>
    <t>O48  Embarazo prolongado</t>
  </si>
  <si>
    <t>O60  Parto prematuro</t>
  </si>
  <si>
    <t>O61  Fracaso de la inducción del trabajo de parto</t>
  </si>
  <si>
    <t>O62  Anormalidades de la dinámica del trabajo de parto</t>
  </si>
  <si>
    <t>O63  Trabajo de parto prolongado</t>
  </si>
  <si>
    <t>O64  Trabajo de parto obstruido debido a mala posición y presentación anormal del feto</t>
  </si>
  <si>
    <t>O65  Trabajo de parto obstruido debido a anormalidad de la pelvis materna</t>
  </si>
  <si>
    <t>O66  Otras obstrucciones del trabajo de parto</t>
  </si>
  <si>
    <t>O67  Trabajo de parto complicados por hemorragia intraparto, no clasificados en otra parte</t>
  </si>
  <si>
    <t>O68  Trabajo de parto y parto complicados por sufrimiento fetal</t>
  </si>
  <si>
    <t>O69  Trabajo de parto y parto complicados por problemas del cordón umbilical</t>
  </si>
  <si>
    <t>O70  Desgarro perineal durante el parto</t>
  </si>
  <si>
    <t>O71  Otro trauma obstétrico</t>
  </si>
  <si>
    <t>O72  Hemorragia postparto</t>
  </si>
  <si>
    <t>O73  Retención de la placenta o de las membranas, sin hemorragia</t>
  </si>
  <si>
    <t>O74  Complicaciones de la anestesia administrada durante el trabajo de parto y el parto</t>
  </si>
  <si>
    <t>O75  Otras complicaciones del trabajo de parto y del parto, no clasificadas en otra parte</t>
  </si>
  <si>
    <t>O80  Parto único espontáneo</t>
  </si>
  <si>
    <t>O81  Parto único con fórceps y ventosa extractora</t>
  </si>
  <si>
    <t>O82  Parto único por cesárea</t>
  </si>
  <si>
    <t>O83  Otros partos únicos asistidos</t>
  </si>
  <si>
    <t>O84  Parto múltiple</t>
  </si>
  <si>
    <t>O85  Sepsis puerperal</t>
  </si>
  <si>
    <t>O86  Otras infecciones puerperales</t>
  </si>
  <si>
    <t>O87  Complicaciones venosas en el puerperio</t>
  </si>
  <si>
    <t>O88  Embolia obstétrica</t>
  </si>
  <si>
    <t>O89  Complicaciones de la anestesia administrada durante el puerperio</t>
  </si>
  <si>
    <t>O90  Complicaciones del puerperio, no clasificadas en otra parte</t>
  </si>
  <si>
    <t>O91  Infecciones de la mama asociadas con el parto</t>
  </si>
  <si>
    <t>O92  Otros trastornos de la mama y de lactancia asociados con el parto</t>
  </si>
  <si>
    <t>O95  Muerte obstétrica de causa no especificada</t>
  </si>
  <si>
    <t>O99  Otras enfermedades maternas clasificables en otra parte, pero que complican el embarazo, el parto y el puerperio</t>
  </si>
  <si>
    <t>XVI Ciertas afecciones originadas en el periodo perinatal</t>
  </si>
  <si>
    <t>P00  Feto y recién nacido afectados por condiciones de la madre no necesariamente relacionadas con el embarazo presente</t>
  </si>
  <si>
    <t>P01  Feto y recién nacido afectados por complicaciones maternas del embarazo</t>
  </si>
  <si>
    <t>P02  Feto y recién nacido afectados por complicaciones de la placenta, del cordón umbilical y de las membranas</t>
  </si>
  <si>
    <t>P03  Feto y recién nacido afectados por otras complicaciones del trabajo de parto y del parto</t>
  </si>
  <si>
    <t>P04  Feto y recién nacido afectados por influencias nocivas transmitidas a través de la placenta o de la leche materna</t>
  </si>
  <si>
    <t>P05  Retardo del crecimiento fetal y desnutrición fetal</t>
  </si>
  <si>
    <t>P07  Trastornos relacionados con duración corta de la gestación y con bajo peso al nacer, no clasificados en otra parte</t>
  </si>
  <si>
    <t>P08  Trastornos relacionados con el embarazo prolongado y con sobre peso al nacer</t>
  </si>
  <si>
    <t>P10  Hemorragia y laceración intracraneal debidas a traumatismo del nacimiento</t>
  </si>
  <si>
    <t>P11  Otros traumatismos del nacimiento en el sistema nervioso central</t>
  </si>
  <si>
    <t>P12  Traumatismo del nacimiento en el cuero cabelludo</t>
  </si>
  <si>
    <t>P13  Traumatismo del esqueleto durante el nacimiento</t>
  </si>
  <si>
    <t>P14  Traumatismo del sistema nervioso periférico durante el nacimiento</t>
  </si>
  <si>
    <t>P15  Otros traumatismos del nacimiento</t>
  </si>
  <si>
    <t>P20  Hipoxia intrauterina</t>
  </si>
  <si>
    <t>P21  Asfixia del nacimiento</t>
  </si>
  <si>
    <t>P22  Dificultad respiratoria del recién nacido</t>
  </si>
  <si>
    <t>P23  Neumonía congénita</t>
  </si>
  <si>
    <t>P24  Síndromes de aspiración neonatal</t>
  </si>
  <si>
    <t>P26  Hemorragia pulmonar originada en el periodo perinatal</t>
  </si>
  <si>
    <t>P27  Enfermedad respiratoria crónica originada en el período perinatal</t>
  </si>
  <si>
    <t>P28  Otros problemas respiratorios del recién nacido, originados en el periodo perinatal</t>
  </si>
  <si>
    <t>P29  Trastornos cardiovasculares originados en el periodo perinatal</t>
  </si>
  <si>
    <t>P35  Enfermedades virales congénitas</t>
  </si>
  <si>
    <t>P36  Sepsis bacteriana del recién nacido</t>
  </si>
  <si>
    <t>P37  Otras enfermedades infecciosas y parasitarias congénitas</t>
  </si>
  <si>
    <t>P38  Onfalitis del recién nacido con o sin hemorragia leve</t>
  </si>
  <si>
    <t>P39  Otras infecciones especificas del periodo perinatal</t>
  </si>
  <si>
    <t>P50  Pérdida de sangre fetal</t>
  </si>
  <si>
    <t>P51  Hemorragia umbilical del recién nacido</t>
  </si>
  <si>
    <t>P52  Hemorragia intracraneal no traumática del feto y del recién nacido</t>
  </si>
  <si>
    <t>P53  Enfermedad hemorrágica del feto y del recién nacido</t>
  </si>
  <si>
    <t>P54  Otras hemorragias neonatales</t>
  </si>
  <si>
    <t>P55  Enfermedad hemolítica del feto y del recién nacido</t>
  </si>
  <si>
    <t>P56  Hidropesía fetal debida a enfermedad hemolítica</t>
  </si>
  <si>
    <t>P57  Kernicterus</t>
  </si>
  <si>
    <t>P58  Ictericia neonatal debida a otras hemolisis excesivas</t>
  </si>
  <si>
    <t>P59  Ictericia neonatal por otras causas y por las no especificadas</t>
  </si>
  <si>
    <t>P60  Coagulación extravascular diseminada en el feto y el recién nacido</t>
  </si>
  <si>
    <t>P61  Otros trastornos hematológicos perinatales</t>
  </si>
  <si>
    <t>P70  Trastornos transitorios del metabolismo de los carbohidratos específicos del feto y del recién nacido</t>
  </si>
  <si>
    <t>P71  Trastornos neonatales transitorios del metabolismo del calcio y del magnesio</t>
  </si>
  <si>
    <t>P72  Otros trastornos endocrinos neonatales transitorios</t>
  </si>
  <si>
    <t>P74  Otras alteraciones metabólicas y electrolíticas neonatales transitorias</t>
  </si>
  <si>
    <t>P76  Otras obstrucciones intestinales del recién nacido</t>
  </si>
  <si>
    <t>P77  Enterocolitis necrotizante del feto y del recién nacido</t>
  </si>
  <si>
    <t>P78  Otros trastornos perinatales del sistema digestivo</t>
  </si>
  <si>
    <t>P80  Hipotermia del recién nacido</t>
  </si>
  <si>
    <t>P81  Otras alteraciones de la regulación de la temperatura en el recién nacido</t>
  </si>
  <si>
    <t>P83  Otras afecciones de la piel especificas del feto y del recién nacido</t>
  </si>
  <si>
    <t>P90  Convulsiones del recién nacido</t>
  </si>
  <si>
    <t>P91  Otras alteraciones cerebrales del recién nacido</t>
  </si>
  <si>
    <t>P92  Problemas de la ingestación de alimentos del recién nacido</t>
  </si>
  <si>
    <t>P93  Reacciones e intoxicaciones debidas a drogas administradas al feto y al recién nacido</t>
  </si>
  <si>
    <t>P94  Trastornos del tono muscular en el recién nacido</t>
  </si>
  <si>
    <t>P95  Muerte fetal de causa no especificada</t>
  </si>
  <si>
    <t>P96  Otras afecciones originadas en el período perinatal</t>
  </si>
  <si>
    <t>XVII Malformaciones congénitas, deformidades y anomalías cromosómicas</t>
  </si>
  <si>
    <t>Q00  Anencefalia y malformaciones congénitas similares</t>
  </si>
  <si>
    <t>Q01  Encefalocele</t>
  </si>
  <si>
    <t>Q02  Microcefalia</t>
  </si>
  <si>
    <t>Q03  Hidrocéfalo congénito</t>
  </si>
  <si>
    <t>Q04  Otras malformaciones congénitas del encéfalo</t>
  </si>
  <si>
    <t>Q05  Espina bífida</t>
  </si>
  <si>
    <t>Q06  Otras malformaciones congénitas de la medula espinal</t>
  </si>
  <si>
    <t>Q07  Otras malformaciones congénitas del sistema nervioso</t>
  </si>
  <si>
    <t>Q10  Malformaciones congénitas de los parpados, del aparato lagrimal y de la órbita</t>
  </si>
  <si>
    <t>Q12  Malformaciones congénitas del cristalino</t>
  </si>
  <si>
    <t>Q13  Malformaciones congénitas del segmento anterior del ojo</t>
  </si>
  <si>
    <t>Q14  Malformaciones congénitas del segmento posterior del ojo</t>
  </si>
  <si>
    <t>Q15  Otras malformaciones congénitas del ojo</t>
  </si>
  <si>
    <t>Q16  Malformaciones congénitas del oído que causan alteración de la alteración</t>
  </si>
  <si>
    <t>Q17  Otras malformaciones congénitas del oído</t>
  </si>
  <si>
    <t>Q18  Otras malformaciones congénitas de la cara y del cuello</t>
  </si>
  <si>
    <t>Q20  Malformaciones congénitas de las cámaras cardíacas y sus conexiones</t>
  </si>
  <si>
    <t>Q21  Malformaciones congénitas de los tabiques cardíacos</t>
  </si>
  <si>
    <t>Q22  Malformaciones congénitas de las válvulas pulmonar y tricúspide</t>
  </si>
  <si>
    <t>Q23  Malformaciones congénitas de las válvulas aórtica y mitral</t>
  </si>
  <si>
    <t>Q24  Otras malformaciones congénitas del corazón</t>
  </si>
  <si>
    <t>Q25  Malformaciones congénitas de las grandes arterias</t>
  </si>
  <si>
    <t>Q26  Malformaciones congénitas de las grandes venas</t>
  </si>
  <si>
    <t>Q27  Otras malformaciones congénitas del sistema vascular periférico</t>
  </si>
  <si>
    <t>Q28  Otras malformaciones congénitas del sistema circulatorio</t>
  </si>
  <si>
    <t>Q30  Malformaciones congénitas de la nariz</t>
  </si>
  <si>
    <t>Q31  Malformaciones congénitas de la laringe</t>
  </si>
  <si>
    <t>Q32  Malformaciones congénitas de la tráquea y de los bronquios</t>
  </si>
  <si>
    <t>Q33  Malformaciones congénitas del pulmón</t>
  </si>
  <si>
    <t>Q34  Otras malformaciones congénitas del sistema respiratorio</t>
  </si>
  <si>
    <t>Q35  Fisura del paladar</t>
  </si>
  <si>
    <t>Q36  Labio leporino</t>
  </si>
  <si>
    <t>Q37  Fisura del paladar con labio leporino</t>
  </si>
  <si>
    <t>Q38  Otras malformaciones congénitas de la lengua, de la boca y de la faringe</t>
  </si>
  <si>
    <t>Q39  Malformaciones congénitas del esófago</t>
  </si>
  <si>
    <t>Q40  Otras malformaciones congénitas de la parte superior del tubo digestivo</t>
  </si>
  <si>
    <t>Q41  Ausencia, atresia y estenosis congénita del intestino delgado</t>
  </si>
  <si>
    <t>Q42  Ausencia, atresia y estenosis congénita del intestino grueso</t>
  </si>
  <si>
    <t>Q43  Otras malformaciones congénitas del intestino</t>
  </si>
  <si>
    <t>Q44  Malformaciones congénitas de la vesícula biliar, de los conductos biliares y del hígado</t>
  </si>
  <si>
    <t>Q45  Otras malformaciones congénitas del sistema digestivo</t>
  </si>
  <si>
    <t>Q50  Malformaciones congénitas de los ovarios, de las trompas de falopio y de los ligamentos anchos</t>
  </si>
  <si>
    <t>Q51  Malformaciones congénitas del útero y del cuello uterino</t>
  </si>
  <si>
    <t>Q52  Otras malformaciones congénitas de los órganos genitales femeninos</t>
  </si>
  <si>
    <t>Q53  Testículo no descendido</t>
  </si>
  <si>
    <t>Q54  Hipospadias</t>
  </si>
  <si>
    <t>Q55  Otras malformaciones congénitas de los órganos masculinos</t>
  </si>
  <si>
    <t>Q56  Sexo indeterminado y seudohermafroditismo</t>
  </si>
  <si>
    <t>Q60  Agenesia renal y otras malformaciones hipoplásicas del riñón</t>
  </si>
  <si>
    <t>Q61  Enfermedad quística del riñón</t>
  </si>
  <si>
    <t>Q62  Defectos obstructivos congénitos de la pelvis renal y malformaciones congénitas del uréter</t>
  </si>
  <si>
    <t>Q63  Otras malformaciones congénitas del riñón</t>
  </si>
  <si>
    <t>Q64  Otras malformaciones congénitas del sistema urinario</t>
  </si>
  <si>
    <t>Q65  Deformidades congénitas de la cadera</t>
  </si>
  <si>
    <t>Q66  Deformidades congénitas de los pies</t>
  </si>
  <si>
    <t>Q67  Deformidades osteomusculares congénitas de la cabeza, de la cara, de la columna vertebral y del tórax</t>
  </si>
  <si>
    <t>Q68  Otras deformidades osteomusculares congénitas</t>
  </si>
  <si>
    <t>Q69  Polidactilia</t>
  </si>
  <si>
    <t>Q70  Sindactilia</t>
  </si>
  <si>
    <t>Q71  Defectos por reducción del miembro superior</t>
  </si>
  <si>
    <t>Q72  Defectos por reducción del miembro inferior</t>
  </si>
  <si>
    <t>Q73  Defectos por reducción de miembro no especificado</t>
  </si>
  <si>
    <t>Q74  Otras anomalías congénitas del (de los) miembros (s)</t>
  </si>
  <si>
    <t>Q75  Otras malformaciones congénitas de los huesos del cráneo y de la cara</t>
  </si>
  <si>
    <t>Q76  Malformaciones congénitas de la columna vertebral y tórax óseo</t>
  </si>
  <si>
    <t>Q77  Osteocondrodisplasia con defecto del crecimiento de los huesos largos y de la columna vertebral</t>
  </si>
  <si>
    <t>Q78  Otras osteocondrodisplasias</t>
  </si>
  <si>
    <t>Q79  Malformaciones congénitas del sistema osteomuscular, no clasificadas en otra parte</t>
  </si>
  <si>
    <t>Q80  Ictiosis congénita</t>
  </si>
  <si>
    <t>Q81  Epidermólisis bullosa</t>
  </si>
  <si>
    <t>Q82  Otras malformaciones congénitas de la piel</t>
  </si>
  <si>
    <t>Q83  Malformaciones congénitas de la mama</t>
  </si>
  <si>
    <t>Q84  Otras malformaciones congénitas de las faneras</t>
  </si>
  <si>
    <t>Q85  Facomatosis, no clasificada en otra parte</t>
  </si>
  <si>
    <t>Q86  Síndromes de malformaciones congénitas debidos a causas exógenas conocidas, no clasificados en otra parte</t>
  </si>
  <si>
    <t>Q87  Otros síndromes de malformaciones congénitas especificados que afectan múltiples sistemas</t>
  </si>
  <si>
    <t>Q89  Otras malformaciones congénitas, no clasificadas en otra parte</t>
  </si>
  <si>
    <t>Q90  Síndrome de down</t>
  </si>
  <si>
    <t>Q91  Síndrome de edwards y síndrome de patau</t>
  </si>
  <si>
    <t>Q92  Otras trisomías y trisomías parciales de los autosomas, no clasificadas en otra parte</t>
  </si>
  <si>
    <t>Q93  Monosomías y supresiones de los autosomas, no clasificadas en otra parte</t>
  </si>
  <si>
    <t>Q96  Síndrome de turner</t>
  </si>
  <si>
    <t>Q97  Otras anomalías de los cromosomas sexuales, con fenotipo femenino, no clasificadas en otra parte</t>
  </si>
  <si>
    <t>Q98  Otras anomalías de los cromosomas sexuales, con fenotipo masculino, no clasificadas en otra parte</t>
  </si>
  <si>
    <t>Q99  Otras anomalías cromosómicas, no clasificadas en otra parte</t>
  </si>
  <si>
    <t>XVIII Síntomas, signos y hallazgos anormales clínicos y de laboratorio, no clasificados en otra parte</t>
  </si>
  <si>
    <t>R00  Anormalidades del latido cardíaco</t>
  </si>
  <si>
    <t>R01  Soplos y otros sonidos cardíacos</t>
  </si>
  <si>
    <t>R02  Gangrena, no clasificada en otra parte</t>
  </si>
  <si>
    <t>R03  Lectura de presión sanguínea anormal, sin diagnóstico</t>
  </si>
  <si>
    <t>R04  Hemorragias de las vías respiratorias</t>
  </si>
  <si>
    <t>R05  Tos</t>
  </si>
  <si>
    <t>R06  Anormalidades de la respiración</t>
  </si>
  <si>
    <t>R07  Dolor de garganta y en el pecho</t>
  </si>
  <si>
    <t>R09  Otros síntomas y signos que involucran los sistemas circulatorio y respiratorio</t>
  </si>
  <si>
    <t>R10  Dolor abdominal y pélvico</t>
  </si>
  <si>
    <t>R12  Acidez</t>
  </si>
  <si>
    <t>R13  Disfagia</t>
  </si>
  <si>
    <t>R14  Flatulencia y afecciones afines</t>
  </si>
  <si>
    <t>R15  Incontinencia fecal</t>
  </si>
  <si>
    <t>R16  Hepatomegalia y esplenomegalia, no clasificadas en otra parte</t>
  </si>
  <si>
    <t>R17  Ictericia no especificada</t>
  </si>
  <si>
    <t>R18  Ascitis</t>
  </si>
  <si>
    <t>R19  Otros síntomas y signos que involucran el sistema digestivo y el abdomen</t>
  </si>
  <si>
    <t>R20  Alteraciones de la sensibilidad cutánea</t>
  </si>
  <si>
    <t>R21  Salpullido y otras erupciones cutáneas no especificadas</t>
  </si>
  <si>
    <t>R22  Tumefacción, masa o prominencia de la piel y del tejido subcutáneo localizados</t>
  </si>
  <si>
    <t>R23  Otros cambios en la piel</t>
  </si>
  <si>
    <t>R25  Movimientos involuntarios anormales</t>
  </si>
  <si>
    <t>R26  Anormalidades de la marcha y de la movilidad</t>
  </si>
  <si>
    <t>R27  Otras fallas de coordinación</t>
  </si>
  <si>
    <t>R29  Otros síntomas y signos que los sistemas nervioso y osteomuscular</t>
  </si>
  <si>
    <t>R30  Dolor asociado con la micción</t>
  </si>
  <si>
    <t>R31  Hematuria, no especificada</t>
  </si>
  <si>
    <t>R32  Incontinencia urinaria, no especificada</t>
  </si>
  <si>
    <t>R33  Retención de orina</t>
  </si>
  <si>
    <t>R34  Anuria y oliguria</t>
  </si>
  <si>
    <t>R35  Poliuria</t>
  </si>
  <si>
    <t>R39  Otros síntomas y signos que involucran el sistema urinario</t>
  </si>
  <si>
    <t>R40  Somnolencia, estupor y coma</t>
  </si>
  <si>
    <t>R41  Otros síntomas y signos que involucran la función cognoscitiva y la conciencia</t>
  </si>
  <si>
    <t>R42  Mareo y desvanecimiento</t>
  </si>
  <si>
    <t>R43  Trastornos del olfato y del gusto</t>
  </si>
  <si>
    <t>R44  Otros síntomas y signos que involucran las sensaciones y percepciones generales</t>
  </si>
  <si>
    <t>R45  Síntomas y signos que involucran el estado emocional</t>
  </si>
  <si>
    <t>R46  Síntomas y signos que involucran la apariencia y el comportamiento</t>
  </si>
  <si>
    <t>R47  Alteraciones del habla, no clasificadas en otra parte</t>
  </si>
  <si>
    <t>R48  Dislexia y otras disfunciones simbólicas, no clasificadas en otra parte</t>
  </si>
  <si>
    <t>R49  Alteraciones de la voz</t>
  </si>
  <si>
    <t>R50  Fiebre de origen desconocido</t>
  </si>
  <si>
    <t>R51  Cefalea</t>
  </si>
  <si>
    <t>R52  Dolor, no clasificado en otra parte</t>
  </si>
  <si>
    <t>R53  Malestar y fatiga</t>
  </si>
  <si>
    <t>R54  Senilidad</t>
  </si>
  <si>
    <t>R55  Síncope y colapso</t>
  </si>
  <si>
    <t>R56  Convulsiones, no clasificadas en otra parte</t>
  </si>
  <si>
    <t>R57  Choque, no clasificado en otra parte</t>
  </si>
  <si>
    <t>R58  Hemorragia, no clasificada en otra parte</t>
  </si>
  <si>
    <t>R59  Adenomegalia</t>
  </si>
  <si>
    <t>R60  Edema, no clasificado en otra parte</t>
  </si>
  <si>
    <t>R61  Hiperhidrosis</t>
  </si>
  <si>
    <t>R62  Falta de desarrollo fisiológico normal esperado</t>
  </si>
  <si>
    <t>R63  Síntomas y signos concernientes a la alimentación y a la ingestión de líquidos</t>
  </si>
  <si>
    <t>R64  Caquexia</t>
  </si>
  <si>
    <t>R68  Otros síntomas y signos generales</t>
  </si>
  <si>
    <t>R69  Causas de morbilidad desconocidas y no especificadas</t>
  </si>
  <si>
    <t>R72  Anormalidades de los leucocitos, no clasificadas en otra parte</t>
  </si>
  <si>
    <t>R73  Nivel elevado de glucosa en sangre</t>
  </si>
  <si>
    <t>R74  Nivel anormal de enzimas en suero</t>
  </si>
  <si>
    <t>R75  Evidencias de laboratorio del virus de la inmunodeficiencia humana [VIH]</t>
  </si>
  <si>
    <t>R76  Otros hallazgos inmunológicos anormales en el suero</t>
  </si>
  <si>
    <t>R77  Otras anormalidades de las proteínas plasmáticas</t>
  </si>
  <si>
    <t>R78  Hallazgo de drogas y otras sustancias que normalmente no se encuentran en la sangre</t>
  </si>
  <si>
    <t>R79  Otros hallazgos anormales en la química sanguínea</t>
  </si>
  <si>
    <t>R80  Proteinuria aislada</t>
  </si>
  <si>
    <t>R82  Otros hallazgos anormales en la orina</t>
  </si>
  <si>
    <t>R84  Hallazgos anormales en muestras tomadas de órganos respiratorios y torácicos</t>
  </si>
  <si>
    <t>R85  Hallazgos anormales en muestras tomadas de órganos digestivos y de la cavidad abdominal</t>
  </si>
  <si>
    <t>R87  Hallazgos anormales en muestras tomadas de órganos genitales femeninos</t>
  </si>
  <si>
    <t>R90  Hallazgos anormales en diagnóstico por imagen del sistema nervioso central</t>
  </si>
  <si>
    <t>R91  Hallazgos anormales en diagnóstico por imagen del pulmón</t>
  </si>
  <si>
    <t>R92  Hallazgos anormales en diagnóstico por imagen de la mama</t>
  </si>
  <si>
    <t>R93  Hallazgos anormales en diagnóstico por imagen de otras estructuras del cuerpo</t>
  </si>
  <si>
    <t>R94  Resultados anormales de estudios funcionales</t>
  </si>
  <si>
    <t>XIX Traumatismos, envenenamientos y algunas otras consecuencias de causa externa</t>
  </si>
  <si>
    <t>S00  Traumatismo superficial de la cabeza</t>
  </si>
  <si>
    <t>S01  Herida de la cabeza</t>
  </si>
  <si>
    <t>S02  Fractura de huesos del cráneo y de la cara</t>
  </si>
  <si>
    <t>S03  Luxación, esguince y desgarro de articulaciones y de ligamentos de la cabeza</t>
  </si>
  <si>
    <t>S04  Traumatismo de nervios craneales</t>
  </si>
  <si>
    <t>S05  Traumatismo del ojo y de la órbita</t>
  </si>
  <si>
    <t>S06  Traumatismo intracraneal</t>
  </si>
  <si>
    <t>S07  Traumatismo por aplastamiento de la cabeza</t>
  </si>
  <si>
    <t>S08  Amputación traumática de parte de la cabeza</t>
  </si>
  <si>
    <t>S09  Otros traumatismos y los no especificados de la cabeza</t>
  </si>
  <si>
    <t>S10  Traumatismo superficial del cuello</t>
  </si>
  <si>
    <t>S11  Herida del cuello</t>
  </si>
  <si>
    <t>S12  Fractura del cuello</t>
  </si>
  <si>
    <t>S13  Luxación, esguince y desgarro de articulaciones y ligamentos del cuello</t>
  </si>
  <si>
    <t>S14  Traumatismo de la medula espinal y de nervios a nivel del cuello</t>
  </si>
  <si>
    <t>S15  Traumatismo de vasos sanguíneos</t>
  </si>
  <si>
    <t>S16  Traumatismo de tendón y músculos a nivel del cuello</t>
  </si>
  <si>
    <t>S17  Traumatismo por aplastamiento del cuello</t>
  </si>
  <si>
    <t>S19  Otros traumatismos y los no especificados del cuello</t>
  </si>
  <si>
    <t>S20  Traumatismo superficial del tórax</t>
  </si>
  <si>
    <t>S21  Herida del tórax</t>
  </si>
  <si>
    <t>S22  Fractura de las costillas, del esternón y de la columna torácica [dorsal]</t>
  </si>
  <si>
    <t>S23  Luxación, esguince y desgarro de articulaciones y ligamentos del tórax</t>
  </si>
  <si>
    <t>S24  Traumatismo de nervios y de la medula espinal a nivel del tórax</t>
  </si>
  <si>
    <t>S25  Traumatismo de vasos sanguíneos del tórax</t>
  </si>
  <si>
    <t>S26  Traumatismo del corazón</t>
  </si>
  <si>
    <t>S27  Traumatismo de otros órganos intratorácicos y de los no especificados</t>
  </si>
  <si>
    <t>S28  Traumatismo por aplastamiento del tórax y amputación traumática de parte del tórax</t>
  </si>
  <si>
    <t>S29  Otros traumatismos y los no especificados del tórax</t>
  </si>
  <si>
    <t>S30  Traumatismo superficial del abdomen, de la región lumbosacra y de la pelvis</t>
  </si>
  <si>
    <t>S31  Herida del abdomen, de la región lumbosacra y de la pelvis</t>
  </si>
  <si>
    <t>S32  Fractura de la columna lumbar y de la pelvis</t>
  </si>
  <si>
    <t>S33  Luxación, esguince y torcedura de articulaciones y ligamentos de la columna lumbar y de la pelvis</t>
  </si>
  <si>
    <t>S35  Traumatismo de vasos sanguíneos a nivel del abdomen, de la región lumbosacra y de la pelvis</t>
  </si>
  <si>
    <t>S36  Traumatismo de órganos intraabdominales</t>
  </si>
  <si>
    <t>S38  Traumatismo por aplastamiento y amputación traumática de parte del abdomen, de la región lumbosacra y de la pelvis</t>
  </si>
  <si>
    <t>S39  Otros traumatismos y los no especificados del abdomen, de la región lumbosacra y de la pelvis</t>
  </si>
  <si>
    <t>S40  Traumatismo superficial del hombro y del brazo</t>
  </si>
  <si>
    <t>S41  Herida del hombro y del brazo</t>
  </si>
  <si>
    <t>S42  Fractura del hombro y del brazo</t>
  </si>
  <si>
    <t>S43  Luxación, esguince y torcedura de articulaciones y ligamentos de la cintura escapular</t>
  </si>
  <si>
    <t>S44  Traumatismo de nervios a nivel del hombro y del brazo</t>
  </si>
  <si>
    <t>S45  Traumatismo de vasos sanguíneos a nivel del hombro y del brazo</t>
  </si>
  <si>
    <t>S46  Traumatismo de tendón y músculo a nivel del hombro y del brazo</t>
  </si>
  <si>
    <t>S47  Traumatismo por aplastamiento del hombro y del brazo</t>
  </si>
  <si>
    <t>S48  Amputación traumática del hombro y del brazo</t>
  </si>
  <si>
    <t>S49  Otros traumatismos y los no especificados del hombro y del brazo</t>
  </si>
  <si>
    <t>S50  Traumatismo superficial del antebrazo y del codo</t>
  </si>
  <si>
    <t>S51  Herida del antebrazo y del codo</t>
  </si>
  <si>
    <t>S52  Fractura del antebrazo</t>
  </si>
  <si>
    <t>S53  Luxación, esguince y torcedura de articulaciones y ligamentos del codo</t>
  </si>
  <si>
    <t>S54  Traumatismo de nervios a nivel del antebrazo</t>
  </si>
  <si>
    <t>S55  Traumatismo de los vasos sanguíneos a nivel del antebrazo</t>
  </si>
  <si>
    <t>S56  Traumatismo de tendón y músculo a nivel del antebrazo</t>
  </si>
  <si>
    <t>S57  Traumatismo por aplastamiento del antebrazo</t>
  </si>
  <si>
    <t>S58  Amputación traumática del antebrazo</t>
  </si>
  <si>
    <t>S59  Otros traumatismos y los no especificados del antebrazo</t>
  </si>
  <si>
    <t>S60  Traumatismo superficial de la muñeca y de la mano</t>
  </si>
  <si>
    <t>S61  Herida de la muñeca y de la mano</t>
  </si>
  <si>
    <t>S62  Fractura a nivel de la muñeca y de la mano</t>
  </si>
  <si>
    <t>S63  Luxación, esguince y torcedura de articulaciones y ligamentos a nivel de la muñeca y de la mano</t>
  </si>
  <si>
    <t>S64  Traumatismo de nervios a nivel de la muñeca y de la mano</t>
  </si>
  <si>
    <t>S65  Traumatismo de vasos sanguíneos a nivel de la muñeca y de la mano</t>
  </si>
  <si>
    <t>S66  Traumatismo de tendón y músculo a nivel de la muñeca y de la mano</t>
  </si>
  <si>
    <t>S67  Traumatismo por aplastamiento de la muñeca y de la mano</t>
  </si>
  <si>
    <t>S68  Amputación traumática de la muñeca y de la mano</t>
  </si>
  <si>
    <t>S69  Otros traumatismos y los no especificados de la muñeca y de la mano</t>
  </si>
  <si>
    <t>S70  Traumatismo superficial de la cadera y del muslo</t>
  </si>
  <si>
    <t>S71  Herida de la cadera y del muslo</t>
  </si>
  <si>
    <t>S72  Fractura del fémur</t>
  </si>
  <si>
    <t>S73  Luxación, esguince y torcedura de la articulación y de los ligamentos de la cadera</t>
  </si>
  <si>
    <t>S74  Traumatismo de nervios a nivel de la cadera y del muslo</t>
  </si>
  <si>
    <t>S75  Traumatismo de vasos sanguíneos a nivel de la cadera y el muslo</t>
  </si>
  <si>
    <t>S76  Traumatismo de tendón y músculo a nivel de la cadera y del muslo</t>
  </si>
  <si>
    <t>S77  Traumatismo por aplastamiento de la cadera y del muslo</t>
  </si>
  <si>
    <t>S78  Amputación traumática de la cadera y del muslo</t>
  </si>
  <si>
    <t>S79  Otros traumatismos y los no especificados de la cadera y del muslo</t>
  </si>
  <si>
    <t>S80  Traumatismo superficial de la pierna</t>
  </si>
  <si>
    <t>S81  Herida de la pierna</t>
  </si>
  <si>
    <t>S82  Fractura de la pierna, inclusive el tobillo</t>
  </si>
  <si>
    <t>S83  Luxación, esguince y torcedura de articulaciones y ligamentos de la rodilla</t>
  </si>
  <si>
    <t>S84  Traumatismo de nervios a nivel de la pierna</t>
  </si>
  <si>
    <t>S85  Traumatismo de vasos sanguíneos a nivel de la pierna</t>
  </si>
  <si>
    <t>S86  Traumatismo de tendón y músculo a nivel de la pierna</t>
  </si>
  <si>
    <t>S87  Traumatismo por aplastamiento de la pierna</t>
  </si>
  <si>
    <t>S88  Amputación traumática de la pierna</t>
  </si>
  <si>
    <t>S89  Otros traumatismos y los no especificados de la pierna</t>
  </si>
  <si>
    <t>S90  Traumatismo superficial del tobillo y del pie</t>
  </si>
  <si>
    <t>S91  Herida del tobillo y del pie</t>
  </si>
  <si>
    <t>S92  Fractura del pie, excepto el tobillo</t>
  </si>
  <si>
    <t>S93  Luxación, esguince y torcedura de articulaciones y ligamentos del tobillo y del pie</t>
  </si>
  <si>
    <t>S94  Traumatismo de nervios a nivel del pie y del tobillo</t>
  </si>
  <si>
    <t>S95  Traumatismo de vasos sanguíneos a nivel del pie y del tobillo</t>
  </si>
  <si>
    <t>S96  Traumatismo de tendón y músculo a nivel del pie y del tobillo</t>
  </si>
  <si>
    <t>S97  Traumatismo por aplastamiento del pie y del tobillo</t>
  </si>
  <si>
    <t>S98  Amputación traumática del pie y del tobillo</t>
  </si>
  <si>
    <t>S99  Otros traumatismos y los no especificados del pie y del tobillo</t>
  </si>
  <si>
    <t>T00  Traumatismos superficiales que afectan múltiples regiones del cuerpo</t>
  </si>
  <si>
    <t>T01  Heridas que afectan múltiples regiones del cuerpo</t>
  </si>
  <si>
    <t>T02  Fracturas que afectan múltiples regiones del cuerpo</t>
  </si>
  <si>
    <t>T03  Luxaciones, torceduras y esguinces que afectan múltiples regiones del cuerpo</t>
  </si>
  <si>
    <t>T04  Traumatismos por aplastamiento que afectan múltiples regiones del cuerpo</t>
  </si>
  <si>
    <t>T05  Amputaciones traumáticas que afectan múltiples regiones del cuerpo</t>
  </si>
  <si>
    <t>T06  Otros traumatismos que afectan múltiples regiones del cuerpo, no clasificados en otra parte</t>
  </si>
  <si>
    <t>T07  Traumatismo múltiples, no especificados</t>
  </si>
  <si>
    <t>T08  Fractura de la columna vertebral, nivel no especificado</t>
  </si>
  <si>
    <t>T09  Otros traumatismos de la columna vertebral y del tronco, nivel no especificado</t>
  </si>
  <si>
    <t>T10  Fractura de miembro superior, nivel no especificado</t>
  </si>
  <si>
    <t>T11  Otros traumatismos de miembro superior, nivel no especificado</t>
  </si>
  <si>
    <t>T12  Fractura de miembro inferior, nivel no especificado</t>
  </si>
  <si>
    <t>T13  Otros traumatismos de miembro inferior, nivel no especificado</t>
  </si>
  <si>
    <t>T14  Traumatismo de regiones no especificadas del cuerpo</t>
  </si>
  <si>
    <t>T15  Cuerpo extraño en parte externa del ojo</t>
  </si>
  <si>
    <t>T16  Cuerpo extraño en el oído</t>
  </si>
  <si>
    <t>T17  Cuerpo extraño en las vías respiratorias</t>
  </si>
  <si>
    <t>T18  Cuerpo extraño en el tubo digestivo</t>
  </si>
  <si>
    <t>T19  Cuerpo extraño en las vías genitourinarias</t>
  </si>
  <si>
    <t>T20  Quemadura y corrosión de la cabeza y del cuello</t>
  </si>
  <si>
    <t>T21  Quemadura y corrosión del tronco</t>
  </si>
  <si>
    <t>T22  Quemadura y corrosión del hombro y miembro superior, excepto de la muñeca y de la mano</t>
  </si>
  <si>
    <t>T23  Quemadura y corrosión de la muñeca y de la mano</t>
  </si>
  <si>
    <t>T24  Quemadura y corrosión de la cadera y miembro inferior, excepto tobillo y pie</t>
  </si>
  <si>
    <t>T25  Quemadura y corrosión del tobillo y del pie</t>
  </si>
  <si>
    <t>T26  Quemadura y corrosión limitada al ojo y sus anexos</t>
  </si>
  <si>
    <t>T27  Quemadura y corrosión de las vías respiratorias</t>
  </si>
  <si>
    <t>T28  Quemadura y corrosión de otros órganos internos</t>
  </si>
  <si>
    <t>T29  Quemaduras y corrosiones de múltiples regiones del cuerpo</t>
  </si>
  <si>
    <t>T30  Quemadura y corrosión, región del cuerpo no especificada</t>
  </si>
  <si>
    <t>T31  Quemaduras clasificadas según la extensión de la superficie del cuerpo afectada</t>
  </si>
  <si>
    <t>T32  Corrosiones clasificadas según la extensión de la superficie del cuerpo afectada</t>
  </si>
  <si>
    <t>T33  Congelamiento superficial</t>
  </si>
  <si>
    <t>T34  Congelamiento con necrosis tisular</t>
  </si>
  <si>
    <t>T35  Congelamiento que afecta múltiples regiones del cuerpo y congelamiento no especificado</t>
  </si>
  <si>
    <t>T36  Envenenamiento por antibióticos sistémicos</t>
  </si>
  <si>
    <t>T37  Envenenamiento por otros antiinfecciosos y antiparasitarios sistémicos</t>
  </si>
  <si>
    <t>T38  Envenenamiento por hormonas y sus sustitutos y antagonistas sintéticos, no clasificados en otra parte</t>
  </si>
  <si>
    <t>T39  Envenenamiento por analgésicos no narcóticos, antipiréticos y antirreumáticos</t>
  </si>
  <si>
    <t>T41  Envenenamiento por anestésicos y gases terapéuticos</t>
  </si>
  <si>
    <t>T42  Envenenamiento por antiepilépticos hipnóticos-sedantes y drogas antiparkinsonianas</t>
  </si>
  <si>
    <t>T43  Envenenamiento por psicotrópicos, no clasificados en otra parte</t>
  </si>
  <si>
    <t>T44  Envenenamiento por drogas que afectan principalmente el sistema nervioso autónomo</t>
  </si>
  <si>
    <t>T45  Envenenamiento por agentes principalmente sistémicos y hematológicos, no clasificados en otra parte</t>
  </si>
  <si>
    <t>T46  Envenenamiento por agentes que afectan principalmente el sistema cardiovascular</t>
  </si>
  <si>
    <t>T47  Envenenamiento por agentes que afectan principalmente el sistema gastrointestinal</t>
  </si>
  <si>
    <t>T49  Envenenamiento por agentes tópicos que afectan principalmente la piel y las membranas mucosas</t>
  </si>
  <si>
    <t>T50  Envenenamiento por diuréticos y otras drogas, medicamentos y sustancias biológicas no especificadas</t>
  </si>
  <si>
    <t>T51  Efecto tóxico del alcohol</t>
  </si>
  <si>
    <t>T52  Efecto tóxico de disolventes orgánicos</t>
  </si>
  <si>
    <t>T53  Efecto tóxico de los derivados halogenados de los hidrocarburos alifáticos y aromáticos</t>
  </si>
  <si>
    <t>T54  Efecto tóxico de sustancias corrosivas</t>
  </si>
  <si>
    <t>T55  Efecto tóxico de detergentes y jabones</t>
  </si>
  <si>
    <t>T56  Efecto tóxico de metales</t>
  </si>
  <si>
    <t>T57  Efecto tóxico de otras sustancias inorgánicas</t>
  </si>
  <si>
    <t>T58  Efecto tóxico del monóxido de carbono</t>
  </si>
  <si>
    <t>T59  Efecto tóxico de otros gases, humos y vapores</t>
  </si>
  <si>
    <t>T60  Efecto tóxico de plaguicidas [pesticidas]</t>
  </si>
  <si>
    <t>T61  Efecto tóxico de sustancias nocivas ingeridas como alimentos marinos</t>
  </si>
  <si>
    <t>T62  Efecto tóxico de otras sustancias nocivas ingeridas como alimento</t>
  </si>
  <si>
    <t>T63  Efecto tóxico del contacto con animales venenosos</t>
  </si>
  <si>
    <t>T64  Efecto tóxico de aflatoxina y otras micotoxinas contaminantes de alimentos</t>
  </si>
  <si>
    <t>T65  Efecto tóxico de otras sustancias y las no especificadas</t>
  </si>
  <si>
    <t>T66  Efectos no especificados de la radiación</t>
  </si>
  <si>
    <t>T67  Efectos del calor y de la luz</t>
  </si>
  <si>
    <t>T68  Hipotermia</t>
  </si>
  <si>
    <t>T69  Otros efectos de la reducción de la temperatura</t>
  </si>
  <si>
    <t>T70  Efectos de la presión del aire y de la presión del agua</t>
  </si>
  <si>
    <t>T71  Asfixia</t>
  </si>
  <si>
    <t>T73  Efectos de otras privaciones</t>
  </si>
  <si>
    <t>T74  Síndromes de maltrato</t>
  </si>
  <si>
    <t>T75  Efectos de otras causas externas</t>
  </si>
  <si>
    <t>T78  Efectos adversos, no clasificados en otra parte</t>
  </si>
  <si>
    <t>T79  Algunas complicaciones precoces de traumatismos, no clasificadas en otra parte</t>
  </si>
  <si>
    <t>T80  Complicaciones consecutivas a infusión, transfusión e inyección terapéutica</t>
  </si>
  <si>
    <t>T81  Complicaciones de procedimientos, no clasificadas en otra parte</t>
  </si>
  <si>
    <t>T82  Complicaciones de dispositivos protésicos, implantes e injertos cardiovasculares</t>
  </si>
  <si>
    <t>T83  Complicaciones de dispositivos, implantes e injertos genitourinarios</t>
  </si>
  <si>
    <t>T84  Complicaciones de dispositivos protésicos, implantes e injertos ortopédicos internos</t>
  </si>
  <si>
    <t>T85  Complicaciones de otros dispositivos protésicos, implantes e injertos internos</t>
  </si>
  <si>
    <t>T86  Falla y rechazo del trasplante de órganos y tejidos</t>
  </si>
  <si>
    <t>T87  Complicaciones peculiares de la reinserción y amputación</t>
  </si>
  <si>
    <t>T88  Otras complicaciones de la atención médica y quirúrgica, no clasificadas en otra parte</t>
  </si>
  <si>
    <t>T90  Secuelas de traumatismos de la cabeza</t>
  </si>
  <si>
    <t>T91  Secuelas de traumatismos del cuello y del tronco</t>
  </si>
  <si>
    <t>T92  Secuelas de traumatismos de miembro superior</t>
  </si>
  <si>
    <t>T93  Secuelas de traumatismos de miembro inferior</t>
  </si>
  <si>
    <t>T94  Secuelas de traumatismos que afectan múltiples regiones del cuerpo y las no especificadas</t>
  </si>
  <si>
    <t>T95  Secuelas de quemaduras, corrosiones y congelamientos</t>
  </si>
  <si>
    <t>T96  Secuelas de envenenamientos por drogas, medicamentos y sustancias biológicas</t>
  </si>
  <si>
    <t>T97  Secuelas de efectos tóxicos de sustancias de procedencia principalmente no medicinal</t>
  </si>
  <si>
    <t>T98  Secuelas de otros efectos y los no especificados de causas externas</t>
  </si>
  <si>
    <t>XXI Factores que influyen en el estado de salud y contacto con los servicios de salud</t>
  </si>
  <si>
    <t>Z30  Atención para la anticoncepción</t>
  </si>
  <si>
    <t>Z31  Atención para la procreación</t>
  </si>
  <si>
    <t>Z35  Supervisión de embarazo de alto riesgo</t>
  </si>
  <si>
    <t>Z36  Pesquisas prenatales</t>
  </si>
  <si>
    <t>Z41  Procedimientos para otros propósitos que no sean de mejorar el estado de salud</t>
  </si>
  <si>
    <t>Z42  Ciudades posteriores a la cirugía plástica</t>
  </si>
  <si>
    <t>Z43  Atención de orificios artificiales</t>
  </si>
  <si>
    <t>Z44  Prueba y ajuste de dispositivos protésicos externos</t>
  </si>
  <si>
    <t>Z45  Asistencia y ajuste de dispositivos implantados</t>
  </si>
  <si>
    <t>Z46  Prueba y ajuste de otros dispositivos</t>
  </si>
  <si>
    <t>Z47  Otros cuidados posteriores a la ortopedia</t>
  </si>
  <si>
    <t>Z48  Otros cuidados posteriores a la cirugía</t>
  </si>
  <si>
    <t>Z49  Cuidados relativos al procedimiento de diálisis</t>
  </si>
  <si>
    <t>Z50  Atención por el uso de procedimientos de rehabilitación</t>
  </si>
  <si>
    <t>Z51  Otra atención médica</t>
  </si>
  <si>
    <t>Z52  Donantes de órganos y tejidos</t>
  </si>
  <si>
    <t>Z89  Ausencia adquirida de miembros</t>
  </si>
  <si>
    <t>Z90  Ausencia adquirida de órganos, no clasificada en otra parte</t>
  </si>
  <si>
    <t>Z91  Historia personal de factores de riesgo, no clasificados en otra parte</t>
  </si>
  <si>
    <t>Z92  Historia personal de tratamiento médico</t>
  </si>
  <si>
    <t>Z93  Aberturas artificiales</t>
  </si>
  <si>
    <t>Z94  Órganos y tejidos trasplantados</t>
  </si>
  <si>
    <t>Z95  Presencia de implantes e injertos cardiovasculares</t>
  </si>
  <si>
    <t>Z96  Presencia de otros implantes funcionales</t>
  </si>
  <si>
    <t>Z97  Presencia de otros dispositivos</t>
  </si>
  <si>
    <t>Z98  Otros estados postquirúrgicos</t>
  </si>
  <si>
    <t>Z99  Dependencia de maquinas y dispositivos capacitantes, no clasificada en otra parte</t>
  </si>
  <si>
    <t>Fallecidas</t>
  </si>
  <si>
    <t>Sector Privado Sin Fines de Lucro</t>
  </si>
  <si>
    <t>Sector Privado Con Fines de Lucro</t>
  </si>
  <si>
    <t>Sector, Clase y Establecimiento</t>
  </si>
  <si>
    <t>Total egresos</t>
  </si>
  <si>
    <t>Grupos de Morbilidad/Diagnósticos</t>
  </si>
  <si>
    <t>Diagnósticos</t>
  </si>
  <si>
    <t xml:space="preserve">Causas </t>
  </si>
  <si>
    <t>Causa de Morbilidad/Diagnósticos</t>
  </si>
  <si>
    <t>Causas de Morbilidad/Diagnósticos</t>
  </si>
  <si>
    <t>Fisco Misionales</t>
  </si>
  <si>
    <t>Sociedad de Lucha contra el Cáncer</t>
  </si>
  <si>
    <t>Junta de Beneficiencia de Guayaquil</t>
  </si>
  <si>
    <t>Universidades y Politécnicas</t>
  </si>
  <si>
    <t>Municipios</t>
  </si>
  <si>
    <t>Otros Públicos</t>
  </si>
  <si>
    <t>Instituto Ecuatoriano de Seguridad Social</t>
  </si>
  <si>
    <t xml:space="preserve">Ministerio de Defensa Nacional </t>
  </si>
  <si>
    <t>Ministerio de Justicia y de Gobierno y Policía</t>
  </si>
  <si>
    <t>Ministerio de Salud Pública</t>
  </si>
  <si>
    <t>Totales por Entidades Públicas</t>
  </si>
  <si>
    <t>Sumario</t>
  </si>
  <si>
    <t>Hospitales Privados CFL</t>
  </si>
  <si>
    <t>Total CFL</t>
  </si>
  <si>
    <t>Hospitales Privados SFL</t>
  </si>
  <si>
    <t>Total SFL</t>
  </si>
  <si>
    <t>Nacional</t>
  </si>
  <si>
    <t xml:space="preserve">Sector, Entidad y Clase </t>
  </si>
  <si>
    <t xml:space="preserve">Galápagos </t>
  </si>
  <si>
    <t>Región Insular</t>
  </si>
  <si>
    <t xml:space="preserve">Orellana </t>
  </si>
  <si>
    <t xml:space="preserve">Sucumbíos </t>
  </si>
  <si>
    <t xml:space="preserve">Zamora Chinchipe </t>
  </si>
  <si>
    <t xml:space="preserve">Pastaza </t>
  </si>
  <si>
    <t xml:space="preserve">Napo </t>
  </si>
  <si>
    <t xml:space="preserve">Morona Santiago </t>
  </si>
  <si>
    <t>Región Amazónica</t>
  </si>
  <si>
    <t xml:space="preserve">Manabí </t>
  </si>
  <si>
    <t xml:space="preserve">Los Ríos </t>
  </si>
  <si>
    <t xml:space="preserve">Guayas </t>
  </si>
  <si>
    <t xml:space="preserve">El Oro </t>
  </si>
  <si>
    <t>Región Costa</t>
  </si>
  <si>
    <t xml:space="preserve">Santo Domingo de los Tsáchilas </t>
  </si>
  <si>
    <t xml:space="preserve">Tungurahua </t>
  </si>
  <si>
    <t xml:space="preserve">Imbabura </t>
  </si>
  <si>
    <t xml:space="preserve">Chimborazo </t>
  </si>
  <si>
    <t xml:space="preserve">Cotopaxi </t>
  </si>
  <si>
    <t xml:space="preserve">Carchi </t>
  </si>
  <si>
    <t xml:space="preserve">Bolívar </t>
  </si>
  <si>
    <t xml:space="preserve">Azuay </t>
  </si>
  <si>
    <t>Crónico</t>
  </si>
  <si>
    <t>Agudo</t>
  </si>
  <si>
    <t xml:space="preserve">Hospital Básico </t>
  </si>
  <si>
    <t>Regiones y Provincias</t>
  </si>
  <si>
    <t>Región Sierra</t>
  </si>
  <si>
    <t>N° de Establecimientos</t>
  </si>
  <si>
    <t>Region Sierra</t>
  </si>
  <si>
    <t xml:space="preserve">Camas </t>
  </si>
  <si>
    <t>N. de Establecimientos</t>
  </si>
  <si>
    <t>Con Fines de Lucro</t>
  </si>
  <si>
    <t>Sin Fines de Lucro</t>
  </si>
  <si>
    <t>Otras /1</t>
  </si>
  <si>
    <t>Seguro Social (IESS)</t>
  </si>
  <si>
    <t>Ministerio de Defensa Nacional</t>
  </si>
  <si>
    <t>Ministerio de Gobierno y Policía</t>
  </si>
  <si>
    <t>Camas</t>
  </si>
  <si>
    <t>Regiones Y Provincias</t>
  </si>
  <si>
    <t xml:space="preserve">Centro De Traumatología Y Ortopédico                                                                </t>
  </si>
  <si>
    <t xml:space="preserve">Clínica Médico Coello                                                                               </t>
  </si>
  <si>
    <t>Sector sin fines de lucro</t>
  </si>
  <si>
    <t xml:space="preserve">Clínica Tamayo                                                                                      </t>
  </si>
  <si>
    <t>Sector con Fines de Lucro</t>
  </si>
  <si>
    <t>Sector Púbico</t>
  </si>
  <si>
    <t xml:space="preserve">Hospital Dermatológico Mariano Estrella                                                             </t>
  </si>
  <si>
    <t>Camas Cuidados Intensivos</t>
  </si>
  <si>
    <t>Servicios Indiferenciados</t>
  </si>
  <si>
    <t>Otros Servicios 1/</t>
  </si>
  <si>
    <t>Gastroenterología</t>
  </si>
  <si>
    <t>Urología</t>
  </si>
  <si>
    <t>Oftalmología y Otorrinolaringología</t>
  </si>
  <si>
    <t>Infectología</t>
  </si>
  <si>
    <t>Traumatología</t>
  </si>
  <si>
    <t>Psiquiatría</t>
  </si>
  <si>
    <t>Neumología</t>
  </si>
  <si>
    <t>Cardiología</t>
  </si>
  <si>
    <t>Pediatría (cunas e incubadoras)</t>
  </si>
  <si>
    <t>Ginecología y Obstetricia</t>
  </si>
  <si>
    <t>Cirugía</t>
  </si>
  <si>
    <t xml:space="preserve">Regiones y Provincias </t>
  </si>
  <si>
    <t>Privados con Fines de Lucro</t>
  </si>
  <si>
    <t>Hospital Privado CFL</t>
  </si>
  <si>
    <t>Privados Sin Fines de Lucro</t>
  </si>
  <si>
    <t>Hospital Privado SFL</t>
  </si>
  <si>
    <t>Rendimiento o Giro de Camas</t>
  </si>
  <si>
    <t>Sector y Clase de Establecimiento</t>
  </si>
  <si>
    <t>2/    A partir de 1986 se comenzó a investigar el número de Camas de Dotación Normal.</t>
  </si>
  <si>
    <t>13.026.891</t>
  </si>
  <si>
    <t xml:space="preserve">   2004  </t>
  </si>
  <si>
    <t>12.842.578</t>
  </si>
  <si>
    <t>12.479.924</t>
  </si>
  <si>
    <t>12.298.745</t>
  </si>
  <si>
    <t>12.120.981</t>
  </si>
  <si>
    <t>1999</t>
  </si>
  <si>
    <t>11.947.586</t>
  </si>
  <si>
    <t>1998</t>
  </si>
  <si>
    <t>5,6</t>
  </si>
  <si>
    <t>49,7</t>
  </si>
  <si>
    <t>11.772.871</t>
  </si>
  <si>
    <t>1997</t>
  </si>
  <si>
    <t>5,8</t>
  </si>
  <si>
    <t>11.591.128</t>
  </si>
  <si>
    <t>1996</t>
  </si>
  <si>
    <t>5,9</t>
  </si>
  <si>
    <t>53,4</t>
  </si>
  <si>
    <t>11.396.692</t>
  </si>
  <si>
    <t>1995</t>
  </si>
  <si>
    <t>6,0</t>
  </si>
  <si>
    <t>11.186.757</t>
  </si>
  <si>
    <t>1994</t>
  </si>
  <si>
    <t>6,2</t>
  </si>
  <si>
    <t>56,0</t>
  </si>
  <si>
    <t>10.965.114</t>
  </si>
  <si>
    <t>1993</t>
  </si>
  <si>
    <t>6,5</t>
  </si>
  <si>
    <t>57,5</t>
  </si>
  <si>
    <t>10.735.970</t>
  </si>
  <si>
    <t>1992</t>
  </si>
  <si>
    <t>Habitantes</t>
  </si>
  <si>
    <t>1/</t>
  </si>
  <si>
    <t>por 1000</t>
  </si>
  <si>
    <t>Nes Hospit.</t>
  </si>
  <si>
    <t>Población al</t>
  </si>
  <si>
    <t>Defuncio-</t>
  </si>
  <si>
    <t>Defunciones Hospitalarias</t>
  </si>
  <si>
    <t>Promedio Días de Estada</t>
  </si>
  <si>
    <t>Egresos por 1.000 Habitantes</t>
  </si>
  <si>
    <t>Egresos Hospitalarios</t>
  </si>
  <si>
    <t>Porcentaje de Ocupación de Camas Disponibles</t>
  </si>
  <si>
    <t>Camas por 1000 Habitantes</t>
  </si>
  <si>
    <t>Años</t>
  </si>
  <si>
    <t xml:space="preserve"> -</t>
  </si>
  <si>
    <t>ZND</t>
  </si>
  <si>
    <t>Región Insular:</t>
  </si>
  <si>
    <t>Región Amazónica:</t>
  </si>
  <si>
    <t>Región Costa:</t>
  </si>
  <si>
    <t>Región Sierra:</t>
  </si>
  <si>
    <t>Total Republica</t>
  </si>
  <si>
    <t>Días -Cama Disponibles</t>
  </si>
  <si>
    <t xml:space="preserve"> Zona no Delim.</t>
  </si>
  <si>
    <t xml:space="preserve"> Insular</t>
  </si>
  <si>
    <t xml:space="preserve"> Amazónica</t>
  </si>
  <si>
    <t xml:space="preserve"> Costa</t>
  </si>
  <si>
    <t xml:space="preserve"> Sierra</t>
  </si>
  <si>
    <t>Camas Hospitalarias</t>
  </si>
  <si>
    <t>Establecimientos</t>
  </si>
  <si>
    <t>R e g i o n e s</t>
  </si>
  <si>
    <t>Fisco misionales</t>
  </si>
  <si>
    <t>Instituciones Particulares  1/</t>
  </si>
  <si>
    <t>Fisco-Misionales</t>
  </si>
  <si>
    <t>Policía Nacional</t>
  </si>
  <si>
    <t>Junta de Beneficiencia de Guayaquil, SOLCA  y Sociedad Protectora de la Infancia</t>
  </si>
  <si>
    <t>Seguro Social</t>
  </si>
  <si>
    <t>Ministerio de Defensa</t>
  </si>
  <si>
    <t>Ministerio de Salud</t>
  </si>
  <si>
    <t>Entidad</t>
  </si>
  <si>
    <t>Sector</t>
  </si>
  <si>
    <t>Clínicas Particulares</t>
  </si>
  <si>
    <t>Agudos</t>
  </si>
  <si>
    <t>Hospital Especializado Crónico</t>
  </si>
  <si>
    <t xml:space="preserve">Crónicos </t>
  </si>
  <si>
    <t>Hospital Especializado Agudo</t>
  </si>
  <si>
    <t>Hospital  Especializado:</t>
  </si>
  <si>
    <t>Hospital Cantonal</t>
  </si>
  <si>
    <t>Clase</t>
  </si>
  <si>
    <t>%</t>
  </si>
  <si>
    <t>Número</t>
  </si>
  <si>
    <t>E n t i d a d</t>
  </si>
  <si>
    <t>C la s e,  S e c t o r,</t>
  </si>
  <si>
    <t>Zona No Delimita</t>
  </si>
  <si>
    <t>Camas dispo.</t>
  </si>
  <si>
    <t>Provincias</t>
  </si>
  <si>
    <t>y Toráxica, Alcoholismo y Dermatología.</t>
  </si>
  <si>
    <t>Camas Emergencia</t>
  </si>
  <si>
    <t xml:space="preserve">Otros Servicios </t>
  </si>
  <si>
    <t>Medicina</t>
  </si>
  <si>
    <t>T o t a l</t>
  </si>
  <si>
    <t>S e r v i c i o s</t>
  </si>
  <si>
    <t>** Tasas por 10.000 habitantes</t>
  </si>
  <si>
    <t>a) 1/  Ecuador: Estimaciones y Proyecciones de Población 2010 - 2020. INEC</t>
  </si>
  <si>
    <t xml:space="preserve">Las Demás Causas de Morbilidad </t>
  </si>
  <si>
    <t>Signos y Hallazgos Anormales Clínicos y de Laboratorio, NCOP (CAP. XVIII)</t>
  </si>
  <si>
    <t>O81, O83,O84 Otros Partos</t>
  </si>
  <si>
    <t>O82       Parto Único por Cesárea</t>
  </si>
  <si>
    <t>O80       Parto Único Espontaneo</t>
  </si>
  <si>
    <t>10°</t>
  </si>
  <si>
    <t>9°</t>
  </si>
  <si>
    <t>8°</t>
  </si>
  <si>
    <t>7°</t>
  </si>
  <si>
    <t>6°</t>
  </si>
  <si>
    <t>5°</t>
  </si>
  <si>
    <t>4°</t>
  </si>
  <si>
    <t>3°</t>
  </si>
  <si>
    <t>2°</t>
  </si>
  <si>
    <t>1°</t>
  </si>
  <si>
    <t>Tasa
**</t>
  </si>
  <si>
    <t>Causas</t>
  </si>
  <si>
    <t>N° Orden</t>
  </si>
  <si>
    <t>** Tasas por 10.000 hombres</t>
  </si>
  <si>
    <t>Las Demás Causas De Morbilidad</t>
  </si>
  <si>
    <t>** Tasas por 10.000 mujeres</t>
  </si>
  <si>
    <t>** Tasas por 10.000 menores de un año</t>
  </si>
  <si>
    <t>ÍNDICE</t>
  </si>
  <si>
    <t>GRÁFICOS</t>
  </si>
  <si>
    <t>CUADROS</t>
  </si>
  <si>
    <t>Cuadro N. 2: Población estimada, número de camas disponibles, egresos hospitalarios, defunciones hospitalarias, días de estada, índices y tasas,  según regiones y provincias</t>
  </si>
  <si>
    <t xml:space="preserve">Cuadro N. 3: Establecimientos hospitalarios, por número de egresos, días y promedio de estada, número de camas hospitalarias disponibles, días-cama disponibles, porcentaje de ocupación y giro de camas, según sector, clase de establecimiento y entidades a </t>
  </si>
  <si>
    <t>Cuadro N. 4: Número de camas hospitalarias disponibles, días-cama disponibles, número de egresos,  porcentaje de ocupación camas, giro de camas,  promedio diario de camas ocupadas, lugar donde funciona y entidad, según sector, clase y establecimiento</t>
  </si>
  <si>
    <t>Cuadro N. 5: Número de establecimientos y número de camas hospitalarias disponibles, por clase de establecimiento según regiones y  provincias</t>
  </si>
  <si>
    <t>Cuadro N. 6: Número de establecimientos y número de camas de dotación normal por clase de establecimiento según regiones y  provincias</t>
  </si>
  <si>
    <t>Cuadro N. 7: Número de establecimientos hospitalarios y número de camas hospitalarias disponibles por sector y entidad a la que pertenecen según regiones y  provincias</t>
  </si>
  <si>
    <t>Cuadro N. 8: Número de establecimientos hospitalarios y número de camas hospitalarias de dotación normal, por sector y entidad a la que pertenecen según regiones y  provincias</t>
  </si>
  <si>
    <t>Cuadro N. 9: Camas hospitalarias de dotación normal, por servicios, según regiones provincias y establecimientos hospitalarios</t>
  </si>
  <si>
    <t>Cuadro N. 10:  Sector público egresos hospitalarios por condición al egreso, días y promedio de estada tasas de mortalidad hospitalaria, según sector, clase y establecimiento hospitalario</t>
  </si>
  <si>
    <t>Cuadro N. 11: Egresos hospitalarios por condición al egreso y sexo, tasa de letalidad hospitalaria, según grupos de causa de morbilidad lista de agrupamiento de 298 causas - CIE - 10</t>
  </si>
  <si>
    <t>Cuadro N. 12: Egresos hospitalarios por provincia de residencia habitual, según grupos de causa de morbilidad lista de agrupamiento de 298 causas - cie - 10</t>
  </si>
  <si>
    <t xml:space="preserve"> Cuadro N. 12: Egresos hospitalarios por provincia de residencia habitual, según grupos de causa de morbilidad lista de agrupamiento de 298 causas - CIE - 10</t>
  </si>
  <si>
    <t>Cuadro N. 13: Egresos hospitalarios, días y promedio de estadía, por grupos de edad, según  causa de morbilidad lista internacional detallada CIE - 10</t>
  </si>
  <si>
    <t>Cuadro N. 14: Egresos hospitalarios, días y promedio de estada, por grupos de edad, según  causa de morbilidad lista internacional detallada CIE - 10 sexo masculino</t>
  </si>
  <si>
    <t>Cuadro N. 15: Egresos hospitalarios, días y promedio de estada, por grupos de edad, según  causa de morbilidad lista internacional detallada CIE - 10 sexo femenino</t>
  </si>
  <si>
    <t>Cuadro N. 16: Egresos hospitalarios por condición al egreso, sexo y tasa de letalidad hospitalaria lista de agrupamiento de 298 causas - CIE-10 menores de un año</t>
  </si>
  <si>
    <t>MAPAS TEMÁTICOS</t>
  </si>
  <si>
    <t>Gráfico N° 6: Diez principales causas de morbilidad año 2012 lista internacional detallada - CIE-10</t>
  </si>
  <si>
    <t>Gráfico N° 7: Diez principales causas de morbilidad masculina año 2012 lista internacional detallada - CIE-10</t>
  </si>
  <si>
    <t>Gráfico N° 8: Diez principales causas de morbilidad femenina año 2012 lista internacional detallada - CIE-10</t>
  </si>
  <si>
    <t>Gráfico N° 9: Diez principales causas de morbilidad infantil año 2012 lista internacional detallada - CIE-10</t>
  </si>
  <si>
    <t>Cuadro No. 1: Población estimada, número de camas disponibles y de dotación normal egresos hospitalarios, índices y tasas años 1992 - 2012</t>
  </si>
  <si>
    <t>Gráfico N° 2:  Número de establecimientos según clase, sector y entidad años 2002 y 2012</t>
  </si>
  <si>
    <t>Gráfico N° 3:  Número de camas hospitalarias disponibles, según provincias años 2002 y 2012</t>
  </si>
  <si>
    <t>Gráfico N° 4:  Número de egresos hospitalarios, según provincias años 2002 y 2012</t>
  </si>
  <si>
    <t>Gráfico N° 5: Número de camas  hospitalarias de dotación normal,  según servicios años 2002  y  2012</t>
  </si>
  <si>
    <t>Gráfico N° 1:  Número de establecimientos, egresos hospitalarios y camas hospitalarias disponibles según regiones años 2002, 2006 y 2012</t>
  </si>
  <si>
    <t>INICIO</t>
  </si>
  <si>
    <r>
      <t>1/</t>
    </r>
    <r>
      <rPr>
        <sz val="7"/>
        <rFont val="Calibri"/>
        <family val="2"/>
        <scheme val="minor"/>
      </rPr>
      <t xml:space="preserve"> INCLUYE: Nefrología, Oncología, Hematología, Geriatría, Cirugía Plástica, Unidad de Quemados, Cirugía Váscular</t>
    </r>
  </si>
  <si>
    <t>Población Estimada Año 2012 1/</t>
  </si>
  <si>
    <t>1/ Proyecciones de Población 2010 - 2020 INEC</t>
  </si>
  <si>
    <t>Camas Emergencias</t>
  </si>
  <si>
    <t>Población a Junio 2012 1/</t>
  </si>
  <si>
    <t>1/ Proyecciones de Población 2010 - 2012 INEC</t>
  </si>
  <si>
    <t>65 y más años</t>
  </si>
  <si>
    <t>65 y Más años</t>
  </si>
  <si>
    <t>Junta de Beneficencia de Guayaquil</t>
  </si>
  <si>
    <t>Camas 
Disponibles</t>
  </si>
  <si>
    <t>Camas 
Dotación Normal</t>
  </si>
  <si>
    <t>Z34  Supervisión de embarazo</t>
  </si>
  <si>
    <t>Z53 Persona en contacto con los servicios de salud para procedimientos específicos no realizados</t>
  </si>
  <si>
    <t>Z34 Supervisión de embarazo normal</t>
  </si>
  <si>
    <t>Mapa 1: Camas Hospitalarias Disponibles por Provincia</t>
  </si>
  <si>
    <t>Mapa 2: Camas Hospitalarias Disponibles por Región Natural</t>
  </si>
  <si>
    <t>Mapa 3: Defunciones Hospitalarias por Provincia de Ubicación del Establecimento</t>
  </si>
  <si>
    <t>Mapa 5: Defunciones Hospitalarias por Región de Ubicación del Establecimiento de Salud</t>
  </si>
  <si>
    <t>Mapa 6: Defunciones Hospitalarias por Regiones</t>
  </si>
  <si>
    <t>Mapa 7: Egresos Hospitalarios por Provincia de Ubiccación del Establecimiento</t>
  </si>
  <si>
    <t>Mapa 8: Egresos Hospitalarios por Provincia</t>
  </si>
  <si>
    <t>Mapa 9: Egresos Hospitalarios por Región de Ubicación del Estableciento</t>
  </si>
  <si>
    <t>Mapa 10: Egresos Hospitalarios por Regiones</t>
  </si>
  <si>
    <t>Mapa 11: Porcentaje de Establecimientos de Salud del Sector Privado sin Fines de Lucro por Provincia</t>
  </si>
  <si>
    <t>Mapa 12: Porcentaje de Establecimientos de Salud del Sector Privando con Fines de Lucro por Provincia</t>
  </si>
  <si>
    <t>Mapa 13: Porcentaje de Establecimientos de Salud del Sector Público por Provincia</t>
  </si>
  <si>
    <t>Mapa 14: Porcentaje de Ocupación de Camas Hospitalarias Disponibles por Provincia</t>
  </si>
  <si>
    <t>Mapa 15: Promedio de Días de Estada por Provincia</t>
  </si>
  <si>
    <t>Mapa 16: Promedio de Días de Estada por Región</t>
  </si>
  <si>
    <t>Mapa 17: Rendimiento o Giro de Camas por Provincias</t>
  </si>
  <si>
    <t>Mapa 18: Rendimiento o Giro de Camas por Región</t>
  </si>
  <si>
    <t>Mapa 19: Tasa de Camas Hospitalarias por Provincia</t>
  </si>
  <si>
    <t>Mapa 20: Tasa de Camas Hospitalarias por Regiones</t>
  </si>
  <si>
    <t>Mapa 21: Evolución de los Establecimientos de Salud 2006-2012 por Provicnia</t>
  </si>
  <si>
    <t>Mapa 4: Defunciones Hospitalarias por región de residencia habitual</t>
  </si>
  <si>
    <t xml:space="preserve">
Mapas Temáticos de Camas y Egresos Hospitalarios
</t>
  </si>
  <si>
    <t xml:space="preserve">Mapas Temáticos de Camas y Egresos Hospitalarios
</t>
  </si>
  <si>
    <t>Gráfico N° 1
Número de establecimientos, egresos hospitalarios y camas hospitalarias disponibles según regiones años 2002, 2006 y 2012</t>
  </si>
  <si>
    <t>Gráfico N° 2
Número de establecimientos según clase, sector y entidad
Años 2002 y 2012</t>
  </si>
  <si>
    <t>Sector Privado con fines de lucro</t>
  </si>
  <si>
    <t>Sector Privado sin fines de lucro</t>
  </si>
  <si>
    <t>Privados sin fines de lucro</t>
  </si>
  <si>
    <t>Privados con fines de lucro</t>
  </si>
  <si>
    <t>Gráfico N° 3
Número de camas hospitalarias disponibles, según provincias
Años 2002 y 2012</t>
  </si>
  <si>
    <t>Sto. Domingo de los Tsachilas</t>
  </si>
  <si>
    <t>Gráfico N° 4
Número de egresos hospitalarios, según provincias
Años 2002 Y 2012</t>
  </si>
  <si>
    <t>Número egresos</t>
  </si>
  <si>
    <t>Santo Domingo de los Tsachillas</t>
  </si>
  <si>
    <t>Resumen Gráfico  No.  5
Número de camas  hospitalarias de dotación normal,  según servicios
Años 2002  Y  2012</t>
  </si>
  <si>
    <t>Pediatría y Neonatología</t>
  </si>
  <si>
    <t>Oftalmología y Otorrinolarin.</t>
  </si>
  <si>
    <t>Gráfico N° 6
Diez principales causas de morbilidad año 2012
Lista Internacional Detallada - CIE-10</t>
  </si>
  <si>
    <t>Número de egresos</t>
  </si>
  <si>
    <t>O80       Parto único espontáneo</t>
  </si>
  <si>
    <t>O82       Parto único por cesárea</t>
  </si>
  <si>
    <t>O81, O83,O84 Otros partos</t>
  </si>
  <si>
    <t>Gráfico N° 7
Diez principales causas de morbilidad masculina año 2012
Lista Internacional Detallada - CIE-10</t>
  </si>
  <si>
    <t>Signos y hallazgos anormales clínicos Y de laboratorio, Ncop (Cap. Xviii)</t>
  </si>
  <si>
    <t>Gráfico N° 8
Diez principales causas de morbilidad femenina año 2012
Lista Internacional Detallada - CIE-10</t>
  </si>
  <si>
    <t>Signos y hallazgos anormales clínicos y de laboratorio, NCOP (CAP. XVIII)</t>
  </si>
  <si>
    <t>Las demás causas de morbilidad</t>
  </si>
  <si>
    <t>Gráfico N° 9
Diez principales causas de morbilidad infantil año 2012
Lista Internacional Detallada - CIE-10</t>
  </si>
  <si>
    <t>J18  Neumonía, organismo no especificado</t>
  </si>
  <si>
    <t>Total de egresos hospitalarios</t>
  </si>
  <si>
    <t>Total De egresos hospitalarios</t>
  </si>
  <si>
    <t xml:space="preserve">
Cuadro No. 1
   Población estimada, número de camas disponibles y de dotación normal egresos hospitalarios, indices y tasas 
Años 1992 - 2012
</t>
  </si>
  <si>
    <t>Cuadro N. 2
Población estimada, número de camas disponibles, egresos hospitalarios, defunciones hospitalarias, días de estada,
índices y tasas,  según regiones y provincias</t>
  </si>
  <si>
    <t>Número de camas hospitalarias disponibles</t>
  </si>
  <si>
    <t>Egresos hospitalarios</t>
  </si>
  <si>
    <t>Defunciones hospitalarias</t>
  </si>
  <si>
    <t>Camas por 1.000 habitantes</t>
  </si>
  <si>
    <t>Porcentaje de ocupación de camas disponibles</t>
  </si>
  <si>
    <t>Rendimiento o giros de camas</t>
  </si>
  <si>
    <t>Egresos por 1.000 habitantes</t>
  </si>
  <si>
    <t>Promedio días de estada</t>
  </si>
  <si>
    <t>Defunciones hospitalarias por 1.000 habitantes</t>
  </si>
  <si>
    <t>Sto. Domingo de Los Tsachilas</t>
  </si>
  <si>
    <t>Cuadro N. 3
Establecimientos hospitalarios, por número de egresos, días y promedio de estadía, número de camas hospitalarias disponibles, días-cama disponibles, porcentaje de ocupación y giro de camas, según sector, clase de establecimiento y entidades a las que pertenecen</t>
  </si>
  <si>
    <t>Número de establecimiento</t>
  </si>
  <si>
    <t xml:space="preserve"> Promedio días de estada </t>
  </si>
  <si>
    <t>Días - Cama disponibles</t>
  </si>
  <si>
    <t xml:space="preserve"> Rendimiento o giro de camas </t>
  </si>
  <si>
    <t>Cuadro N. 4a.Totales Sector Público
Número de camas hospitalarias disponibles, días-cama disponibles, porcentaje de ocupación camas, giro de camas,  promedio diario de camas ocupadas,
lugar donde funciona y entidad, según sector, clase y establecimiento hospitalario</t>
  </si>
  <si>
    <t>Lugar donde funciona</t>
  </si>
  <si>
    <t>Nombre de la Entidad a la que pertenece</t>
  </si>
  <si>
    <t>N. Camas hospitalarias disponibles</t>
  </si>
  <si>
    <t>Días-Cama disponibles</t>
  </si>
  <si>
    <t>Porcentaje de ocupación de camas</t>
  </si>
  <si>
    <t>Rendimiento o giro de camas</t>
  </si>
  <si>
    <t>Promedio diario de camas ocupadas</t>
  </si>
  <si>
    <t xml:space="preserve">Hospital del I.E.S.S. Jose Carrasco Arteaga                                                         </t>
  </si>
  <si>
    <t xml:space="preserve">Hospital Regional del I.E.S.S.                                                                      </t>
  </si>
  <si>
    <t xml:space="preserve">Hospital General de las Fuerzas Armadas.                                                            </t>
  </si>
  <si>
    <t xml:space="preserve">Hospital de Niños Alfonso Villagómez                                                                </t>
  </si>
  <si>
    <t xml:space="preserve">Maternidad Ángela Loaiza de Ollague                                                                 </t>
  </si>
  <si>
    <t xml:space="preserve">Hospital de Infecto logia y Dermatológico                                                            </t>
  </si>
  <si>
    <t xml:space="preserve">Hospital de Niños León Becerra                                                                      </t>
  </si>
  <si>
    <t xml:space="preserve">Maternidad Santa Mariana de Jesús                                                                   </t>
  </si>
  <si>
    <t xml:space="preserve">Hospital del Niño Dr. Francisco Icaza Bustamante                                                     </t>
  </si>
  <si>
    <t xml:space="preserve">Hospital Materno Infantil del Guasmo (Matilde Hidalgo De Pro                                        </t>
  </si>
  <si>
    <t xml:space="preserve">Hospital de Niños Baca Ortiz                                                                        </t>
  </si>
  <si>
    <t xml:space="preserve">Hospital Atención Integral del Adulto Mayor                                                         </t>
  </si>
  <si>
    <t xml:space="preserve">Solca Núcleo de Quito                                                                               </t>
  </si>
  <si>
    <t xml:space="preserve">Hospital Gineco-Obstétrico Isidro Ayora                                                             </t>
  </si>
  <si>
    <t xml:space="preserve">Instituto del Cáncer                                                                                </t>
  </si>
  <si>
    <t xml:space="preserve">Centro Materno Infantil Andres de Vera                                                              </t>
  </si>
  <si>
    <t xml:space="preserve">Maternidad Virgen de La Buena Esperanza </t>
  </si>
  <si>
    <t xml:space="preserve">Hospital del IESS de Guaranda                                                                       </t>
  </si>
  <si>
    <t xml:space="preserve">Hospital Provincial del I.E.S.S.                                                                    </t>
  </si>
  <si>
    <t xml:space="preserve">Hospital Provincial de Cotopaxi                                                                     </t>
  </si>
  <si>
    <t xml:space="preserve">Hospital Provincial de Riobamba                                                                     </t>
  </si>
  <si>
    <t xml:space="preserve">Hospital del I.E.S.S.                                                                               </t>
  </si>
  <si>
    <t xml:space="preserve">Hospital del I.E.S.S                                                                                </t>
  </si>
  <si>
    <t xml:space="preserve">Hospital Luis Vernaza Beneficencia de Guayaquil                                                                    </t>
  </si>
  <si>
    <t xml:space="preserve">Hospital del Teatro No.5 Guayas (Hosp. Militar  Zona)                                             </t>
  </si>
  <si>
    <t xml:space="preserve">Hospital del Cuartel Modelo de Policia (Hosp. Dl Policía N.Ii)                                        </t>
  </si>
  <si>
    <t xml:space="preserve">Hospital del Cuartel Modelo de Policia (Hosp. Dl Polícia N.Ii)                                        </t>
  </si>
  <si>
    <t xml:space="preserve">Hospital General San Vicente de Paul                                                                </t>
  </si>
  <si>
    <t xml:space="preserve">Dis.Med.Cent.Rehab. de Varones (Centro de Rehab. Servicios Dn)                                   </t>
  </si>
  <si>
    <t xml:space="preserve">Hospital del I.E.S.S. Ignacio Montero                                                               </t>
  </si>
  <si>
    <t xml:space="preserve">Hospital de Brigada No. 7 Loja                                                                      </t>
  </si>
  <si>
    <t xml:space="preserve">Hospital del I.E.SS. (Manta)                                                                        </t>
  </si>
  <si>
    <t xml:space="preserve">Hospital de Macas                                                                                   </t>
  </si>
  <si>
    <t xml:space="preserve">Hospital General José María Velasco Ibarra                                                          </t>
  </si>
  <si>
    <t xml:space="preserve">Hospital Francisco de Orellana                                                                      </t>
  </si>
  <si>
    <t xml:space="preserve">Hospital Provincial de Pastaza                                                                      </t>
  </si>
  <si>
    <t xml:space="preserve">Hospital de Brigada de Selva No. 19 Napo                                                            </t>
  </si>
  <si>
    <t xml:space="preserve">Unidad Municipal de Salud Sur (Patronato)                                                           </t>
  </si>
  <si>
    <t xml:space="preserve">Hospital del Sur Enrique Garces                                                                     </t>
  </si>
  <si>
    <t xml:space="preserve">Hospital del I.E.S.S No.  8                                                                         </t>
  </si>
  <si>
    <t xml:space="preserve">Hospital Municipal Nuestra Señora de La Merced                                                      </t>
  </si>
  <si>
    <t xml:space="preserve">Hospital de La Mujer y El Niño                                                                      </t>
  </si>
  <si>
    <t xml:space="preserve">Hospital Universitario Shdug (Universidad Estatal de Guayaquil                                       </t>
  </si>
  <si>
    <t xml:space="preserve">Hospital Cantonal de San Miguel                                                                     </t>
  </si>
  <si>
    <t xml:space="preserve">Hospital Cantonal de Chillanes                                                                      </t>
  </si>
  <si>
    <t xml:space="preserve">Centro de Salud Hospital El Ángel                                                                   </t>
  </si>
  <si>
    <t xml:space="preserve">Hospital Cantonal de Pangua                                                                         </t>
  </si>
  <si>
    <t xml:space="preserve">Hospital Cantonal de Pujilla Rafael Ruiz                                                             </t>
  </si>
  <si>
    <t xml:space="preserve">Hospital Cantonal de Salcedo Yerovi Mackuart                                                        </t>
  </si>
  <si>
    <t xml:space="preserve">Hospital Cantonal de Colta                                                                          </t>
  </si>
  <si>
    <t xml:space="preserve">Hospital Cantonal de Chunchi Miguel León                                                            </t>
  </si>
  <si>
    <t xml:space="preserve">Hospital Cantonal de Guamote                                                                        </t>
  </si>
  <si>
    <t xml:space="preserve">Hospital de Brigada No. 1 de El Oro                                                                 </t>
  </si>
  <si>
    <t xml:space="preserve">Hospital Civil San Vicente de Paul                                                                  </t>
  </si>
  <si>
    <t xml:space="preserve">Hospital. Cantonal de Alausí                                                                      </t>
  </si>
  <si>
    <t xml:space="preserve">Hospital Civil de Limones                                                                           </t>
  </si>
  <si>
    <t xml:space="preserve">Hospital Cantonal Dr. Carlos del Pozo Melgar                                                        </t>
  </si>
  <si>
    <t xml:space="preserve">Hospital Cantonal de Borbón                                                                         </t>
  </si>
  <si>
    <t xml:space="preserve">Hospital Cantonal de Balzar                                                                         </t>
  </si>
  <si>
    <t xml:space="preserve">Hospital del I.E.S.S. Ancón                                                                         </t>
  </si>
  <si>
    <t xml:space="preserve">Hospital Cantonal Asdrúbal de La Torre                                                              </t>
  </si>
  <si>
    <t xml:space="preserve">Hospital Cantonal San Luis de Otavalo                                                               </t>
  </si>
  <si>
    <t xml:space="preserve">Hospital Cantonal Sagrado Corazón de Jesús                                                          </t>
  </si>
  <si>
    <t xml:space="preserve">Hospital de Baba                                                                                    </t>
  </si>
  <si>
    <t xml:space="preserve">Hospital Cantonal de Jipijapa                                                                       </t>
  </si>
  <si>
    <t xml:space="preserve">Hospital del IESS Durán                                                                             </t>
  </si>
  <si>
    <t xml:space="preserve">Hospital Limón                                                                                      </t>
  </si>
  <si>
    <t xml:space="preserve">Hospital del Día Iess Macas </t>
  </si>
  <si>
    <t xml:space="preserve">Hospital Teófilo Dávila                                                                             </t>
  </si>
  <si>
    <t xml:space="preserve">Patronato Servicio Social y Maternidad Orellana                                                     </t>
  </si>
  <si>
    <t xml:space="preserve">Unidad Sanitaria y Manta Ala No. 23                                                                 </t>
  </si>
  <si>
    <t xml:space="preserve">Hospital Pablo Arturo Suárez                                                                        </t>
  </si>
  <si>
    <t xml:space="preserve">Hospital Quito No. 1 de La Policía Nacional                                                         </t>
  </si>
  <si>
    <t xml:space="preserve">Hospital José Miguel Rosillo                                                                        </t>
  </si>
  <si>
    <t xml:space="preserve">Hospital Cantonal Jaime Roldós Aguilera                                                             </t>
  </si>
  <si>
    <t xml:space="preserve">Hospital Cantonal Dávila Córdova Chone                                                              </t>
  </si>
  <si>
    <t xml:space="preserve">Hospital San José                                                             </t>
  </si>
  <si>
    <t xml:space="preserve">Hospital del Día I.E.E.S Macas </t>
  </si>
  <si>
    <t xml:space="preserve">Hospital Corazón Imaculado de María                                                                 </t>
  </si>
  <si>
    <t xml:space="preserve">Hospital Centro de Salud Baeza                                                                      </t>
  </si>
  <si>
    <t xml:space="preserve">Hospital Cantonal Sangolquí                                                                    </t>
  </si>
  <si>
    <t>Hospital Cantonal Yaruquí</t>
  </si>
  <si>
    <t xml:space="preserve">Hospital Cantonal de Baños                                                                          </t>
  </si>
  <si>
    <t xml:space="preserve">Hospital Cantonal de Pelileo                                                                        </t>
  </si>
  <si>
    <t xml:space="preserve">Hospital Cantonal de Pillaro                                                                        </t>
  </si>
  <si>
    <t xml:space="preserve">Hospital Cantonal de Píllaro                                                                        </t>
  </si>
  <si>
    <t xml:space="preserve">Hospital de Huaquillas                                                                              </t>
  </si>
  <si>
    <t xml:space="preserve">Hospital Cantonal de El Guabo                                                                       </t>
  </si>
  <si>
    <t xml:space="preserve">Centro de Reposo Y adicciones Cra                                                                   </t>
  </si>
  <si>
    <t xml:space="preserve">Hospital de Zumbahua Claudio Bonatti                                                               </t>
  </si>
  <si>
    <t xml:space="preserve">Hospital del Oriente Voz Andes                                                                      </t>
  </si>
  <si>
    <t xml:space="preserve">Centro de Reposo San Juan De Dios                                                                   </t>
  </si>
  <si>
    <t xml:space="preserve">Hospital Comunitario "San José Obrero"                                                              </t>
  </si>
  <si>
    <t xml:space="preserve">Clínica de Aprofe (Clínica Central de Aprofe)                                                       </t>
  </si>
  <si>
    <t xml:space="preserve">Maternidad San Martín de Porres                                                                     </t>
  </si>
  <si>
    <t xml:space="preserve">Policlínico de La Comisión de Tránsito del Guayas                                                   </t>
  </si>
  <si>
    <t xml:space="preserve">Corporación De Salud Padre Damián                                                                   </t>
  </si>
  <si>
    <t xml:space="preserve">Fundación Hogar del Ecuador                                                                         </t>
  </si>
  <si>
    <t xml:space="preserve">Clínica Maternidad Nuestra Señora de Las Mercedes                                                   </t>
  </si>
  <si>
    <t xml:space="preserve">Clínica Maternidad Nuestra Señora de las Mercedes                                                   </t>
  </si>
  <si>
    <t xml:space="preserve">Fundación Medica Santa Lucía                                                                        </t>
  </si>
  <si>
    <t xml:space="preserve">Hospital San Juan (Clínica de Especialidades Médicas)                                               </t>
  </si>
  <si>
    <t xml:space="preserve">Instituto Psiquiátrico Sagrado Corazón (Fundación Muñoz Vega)                                  </t>
  </si>
  <si>
    <t xml:space="preserve">Hospital Inglés                                                                                     </t>
  </si>
  <si>
    <t xml:space="preserve">Hospital de Los Valles                                                                              </t>
  </si>
  <si>
    <t xml:space="preserve">Hospital Universidad Técnica Particular de Loja                                                     </t>
  </si>
  <si>
    <t xml:space="preserve">Hospital Universitario del Rio                                                                      </t>
  </si>
  <si>
    <t xml:space="preserve">Centro de Cirugía Plástica Dr. Bolívar Estrella                                                     </t>
  </si>
  <si>
    <t xml:space="preserve">Clinica Hogar Copitos de Nieve </t>
  </si>
  <si>
    <t xml:space="preserve">Clínica de La Mujer                                                                                 </t>
  </si>
  <si>
    <t xml:space="preserve">Maternidad Mitad del Mundo                                                                          </t>
  </si>
  <si>
    <t xml:space="preserve">Clínica Maternal San José (Maternidad)                                                              </t>
  </si>
  <si>
    <t xml:space="preserve">Clínica Materno Infantil Cárdenas                                                                   </t>
  </si>
  <si>
    <t xml:space="preserve">Maternidad María Teresa                                                                             </t>
  </si>
  <si>
    <t xml:space="preserve">Centro Médico Su Popular                                                                            </t>
  </si>
  <si>
    <t xml:space="preserve">Maternidad Puerta a La Vida                                                                         </t>
  </si>
  <si>
    <t xml:space="preserve">Clínica de Urología                                                                                 </t>
  </si>
  <si>
    <t xml:space="preserve">Clínica y Maternidad Yessenia Margarita                                                             </t>
  </si>
  <si>
    <t xml:space="preserve">Clínica de Fracturas                                                                                </t>
  </si>
  <si>
    <t xml:space="preserve">Clínica Arthros </t>
  </si>
  <si>
    <t xml:space="preserve">Centro Obstétrico Shaddai </t>
  </si>
  <si>
    <t xml:space="preserve">Centro Médico Mangahuantag </t>
  </si>
  <si>
    <t xml:space="preserve">Clínica La Providencia Esmeraldas </t>
  </si>
  <si>
    <t xml:space="preserve">Clínica Internacional </t>
  </si>
  <si>
    <t xml:space="preserve">Clínica Sta. Ana Centro Médico Quir. S.A.       </t>
  </si>
  <si>
    <t xml:space="preserve">Centro Médico Dr. Jesús Bustamante                                                                  </t>
  </si>
  <si>
    <t xml:space="preserve">Clínica Drout de Terapia Intensiva                                                                  </t>
  </si>
  <si>
    <t xml:space="preserve">Clínica San Luis de Francia                                                                         </t>
  </si>
  <si>
    <t xml:space="preserve">Instituto Medico de Especialidades S-Ime                                                            </t>
  </si>
  <si>
    <t xml:space="preserve">Clínica Rubia Lucía                                                                                 </t>
  </si>
  <si>
    <t xml:space="preserve">Clínica de Especialidades Mogrovejo                                                                 </t>
  </si>
  <si>
    <t xml:space="preserve">Clínica de Especialidades Quevedo                                                                   </t>
  </si>
  <si>
    <t xml:space="preserve">Clínica Virgen de Monserrate                                                                        </t>
  </si>
  <si>
    <t xml:space="preserve">Clínica de Unidades Médicas                                                                         </t>
  </si>
  <si>
    <t xml:space="preserve">Centro Médico Maternal Páez Almeida                                                                 </t>
  </si>
  <si>
    <t xml:space="preserve">Clínica Nuestra Sra. de Guadalupe                                                                   </t>
  </si>
  <si>
    <t xml:space="preserve">Clínica El Batán                                                                                    </t>
  </si>
  <si>
    <t xml:space="preserve">Clínica y Maternidad Santa Teresita                                                                 </t>
  </si>
  <si>
    <t xml:space="preserve">Centro Médico Mero                                                                                  </t>
  </si>
  <si>
    <t xml:space="preserve">Especialidades Médicas Virgen del Cisne                                                             </t>
  </si>
  <si>
    <t xml:space="preserve">Clínica y Maternidad San Jose                                                                       </t>
  </si>
  <si>
    <t xml:space="preserve">Clínica del Norte                                                                                   </t>
  </si>
  <si>
    <t xml:space="preserve">Clínica San José La Ecuatoriana                                                                     </t>
  </si>
  <si>
    <t xml:space="preserve">Clínica de Especialidades y Matern. "San Rafael"                                                    </t>
  </si>
  <si>
    <t xml:space="preserve">Iberosalud Cia.Ltda. (Clínica del Bosque)                                                           </t>
  </si>
  <si>
    <t xml:space="preserve">Clínica De Especialidades de Tumbaco                                                                </t>
  </si>
  <si>
    <t xml:space="preserve">Centro Médico Gamarra Guerrero                                                                      </t>
  </si>
  <si>
    <t xml:space="preserve">Centro Médico Metropolitano Carcelén                                                                </t>
  </si>
  <si>
    <t xml:space="preserve">Gine-Obstetrico Sagrado Corazón de Jesús                                                            </t>
  </si>
  <si>
    <t xml:space="preserve">Maternidad San José                                                                       </t>
  </si>
  <si>
    <t xml:space="preserve">Centro Médico "San Antonio"                                                                         </t>
  </si>
  <si>
    <t xml:space="preserve">Nova Clínica del Norte                                                                              </t>
  </si>
  <si>
    <t xml:space="preserve">Clínica San Francisco de Asís                                                                       </t>
  </si>
  <si>
    <t xml:space="preserve">Clínica Maternidad María Auxiliadora                                                                </t>
  </si>
  <si>
    <t xml:space="preserve">Clínica San José                                                         </t>
  </si>
  <si>
    <t xml:space="preserve">Clínica de Especialidades Tauma                                                                     </t>
  </si>
  <si>
    <t xml:space="preserve">Clínica y Maternidad San Jose -Loja                                                                 </t>
  </si>
  <si>
    <t xml:space="preserve">Clínica María Auxiliadora                                                                           </t>
  </si>
  <si>
    <t xml:space="preserve">Clínica San Martín                                                                                  </t>
  </si>
  <si>
    <t xml:space="preserve">Clínica de Especialidades Sur                                                                       </t>
  </si>
  <si>
    <t xml:space="preserve">Clínica Nuestra Señora del Cisne                                                                    </t>
  </si>
  <si>
    <t xml:space="preserve">Novaclínica Santa Anita                                                                             </t>
  </si>
  <si>
    <t xml:space="preserve">Clínica Jesús de Nazaret                                                                            </t>
  </si>
  <si>
    <t xml:space="preserve">Clínica Santa Marianita de Jesús                                                                    </t>
  </si>
  <si>
    <t xml:space="preserve">Clínica de Especialidades Hmo.Miguel                                                                </t>
  </si>
  <si>
    <t xml:space="preserve">Clínica Maternidad Germán                                                                           </t>
  </si>
  <si>
    <t xml:space="preserve">Clínica Santa María                                                                                 </t>
  </si>
  <si>
    <t xml:space="preserve">Clínica Colón                                                                                       </t>
  </si>
  <si>
    <t xml:space="preserve">Clínica y Maternidad Cemedin                                                                        </t>
  </si>
  <si>
    <t xml:space="preserve">Centro Méico San Camilo                                                                            </t>
  </si>
  <si>
    <t xml:space="preserve">Clínica de Especialidades Sto. Domingo                                                              </t>
  </si>
  <si>
    <t xml:space="preserve">Clínica de Especialidades Médicas Clemed                                                            </t>
  </si>
  <si>
    <t xml:space="preserve">Clínica Dos Hemisferios                                                                              </t>
  </si>
  <si>
    <t xml:space="preserve">Clínica de Especialidades Carapungo                                                                 </t>
  </si>
  <si>
    <t xml:space="preserve">Clínica de Especialidades Galenuz                                                                   </t>
  </si>
  <si>
    <t xml:space="preserve">Abei-Amigos Benefactores de Enfermos Incurables                                                     </t>
  </si>
  <si>
    <t xml:space="preserve">Clínica de Especialidades Metropolitana                                                             </t>
  </si>
  <si>
    <t xml:space="preserve">Maternidad Vida y Salud (Fundación) Fovisa                                                          </t>
  </si>
  <si>
    <t xml:space="preserve">Clínica Médica y Maternidad del Sur                                                                 </t>
  </si>
  <si>
    <t xml:space="preserve">Instituto De Ginecología Y Mastología                                                               </t>
  </si>
  <si>
    <t xml:space="preserve">Policlínico Narcisa de Jesús                                                                        </t>
  </si>
  <si>
    <t xml:space="preserve">Centro Médico Sagrado Corazón de Jesús                                                              </t>
  </si>
  <si>
    <t xml:space="preserve">Clínica Particular Durán                                                                            </t>
  </si>
  <si>
    <t xml:space="preserve">Clínica Particular Santa María                                                                      </t>
  </si>
  <si>
    <t xml:space="preserve">Clínica Particular del Niño y la Familia                                                            </t>
  </si>
  <si>
    <t xml:space="preserve">Clínica de Especialidades "San Patricio"                                                            </t>
  </si>
  <si>
    <t xml:space="preserve">Clínica Sta. Marianita de Jesús                                                                     </t>
  </si>
  <si>
    <t xml:space="preserve">Clínica de la Mujer y El Niño                                                                       </t>
  </si>
  <si>
    <t xml:space="preserve">Clínica Virgen del Carmen                                                                           </t>
  </si>
  <si>
    <t xml:space="preserve">Clínica "Maria de La Paz"                                                                           </t>
  </si>
  <si>
    <t xml:space="preserve">Clínica "San José"                                                                                  </t>
  </si>
  <si>
    <t xml:space="preserve">Clínica y Maternidad "Popular"                                                                      </t>
  </si>
  <si>
    <t xml:space="preserve">Policlínico "San José"                                                                              </t>
  </si>
  <si>
    <t xml:space="preserve">Centro Médico Virgen del Carmen                                                                     </t>
  </si>
  <si>
    <t xml:space="preserve">Centro Méico San Francisco                                                                         </t>
  </si>
  <si>
    <t xml:space="preserve">Clínica Médica del Sur                                                                              </t>
  </si>
  <si>
    <t xml:space="preserve">Clínica Virgen del Cisne                                                                            </t>
  </si>
  <si>
    <t xml:space="preserve">Clínica Jesús del Gran Poder                                                                        </t>
  </si>
  <si>
    <t xml:space="preserve">Centro Médico "América"                                                                             </t>
  </si>
  <si>
    <t xml:space="preserve">Clínica Virgen de Monserratte                                                                       </t>
  </si>
  <si>
    <t xml:space="preserve">Clínica Virgen de Schoentah                                                                         </t>
  </si>
  <si>
    <t xml:space="preserve">Clínica e Especialidades Quirúrgicas San Cayetano                                                  </t>
  </si>
  <si>
    <t xml:space="preserve">Clínica de Especialidades Médicas La Troncal                                                        </t>
  </si>
  <si>
    <t xml:space="preserve">Clínica San Juan de Dios                                                                            </t>
  </si>
  <si>
    <t xml:space="preserve">Clínica del Valle                                                                                   </t>
  </si>
  <si>
    <t xml:space="preserve">Clínica de Especialidades Conocoto                                                                  </t>
  </si>
  <si>
    <t xml:space="preserve">Centro Médico Quirúrgico y Maternal                                                                 </t>
  </si>
  <si>
    <t xml:space="preserve">Hospital de Especialidades San Bartolo                                                              </t>
  </si>
  <si>
    <t xml:space="preserve">Clínica de Especialidades Quirúrgicas San Marcos                                                    </t>
  </si>
  <si>
    <t xml:space="preserve">Clínica de Nazareth ( Machala)                                                                      </t>
  </si>
  <si>
    <t xml:space="preserve">Policlínico Moisés                                                                                  </t>
  </si>
  <si>
    <t xml:space="preserve">Clínica Jesús de Nazareth                                                                           </t>
  </si>
  <si>
    <t xml:space="preserve">Clínica Sta. María                                                                                  </t>
  </si>
  <si>
    <t xml:space="preserve">Centro Médico San Francisco                                                                         </t>
  </si>
  <si>
    <t xml:space="preserve">Clínica de Especialidades Revelo                                                                    </t>
  </si>
  <si>
    <t xml:space="preserve">Clínica García                                                                                      </t>
  </si>
  <si>
    <t xml:space="preserve">Clínica Gavilánez                                                                                   </t>
  </si>
  <si>
    <t xml:space="preserve">Clínica Virgen de Guadalupe                                                                         </t>
  </si>
  <si>
    <t xml:space="preserve">Hospital del Sol                                                                                    </t>
  </si>
  <si>
    <t xml:space="preserve">Clínica de Urología y Cirugía Laparoscópica Litotrifast S.A.                                        </t>
  </si>
  <si>
    <t xml:space="preserve">Centro Médico Lenin Mosquera                                                                        </t>
  </si>
  <si>
    <t xml:space="preserve">Clínica y Maternidad García (Baba)                                                                  </t>
  </si>
  <si>
    <t xml:space="preserve">Centro Médico Triguero                                                                              </t>
  </si>
  <si>
    <t xml:space="preserve">Centro Médico Calderón (Quevedo)                                                                    </t>
  </si>
  <si>
    <t xml:space="preserve">Centro Médico Rodríguez (Buena Fe)                                                                  </t>
  </si>
  <si>
    <t xml:space="preserve">Policlínico Maternidad Corazón de Jesús                                                          </t>
  </si>
  <si>
    <t xml:space="preserve">Clínica Santísima Trinidad                                                                          </t>
  </si>
  <si>
    <t xml:space="preserve">Fundación "Afac" Ayuda Familiar y Comunitaria                                                       </t>
  </si>
  <si>
    <t xml:space="preserve">Club de Leones Quito Central                                                                        </t>
  </si>
  <si>
    <t xml:space="preserve">Centro Médico Pablo Muñoz Vega                                                                      </t>
  </si>
  <si>
    <t xml:space="preserve">Nuestra Señora de la Caridad del Cobre                                                              </t>
  </si>
  <si>
    <t xml:space="preserve">Clínica de Especialidad Moreno                                                                      </t>
  </si>
  <si>
    <t xml:space="preserve">Centro Médico Doctor Intriago                                                                       </t>
  </si>
  <si>
    <t xml:space="preserve">Clínica Mat. Heriberto García                                                                       </t>
  </si>
  <si>
    <t xml:space="preserve">Clínica Maternidad García                                                                           </t>
  </si>
  <si>
    <t xml:space="preserve">Fundación Médica Mosquera                                                                           </t>
  </si>
  <si>
    <t xml:space="preserve">Clínica de Esp. Med. Atuntaqui                                                                      </t>
  </si>
  <si>
    <t xml:space="preserve">Clínica de Urgencias Médicas                                                                        </t>
  </si>
  <si>
    <t xml:space="preserve">Centro Médico Materno Infantil Alani                                                                </t>
  </si>
  <si>
    <t xml:space="preserve">Clínica Laparoscópica Y Mat. Virgen de Fátima                                                       </t>
  </si>
  <si>
    <t xml:space="preserve">Clínica Laparoscópica Cristo del Consuelo                                                           </t>
  </si>
  <si>
    <t xml:space="preserve">Clínica Santa Lucía                                                                                 </t>
  </si>
  <si>
    <t xml:space="preserve">Clínica Durán                                                                                       </t>
  </si>
  <si>
    <t xml:space="preserve">Centro Médico (Policlínico) Narcisa De Jesús                                                        </t>
  </si>
  <si>
    <t xml:space="preserve">Clínica de Especialidades "Saludcard"                                                               </t>
  </si>
  <si>
    <t xml:space="preserve">Clínica María Auxiliadora - Sucua                                                                   </t>
  </si>
  <si>
    <t xml:space="preserve">Clínica y Maternidad Cruz Azul                                                                      </t>
  </si>
  <si>
    <t xml:space="preserve">San Jacinto de Buena Fe </t>
  </si>
  <si>
    <t xml:space="preserve">Clin. Humanitaria San Jose de Azogues                                                               </t>
  </si>
  <si>
    <t xml:space="preserve">Clínica La Salud </t>
  </si>
  <si>
    <t xml:space="preserve">Clínica San Andres </t>
  </si>
  <si>
    <t xml:space="preserve">Clínica Virgen del Cisne </t>
  </si>
  <si>
    <t xml:space="preserve">Clínica San Vicente </t>
  </si>
  <si>
    <t xml:space="preserve">Clínica Materno Infantil Niño Josue </t>
  </si>
  <si>
    <t xml:space="preserve">Clínica San Marcos </t>
  </si>
  <si>
    <t xml:space="preserve">Clínica Reina del Cisne </t>
  </si>
  <si>
    <t xml:space="preserve">Clínica La Cigueña </t>
  </si>
  <si>
    <t xml:space="preserve">Clínica San Juan </t>
  </si>
  <si>
    <t xml:space="preserve">Clínica Centro Médico y Maternidad Santa María </t>
  </si>
  <si>
    <t xml:space="preserve">Clínica Pedernales </t>
  </si>
  <si>
    <t xml:space="preserve">Clínica Samaniego </t>
  </si>
  <si>
    <t xml:space="preserve">Clínica Los Angeles </t>
  </si>
  <si>
    <t xml:space="preserve">Clínica Osorio </t>
  </si>
  <si>
    <t xml:space="preserve">Clínica Veloz </t>
  </si>
  <si>
    <t xml:space="preserve">Centro Médico Pablito </t>
  </si>
  <si>
    <t xml:space="preserve">Centro Médico San Andres </t>
  </si>
  <si>
    <t xml:space="preserve">Centro Médico Santa Rosa </t>
  </si>
  <si>
    <t xml:space="preserve">Centro Médico San Patricio </t>
  </si>
  <si>
    <t xml:space="preserve">Clínica de Especialidades Rocafuerte </t>
  </si>
  <si>
    <t>Clínica  Angio Manabí</t>
  </si>
  <si>
    <t xml:space="preserve">Unidad Médica Latinoamericana </t>
  </si>
  <si>
    <t xml:space="preserve">Policlínico Familiar Mora </t>
  </si>
  <si>
    <t xml:space="preserve">Clínica de Especialidades López Candelario </t>
  </si>
  <si>
    <t xml:space="preserve">Clin. Niño de Praga </t>
  </si>
  <si>
    <t>Cuadro N. 5
Número de establecimientos y número de camas hospitalarias disponibles, por clase de establecimiento
según regiones y  provincias</t>
  </si>
  <si>
    <t>N° de establecimientos</t>
  </si>
  <si>
    <t>Cuadro N. 6
Número de establecimientos y número de camas de dotación normal por clase de establecimiento
según regiones y provincias</t>
  </si>
  <si>
    <t>Cuadro N. 7
Número de establecimientos hospitalarios y núumero de camas hospitalarias disponibles por sector y entidad a la que pertenecen
según regiones y  provincias</t>
  </si>
  <si>
    <t>Cuadro N. 8
Número de establecimientos hospitalarios y número de camas hospitalarias de dotación normal
por sector y entidad a la que pertenecen según regiones y  provincias</t>
  </si>
  <si>
    <t>Sin Fines de lucro</t>
  </si>
  <si>
    <t>Con Fines de lucro</t>
  </si>
  <si>
    <t>Cuadro N. 9
Camas hospitalarias de dotación normal, por servicios, según regiones provincias y establecimientos hospitalarios</t>
  </si>
  <si>
    <t xml:space="preserve">Hospital José Félix Valdivieso                                                                      </t>
  </si>
  <si>
    <t xml:space="preserve">Centro de Reposo y Adicciones Cra                                                                   </t>
  </si>
  <si>
    <t xml:space="preserve">Centro Médico San Camilo                                                                            </t>
  </si>
  <si>
    <t xml:space="preserve">Centro Médico Niño Jesús                                                                            </t>
  </si>
  <si>
    <t xml:space="preserve">Policlínico Médico Doctora Nancy Baquero                                                            </t>
  </si>
  <si>
    <t xml:space="preserve">Clínica ImbaMédical                                                                                 </t>
  </si>
  <si>
    <t xml:space="preserve">Emergencias Médica San Francisco                                                                    </t>
  </si>
  <si>
    <t xml:space="preserve">Médical Cuba Center                                                                                 </t>
  </si>
  <si>
    <t xml:space="preserve">Clínica Torre Médica San Andres                                                                     </t>
  </si>
  <si>
    <t xml:space="preserve">Clínica MaxMédical                                                                                  </t>
  </si>
  <si>
    <t xml:space="preserve">Clínica Médical San Vicente                                                                         </t>
  </si>
  <si>
    <t xml:space="preserve">Clínica House Médical -(07)                                                                         </t>
  </si>
  <si>
    <t xml:space="preserve">NovaClínica Santa Anita                                                                             </t>
  </si>
  <si>
    <t xml:space="preserve">Clínica y Maternidad Dr. Moncayo                                                                    </t>
  </si>
  <si>
    <t xml:space="preserve">Clínica y Maternidad San Jacinto                                                                    </t>
  </si>
  <si>
    <t xml:space="preserve">Clínica y Maternidad Garcia (Baba)                                                                  </t>
  </si>
  <si>
    <t xml:space="preserve">Centro Médico y Maternidad Popular (Quevedo)                                                        </t>
  </si>
  <si>
    <t xml:space="preserve">Clínica yanqui                                                                                      </t>
  </si>
  <si>
    <t xml:space="preserve">Clínica y Maternidad yessenia Margarita                                                             </t>
  </si>
  <si>
    <t xml:space="preserve">Hospital yanzatza                                                                                   </t>
  </si>
  <si>
    <t xml:space="preserve">Clínica y Maternidad Cevallos </t>
  </si>
  <si>
    <t xml:space="preserve">Hospital Universitario Del Río                                                                      </t>
  </si>
  <si>
    <t xml:space="preserve">Clínica de Especialidades Médicas-Cesmed                                                            </t>
  </si>
  <si>
    <t xml:space="preserve">Hospital  de Zumbahua Claudio Bonatti                                                               </t>
  </si>
  <si>
    <t xml:space="preserve"> Unidad Médica Patronato Municipal San Miguel de Ibarra                                             </t>
  </si>
  <si>
    <t xml:space="preserve">Instituto Médico de Especialidades S-Ime                                                            </t>
  </si>
  <si>
    <t xml:space="preserve">Hospital General de Las Fuerzas Armadas.                                                            </t>
  </si>
  <si>
    <t xml:space="preserve">Centro de Reposo San Juan de Dios                                                                   </t>
  </si>
  <si>
    <t xml:space="preserve">Clínica Hogar Copitos de Nieve </t>
  </si>
  <si>
    <t xml:space="preserve">Clínica de Emergencias Wipol                                                                        </t>
  </si>
  <si>
    <t xml:space="preserve">Clínica de Especialidades de Tumbaco                                                                </t>
  </si>
  <si>
    <t xml:space="preserve">Clínica de Especialidades 12 de Octubre                                                             </t>
  </si>
  <si>
    <t xml:space="preserve">Clínica de Especialidades Quirúrgicas San Cayetano                                                  </t>
  </si>
  <si>
    <t xml:space="preserve">Centro Médico San Ignacio de Loyola                                                                 </t>
  </si>
  <si>
    <t xml:space="preserve">Dis.Med.Cent.Rehab.de Varones (Centro de Rehab. Servicios Dn                                        </t>
  </si>
  <si>
    <t xml:space="preserve">Ansigsa Clínica del Rio                                                                             </t>
  </si>
  <si>
    <t xml:space="preserve">Nuestra Señora de La Caridad del Cobre                                                              </t>
  </si>
  <si>
    <t xml:space="preserve">Clínica Laparoscópica y Mat. Virgen de Fátima                                                       </t>
  </si>
  <si>
    <t xml:space="preserve">Policlínico del Dr. Vicente Bajaña                                                                  </t>
  </si>
  <si>
    <t xml:space="preserve">Clínica de La Mujer y El Niño                                                                       </t>
  </si>
  <si>
    <t xml:space="preserve">Centro Médico (Policlínico) Narcisa de Jesús                                                        </t>
  </si>
  <si>
    <t xml:space="preserve">Clínica Maternidad de Mujer A Mujer                                                                 </t>
  </si>
  <si>
    <t xml:space="preserve">Centro de Traumatología y Ortopédico                                                                </t>
  </si>
  <si>
    <t xml:space="preserve">Hospital Cantonal Natalia Huerta de Niemes                                                          </t>
  </si>
  <si>
    <t xml:space="preserve">Clínica de Especialidades Lopez Candelario </t>
  </si>
  <si>
    <t xml:space="preserve">Hospital Cantonal República del Ecuador                                                             </t>
  </si>
  <si>
    <t xml:space="preserve">Hospital Luis G. Dávila                                                                             </t>
  </si>
  <si>
    <t xml:space="preserve">Clin. Humanitaria San José de Azogues                                                               </t>
  </si>
  <si>
    <t xml:space="preserve">Clínica San Martín                                                                                </t>
  </si>
  <si>
    <t xml:space="preserve">Clínica y Maternidad San José -Loja                                                                 </t>
  </si>
  <si>
    <t xml:space="preserve">Clínica San José                                                                                    </t>
  </si>
  <si>
    <t xml:space="preserve">Clínica San José S.C.C.- La Magdalena                                                               </t>
  </si>
  <si>
    <t xml:space="preserve">Maternidad San José                                                                                 </t>
  </si>
  <si>
    <t xml:space="preserve">Hospital Cantonal Dr. José Cevallos Ruiz                                                            </t>
  </si>
  <si>
    <t xml:space="preserve">Hospital San José                                                                                   </t>
  </si>
  <si>
    <t xml:space="preserve">Clínica y Maternidad San José                                                                       </t>
  </si>
  <si>
    <t xml:space="preserve">Hospital Cantonal de Salinas-Dr. José Gar.                                                          </t>
  </si>
  <si>
    <t xml:space="preserve">Gine-Obstétrico Sagrado Corazón de Jesús                                                            </t>
  </si>
  <si>
    <t xml:space="preserve">Hospital. Cantonal de AlausÍ                                                                      </t>
  </si>
  <si>
    <t xml:space="preserve">Clínica Santa MarÍa                                                                                 </t>
  </si>
  <si>
    <t xml:space="preserve">Hospital Cantonal Sangolquí                                                                         </t>
  </si>
  <si>
    <t xml:space="preserve">Hospital Cantonal Yaruquí                                                                           </t>
  </si>
  <si>
    <t xml:space="preserve">Hospital del Sur Enrique Garc{es                                                                     </t>
  </si>
  <si>
    <t>Sector privado con fines de lucro</t>
  </si>
  <si>
    <t xml:space="preserve">Instituto de Ginecología y Mastología                                                               </t>
  </si>
  <si>
    <t xml:space="preserve">Clínica Santa Maríanita                                                                             </t>
  </si>
  <si>
    <t xml:space="preserve">Maternidad Santa Maríana de Jesús                                                                   </t>
  </si>
  <si>
    <t xml:space="preserve">Consultorio Gin.Obst.Maríana Paladines                                                              </t>
  </si>
  <si>
    <t xml:space="preserve">Clínica "María de La Paz"                                                                           </t>
  </si>
  <si>
    <t xml:space="preserve">Clínica de la Familia Clinifam                                                                      </t>
  </si>
  <si>
    <t xml:space="preserve">Hospital Teofilo Dávila                                                                             </t>
  </si>
  <si>
    <t xml:space="preserve">Clinico Materno Infantil Niño Josué </t>
  </si>
  <si>
    <t xml:space="preserve">Corporación de Salud Padre Damián                                                                   </t>
  </si>
  <si>
    <t xml:space="preserve">Hospital Materno Infantil del Guasmo (Matilde Hidalgo de Pro)                            </t>
  </si>
  <si>
    <t xml:space="preserve">Hospital Universitario Shdug (Universidad Estatal de Guayaquil)                                      </t>
  </si>
  <si>
    <t xml:space="preserve">Unidad Materno Infantil Belli Morán Espinoza                                                        </t>
  </si>
  <si>
    <t xml:space="preserve">Hospital Martín Icaza                                                                               </t>
  </si>
  <si>
    <t xml:space="preserve">Clínica  Angio Manabí </t>
  </si>
  <si>
    <t>Sector privado sin fines de lucro</t>
  </si>
  <si>
    <t xml:space="preserve">Clínica Cadena (Clímaco)                                                                       </t>
  </si>
  <si>
    <t xml:space="preserve">Fundación Médica Santa Lucía                                                                        </t>
  </si>
  <si>
    <t xml:space="preserve">Hospital Corazón Inmaculado de María                                                                 </t>
  </si>
  <si>
    <t xml:space="preserve">Hospital del I.E.S.S. José Carrasco Arteaga                                                         </t>
  </si>
  <si>
    <t>Lugar donde funcionan</t>
  </si>
  <si>
    <t>Días estada</t>
  </si>
  <si>
    <t>Cuadro N. 10  Sector Público
Egresos hospitalarios por condición al egreso, días y promedio de estada
Tasas de mortalidad hospitalaria, según cector, clase y establecimiento hospitalario</t>
  </si>
  <si>
    <t>Tasa bruta mortalidad hospitalaria por 1.000 egresos</t>
  </si>
  <si>
    <t>Tasa neta mortalidad hospitalaria por 1.000 egresos</t>
  </si>
  <si>
    <t xml:space="preserve">Hospital de Infecto logia Y Dermatológico                                                            </t>
  </si>
  <si>
    <t xml:space="preserve">Hospital Materno Infantil del Guasmo (Matilde Hidalgo de Pro                                        </t>
  </si>
  <si>
    <t xml:space="preserve">Corporación de Salud Padre Damian                                                                   </t>
  </si>
  <si>
    <t xml:space="preserve">Clínica de La Familia Clinifam                                                                      </t>
  </si>
  <si>
    <t xml:space="preserve">Centro Materno Infantil Andrés de Vera                                                              </t>
  </si>
  <si>
    <t xml:space="preserve">Hospital Básico San Andrés                                                                          </t>
  </si>
  <si>
    <t xml:space="preserve">Clínica Torre Medica San Andrés                                                                     </t>
  </si>
  <si>
    <t xml:space="preserve">Hospital Cantonal de Salcedo yerovi Mackuart                                                        </t>
  </si>
  <si>
    <t xml:space="preserve">Clínica Particular del Niño y La Familia                                                            </t>
  </si>
  <si>
    <t xml:space="preserve">Hospital del Cuartel Modelo de Policía (Hosp. Dl Policía N.Ii)                                        </t>
  </si>
  <si>
    <t xml:space="preserve">Clínica Pedro Martínetti Navas                                                                      </t>
  </si>
  <si>
    <t xml:space="preserve">Clínica Sta. Maríanita de Jesús                                                                     </t>
  </si>
  <si>
    <t xml:space="preserve">Clínica Maríano Acosta                                                                              </t>
  </si>
  <si>
    <t xml:space="preserve">Clínica Especialidades Médicas Sta. María Bertilla                                                  </t>
  </si>
  <si>
    <t xml:space="preserve">Clínica Santa Maríanita de Jesús                                                                    </t>
  </si>
  <si>
    <t xml:space="preserve">Hospital Quito No. 1 de la Policía Nacional                                                         </t>
  </si>
  <si>
    <t xml:space="preserve">Hospital. Cantonal de Alausí                                                             </t>
  </si>
  <si>
    <t xml:space="preserve">Hospital Limón                                                                         </t>
  </si>
  <si>
    <t xml:space="preserve">Hospital Pio Xii Sucua                                                                            </t>
  </si>
  <si>
    <t xml:space="preserve">Hospital del Día I.E.S.S. Macas </t>
  </si>
  <si>
    <t xml:space="preserve">Hospital Cantonal Sangolquí                                                                </t>
  </si>
  <si>
    <t xml:space="preserve">Hospital Cantonal yaruquí                                                             </t>
  </si>
  <si>
    <t>Hospitales Privados sin fines de lucro</t>
  </si>
  <si>
    <t>Hospitales Privados con fines de lucro</t>
  </si>
  <si>
    <t xml:space="preserve">Centro Médico San Andrés </t>
  </si>
  <si>
    <t xml:space="preserve">Clínica  Angio Manabi </t>
  </si>
  <si>
    <t xml:space="preserve">Clínica San Andrés </t>
  </si>
  <si>
    <t xml:space="preserve">Clínica Uniamérica                                                                                  </t>
  </si>
  <si>
    <t xml:space="preserve">Maternidad Puerta a la Vida                                                                         </t>
  </si>
  <si>
    <t xml:space="preserve">Nuestra Señora de La Caridad Del Cobre                                                              </t>
  </si>
  <si>
    <t xml:space="preserve">Clínica María Auxiliadora - Sucúa                                                                   </t>
  </si>
  <si>
    <t xml:space="preserve">Clínica Los Ángeles </t>
  </si>
  <si>
    <t>Grupos de morbilidad</t>
  </si>
  <si>
    <t>Tasa de letalidad hospitalaria por 100 egresos</t>
  </si>
  <si>
    <t>Sexo Paciente</t>
  </si>
  <si>
    <t>Condición Egreso</t>
  </si>
  <si>
    <t>37 Hepatitis aguda tipo B</t>
  </si>
  <si>
    <t>106 Deficiencia de la vitamina A</t>
  </si>
  <si>
    <t xml:space="preserve">243 Parto único espontáneo </t>
  </si>
  <si>
    <t>246 Crecimiento fetal lento, desnutrición fetal y trastornos relacionados con la gestación corta y el bajo peso al nacer</t>
  </si>
  <si>
    <t>280 Traumatismo por aplastamiento y amputaciones  traumáticas de regiones especificadas  y de múltiples regiones del cuerpo</t>
  </si>
  <si>
    <t>288 Ciertas complicaciones precoces de los traumatismos y complicaciones de la atención médica y quirúrgica no clasificadas</t>
  </si>
  <si>
    <t xml:space="preserve">141 Pérdida de la audición </t>
  </si>
  <si>
    <t xml:space="preserve">150 Trastornos de la conducción y arritmias cardíacas </t>
  </si>
  <si>
    <t xml:space="preserve">167 Otras infecciones agudas de las vías respiratorias superiores </t>
  </si>
  <si>
    <t xml:space="preserve">144 Enfermedades cardíacas reumáticas crónicas </t>
  </si>
  <si>
    <t xml:space="preserve">155 Accidente vascular encefálico agudo no especificado como  hemorrágico o isquémico </t>
  </si>
  <si>
    <t xml:space="preserve">144 Enfermedades cardÍacas reumáticas crónicas </t>
  </si>
  <si>
    <t xml:space="preserve">151 Insuficiencia cardíaca </t>
  </si>
  <si>
    <t xml:space="preserve">152 Otras enfermedades cardíacas </t>
  </si>
  <si>
    <t>Cuadro N. 13
Egresos hospitalarios, días y promedio de estada, por grupos de edad, según  causa de morbilidad
Lista Internacional Detallada Cie - 10</t>
  </si>
  <si>
    <t>Menos de 1 año</t>
  </si>
  <si>
    <t>1-4 años</t>
  </si>
  <si>
    <t>5-9 años</t>
  </si>
  <si>
    <t>10-14 años</t>
  </si>
  <si>
    <t>15-19 años</t>
  </si>
  <si>
    <t>20-24 años</t>
  </si>
  <si>
    <t>25-34 años</t>
  </si>
  <si>
    <t>35-44 años</t>
  </si>
  <si>
    <t>45-54 años</t>
  </si>
  <si>
    <t>55-64 años</t>
  </si>
  <si>
    <t>A33  Tétanos neonatal</t>
  </si>
  <si>
    <t>A34  Tétanos obstétrico</t>
  </si>
  <si>
    <t>A91  Fiebre del dengue hemorrágico</t>
  </si>
  <si>
    <t>B08  Otras infecciones víricas caracterizadas por lesiones de la piel y de las membranas mucosas, no clasificadas en otra parte</t>
  </si>
  <si>
    <t>B89  Enfermedad parasitaria, no especificada</t>
  </si>
  <si>
    <t>D47  Otros tumores de comportamiento incierto o desconocido del tejido linfático, de los órganos hematopoyéticos y de tejidos afines</t>
  </si>
  <si>
    <t>E02  Hipotiroidismo subclínico por deficiencia de yodo</t>
  </si>
  <si>
    <t>E28  Disfunción ovárica</t>
  </si>
  <si>
    <t>E43  Desnutrición proteicocalórica severa, no especificada</t>
  </si>
  <si>
    <t>E67  Otros tipos de hiperalimentación</t>
  </si>
  <si>
    <t>E68  Secuelas de hiperalimentación</t>
  </si>
  <si>
    <t>K51  Colitis Ulcerativa</t>
  </si>
  <si>
    <t>L65  Otra pérdida no cicatricial del pelo</t>
  </si>
  <si>
    <t>N20  Cálculo del riñón y del uréter</t>
  </si>
  <si>
    <t>N21  Cálculo de las vías urinarias inferiores</t>
  </si>
  <si>
    <t>N95  Otros trastornos menopáusicos y perimenopáusicos</t>
  </si>
  <si>
    <t>O98  Enfermedades maternas infecciosas y parasitarias clasificables en otra parte, pero que complican el embarazo, el parto y el puerperio</t>
  </si>
  <si>
    <t>P25  Enfisema intersticial y afecciones relacionadas, originadas en el período perinatal</t>
  </si>
  <si>
    <t>P26  Hemorragia pulmonar originada en el período perinatal</t>
  </si>
  <si>
    <t>P28  Otros problemas respiratorios del recién nacido, originados en el período perinatal</t>
  </si>
  <si>
    <t>P29  Trastornos cardiovasculares originados en el período perinatal</t>
  </si>
  <si>
    <t>P72  Otros trastornos endócrinos neonatales transitorios</t>
  </si>
  <si>
    <t>Q10  Malformaciones congénitas de los párpados, del aparato lagrimal y de la órbita</t>
  </si>
  <si>
    <t>R11  Náusea y vómito</t>
  </si>
  <si>
    <t>R83  Hallazgos anormales en el líquido cefalorraquídeo</t>
  </si>
  <si>
    <t>S34  Traumatismo de los nervios y de la medula espinal lumbar, a nivel del abdomen, de la región lumbosacra y de la pelvis</t>
  </si>
  <si>
    <t>T40  Envenenamiento por narcóticos y psicodislépticos [alucinógenos]</t>
  </si>
  <si>
    <t xml:space="preserve">185 Otras enfermedades esófago, del estómago y del duodeno </t>
  </si>
  <si>
    <t xml:space="preserve">160 Otra enfermedades de las arterias, de las  arteriolas y de los vasos capilares </t>
  </si>
  <si>
    <t xml:space="preserve">271 Fractura del cráneo y de los huesos huesos faciales </t>
  </si>
  <si>
    <t>D16  Tumor benigno del hueso y del cartílago articular</t>
  </si>
  <si>
    <t>T48  Envenenamiento por agentes con acción principal sobre los músculos lisos y esqueléticos y sobre el sistema respiratorio</t>
  </si>
  <si>
    <t>F19  Trastornos mentales y del comportamiento debidos al uso de múltiples drogas y al uso de otras sustancias psicoactivas</t>
  </si>
  <si>
    <t>D43  Tumor de comportamiento incierto o desconocido del encéfalo y del sistema nervioso central</t>
  </si>
  <si>
    <t>D12  Tumor benigno del colon, del recto, del conducto anal y del ano</t>
  </si>
  <si>
    <t>C72  Tumor maligno de la médula espinal, de los nervios craneales y de otras partes del sistema nervioso central</t>
  </si>
  <si>
    <t>Cuadro N. 14
Egresos hospitalarios, días y promedio de estada, por grupos de edad, según  causa de morbilidad
Lista Internacional Detallada CIE - 10
Sexo masculino</t>
  </si>
  <si>
    <t>Grupos de edad</t>
  </si>
  <si>
    <t>C96  Otros tumores malignos y los no especificados del tejido linfático, de los órganos hematopoyéticos y de tejidos afines</t>
  </si>
  <si>
    <t>F94  Trastornos del comportamiento social de comienzo especíifico en la niñez y en la adolescencia</t>
  </si>
  <si>
    <t>P83  Otras afecciones de la piel específicas del feto y del recién nacido</t>
  </si>
  <si>
    <t>S34  Traumatismo de los nervios y de la médula espinal lumbar, a nivel del abdomen, de la región lumbosacra y de la pelvis</t>
  </si>
  <si>
    <t>Cuadro N. 15
Egresos hospitalarios, días y promedio de estada, por grupos de edad, según  causa de morbilidad
Lista Internacional Detallada CIE - 10
Sexo femenino</t>
  </si>
  <si>
    <t>E89  Trastornos endocrinos y metabólicos consecutivos a procedimientos, no clasificados en otra parte</t>
  </si>
  <si>
    <t>F93  Trastornos emocionales de comienzo específico en la niñez</t>
  </si>
  <si>
    <t>G56  Mononeuropatías del miembro superior</t>
  </si>
  <si>
    <t>G57  Mononeuropatías del miembro inferior</t>
  </si>
  <si>
    <t>G58  Otras mononeuropatías</t>
  </si>
  <si>
    <t>K51  Colitis ulcerativa</t>
  </si>
  <si>
    <t>K56  Íleo paralítico y obstrucción intestinal sin hernia</t>
  </si>
  <si>
    <t>O03  Aborto espontáneo</t>
  </si>
  <si>
    <t>O41  Otros trastornos del líquido amniótico y de las membranas</t>
  </si>
  <si>
    <t>Q06  Otras malformaciones congénitas de la médula espinal</t>
  </si>
  <si>
    <t>S34  Traumatismo de los nervios y de la médula espinal lumbar, a nivel del abdomen, de la región lumbosacra y de la pelv</t>
  </si>
  <si>
    <t>S37  Traumatismo del aparato urinario y de los órganos pélvicos</t>
  </si>
  <si>
    <t>Cuadro N. 16
Egresos hospitalarios por condición al egreso, sexo y tasa de letalidad hospitalaria
Lista de Agrupamiento de 298 causas - CIE-10
Menores de un año</t>
  </si>
  <si>
    <t>Sexo Paciente PACIENTE</t>
  </si>
  <si>
    <t>Tasa de letalidad por 100 egresos</t>
  </si>
  <si>
    <t xml:space="preserve">190 Íleo paralítico y obstrucción intestinal sin hernia </t>
  </si>
  <si>
    <t xml:space="preserve">251 Otras infecciones especificas del período perinatal </t>
  </si>
  <si>
    <t xml:space="preserve">253 Otras afecciones originadas en el período perinatal </t>
  </si>
  <si>
    <t>288 Ciertas complicaciones precoces de los traumatismos y complicaciones de la atención médica y quirúrgica no clasificada</t>
  </si>
  <si>
    <t>Cuadro N. 11
Egresos hospitalarios por condición al egreso y sexo, Tasa de letalidad hospitalaria, según grupos de causa de morbilidad
Lista de Agrupamiento de 298 causas - Cie - 10</t>
  </si>
  <si>
    <t>Cuadro N. 12
Egresos hospitalarios por provincia de residencia habitual, según grupos de causa de morbilidad
Lista de Agrupamiento de 298 causas - CIE - 10</t>
  </si>
  <si>
    <t>-</t>
  </si>
  <si>
    <t xml:space="preserve">Instituto Psiquiátrico Sagrado Corazón (Fundación Muñoz Vega)                                        </t>
  </si>
  <si>
    <t>Provincia de residencia habitual del paciente</t>
  </si>
  <si>
    <t>Provincia de residencia haitual del paciente</t>
  </si>
</sst>
</file>

<file path=xl/styles.xml><?xml version="1.0" encoding="utf-8"?>
<styleSheet xmlns="http://schemas.openxmlformats.org/spreadsheetml/2006/main">
  <numFmts count="7">
    <numFmt numFmtId="43" formatCode="_(* #,##0.00_);_(* \(#,##0.00\);_(* &quot;-&quot;??_);_(@_)"/>
    <numFmt numFmtId="164" formatCode="###0"/>
    <numFmt numFmtId="165" formatCode="####.0"/>
    <numFmt numFmtId="166" formatCode="0.0"/>
    <numFmt numFmtId="167" formatCode="#,##0.0"/>
    <numFmt numFmtId="168" formatCode="#,##0;[Red]#,##0"/>
    <numFmt numFmtId="169" formatCode="_(* #,##0_);_(* \(#,##0\);_(* &quot;-&quot;??_);_(@_)"/>
  </numFmts>
  <fonts count="53">
    <font>
      <sz val="11"/>
      <color theme="1"/>
      <name val="Calibri"/>
      <family val="2"/>
      <scheme val="minor"/>
    </font>
    <font>
      <sz val="10"/>
      <name val="Arial"/>
      <family val="2"/>
    </font>
    <font>
      <b/>
      <sz val="9"/>
      <color indexed="8"/>
      <name val="Arial Bold"/>
    </font>
    <font>
      <sz val="9"/>
      <color indexed="8"/>
      <name val="Arial"/>
      <family val="2"/>
    </font>
    <font>
      <sz val="8"/>
      <color rgb="FF000000"/>
      <name val="Calibri"/>
      <family val="2"/>
      <scheme val="minor"/>
    </font>
    <font>
      <b/>
      <sz val="8"/>
      <color rgb="FF000000"/>
      <name val="Calibri"/>
      <family val="2"/>
      <scheme val="minor"/>
    </font>
    <font>
      <b/>
      <sz val="9"/>
      <color rgb="FF000000"/>
      <name val="Calibri"/>
      <family val="2"/>
      <scheme val="minor"/>
    </font>
    <font>
      <sz val="10"/>
      <name val="Arial"/>
      <family val="2"/>
    </font>
    <font>
      <sz val="8"/>
      <color theme="1"/>
      <name val="Calibri"/>
      <family val="2"/>
      <scheme val="minor"/>
    </font>
    <font>
      <b/>
      <sz val="10"/>
      <color indexed="8"/>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9"/>
      <color indexed="8"/>
      <name val="Calibri"/>
      <family val="2"/>
      <scheme val="minor"/>
    </font>
    <font>
      <sz val="10"/>
      <name val="Calibri"/>
      <family val="2"/>
      <scheme val="minor"/>
    </font>
    <font>
      <sz val="9"/>
      <color rgb="FF000000"/>
      <name val="Calibri"/>
      <family val="2"/>
      <scheme val="minor"/>
    </font>
    <font>
      <sz val="9"/>
      <name val="Calibri"/>
      <family val="2"/>
      <scheme val="minor"/>
    </font>
    <font>
      <sz val="9"/>
      <color theme="1"/>
      <name val="Calibri"/>
      <family val="2"/>
      <scheme val="minor"/>
    </font>
    <font>
      <sz val="10"/>
      <color rgb="FF000000"/>
      <name val="Calibri"/>
      <family val="2"/>
      <scheme val="minor"/>
    </font>
    <font>
      <sz val="10"/>
      <color indexed="8"/>
      <name val="Calibri"/>
      <family val="2"/>
      <scheme val="minor"/>
    </font>
    <font>
      <sz val="10"/>
      <color theme="1"/>
      <name val="Calibri"/>
      <family val="2"/>
      <scheme val="minor"/>
    </font>
    <font>
      <b/>
      <sz val="9"/>
      <color indexed="8"/>
      <name val="Calibri"/>
      <family val="2"/>
      <scheme val="minor"/>
    </font>
    <font>
      <b/>
      <sz val="9"/>
      <name val="Calibri"/>
      <family val="2"/>
      <scheme val="minor"/>
    </font>
    <font>
      <b/>
      <sz val="9"/>
      <color theme="1"/>
      <name val="Calibri"/>
      <family val="2"/>
      <scheme val="minor"/>
    </font>
    <font>
      <b/>
      <sz val="10"/>
      <name val="Calibri"/>
      <family val="2"/>
      <scheme val="minor"/>
    </font>
    <font>
      <b/>
      <sz val="10"/>
      <color rgb="FF000000"/>
      <name val="Calibri"/>
      <family val="2"/>
      <scheme val="minor"/>
    </font>
    <font>
      <b/>
      <sz val="7"/>
      <color indexed="8"/>
      <name val="Calibri"/>
      <family val="2"/>
      <scheme val="minor"/>
    </font>
    <font>
      <b/>
      <sz val="8"/>
      <color theme="1"/>
      <name val="Calibri"/>
      <family val="2"/>
      <scheme val="minor"/>
    </font>
    <font>
      <b/>
      <sz val="10"/>
      <color theme="1"/>
      <name val="Calibri"/>
      <family val="2"/>
      <scheme val="minor"/>
    </font>
    <font>
      <sz val="8"/>
      <name val="Arial"/>
      <family val="2"/>
    </font>
    <font>
      <sz val="8"/>
      <color indexed="8"/>
      <name val="Arial"/>
      <family val="2"/>
    </font>
    <font>
      <b/>
      <sz val="8"/>
      <name val="Arial"/>
      <family val="2"/>
    </font>
    <font>
      <sz val="11"/>
      <color indexed="8"/>
      <name val="Calibri"/>
      <family val="2"/>
    </font>
    <font>
      <sz val="10"/>
      <name val="Courier"/>
      <family val="3"/>
    </font>
    <font>
      <b/>
      <sz val="8"/>
      <name val="Calibri"/>
      <family val="2"/>
      <scheme val="minor"/>
    </font>
    <font>
      <sz val="8"/>
      <name val="Calibri"/>
      <family val="2"/>
      <scheme val="minor"/>
    </font>
    <font>
      <sz val="8"/>
      <color indexed="8"/>
      <name val="Calibri"/>
      <family val="2"/>
      <scheme val="minor"/>
    </font>
    <font>
      <sz val="7"/>
      <name val="Calibri"/>
      <family val="2"/>
      <scheme val="minor"/>
    </font>
    <font>
      <b/>
      <sz val="9"/>
      <color theme="1"/>
      <name val="Arial Bold"/>
    </font>
    <font>
      <b/>
      <sz val="8.5"/>
      <name val="Calibri"/>
      <family val="2"/>
      <scheme val="minor"/>
    </font>
    <font>
      <sz val="6"/>
      <name val="Calibri"/>
      <family val="2"/>
      <scheme val="minor"/>
    </font>
    <font>
      <sz val="6"/>
      <color theme="1"/>
      <name val="Calibri"/>
      <family val="2"/>
      <scheme val="minor"/>
    </font>
    <font>
      <sz val="11"/>
      <name val="Calibri"/>
      <family val="2"/>
      <scheme val="minor"/>
    </font>
    <font>
      <b/>
      <sz val="11"/>
      <color rgb="FF000000"/>
      <name val="Calibri"/>
      <family val="2"/>
      <scheme val="minor"/>
    </font>
    <font>
      <u/>
      <sz val="11"/>
      <color theme="1"/>
      <name val="Calibri"/>
      <family val="2"/>
      <scheme val="minor"/>
    </font>
    <font>
      <sz val="9"/>
      <color theme="0"/>
      <name val="Calibri"/>
      <family val="2"/>
      <scheme val="minor"/>
    </font>
    <font>
      <b/>
      <sz val="8"/>
      <color indexed="8"/>
      <name val="Calibri"/>
      <family val="2"/>
      <scheme val="minor"/>
    </font>
    <font>
      <b/>
      <sz val="11"/>
      <name val="Calibri"/>
      <family val="2"/>
      <scheme val="minor"/>
    </font>
    <font>
      <u/>
      <sz val="11"/>
      <color theme="10"/>
      <name val="Calibri"/>
      <family val="2"/>
    </font>
    <font>
      <u/>
      <sz val="11"/>
      <name val="Calibri"/>
      <family val="2"/>
    </font>
    <font>
      <u/>
      <sz val="11"/>
      <color theme="1"/>
      <name val="Calibri"/>
      <family val="2"/>
    </font>
    <font>
      <i/>
      <sz val="7"/>
      <name val="Calibri"/>
      <family val="2"/>
      <scheme val="minor"/>
    </font>
    <font>
      <b/>
      <sz val="11"/>
      <color indexed="8"/>
      <name val="Calibri"/>
      <family val="2"/>
      <scheme val="minor"/>
    </font>
  </fonts>
  <fills count="9">
    <fill>
      <patternFill patternType="none"/>
    </fill>
    <fill>
      <patternFill patternType="gray125"/>
    </fill>
    <fill>
      <patternFill patternType="solid">
        <fgColor rgb="FF99CCFF"/>
        <bgColor indexed="64"/>
      </patternFill>
    </fill>
    <fill>
      <patternFill patternType="solid">
        <fgColor theme="0"/>
        <bgColor indexed="64"/>
      </patternFill>
    </fill>
    <fill>
      <patternFill patternType="solid">
        <fgColor indexed="9"/>
        <bgColor indexed="64"/>
      </patternFill>
    </fill>
    <fill>
      <patternFill patternType="solid">
        <fgColor theme="4" tint="0.79998168889431442"/>
        <bgColor indexed="64"/>
      </patternFill>
    </fill>
    <fill>
      <patternFill patternType="solid">
        <fgColor rgb="FFFFC000"/>
        <bgColor indexed="64"/>
      </patternFill>
    </fill>
    <fill>
      <patternFill patternType="solid">
        <fgColor theme="3" tint="0.39997558519241921"/>
        <bgColor indexed="64"/>
      </patternFill>
    </fill>
    <fill>
      <patternFill patternType="solid">
        <fgColor theme="3" tint="-0.499984740745262"/>
        <bgColor indexed="64"/>
      </patternFill>
    </fill>
  </fills>
  <borders count="39">
    <border>
      <left/>
      <right/>
      <top/>
      <bottom/>
      <diagonal/>
    </border>
    <border>
      <left style="medium">
        <color indexed="8"/>
      </left>
      <right style="medium">
        <color indexed="8"/>
      </right>
      <top style="medium">
        <color indexed="8"/>
      </top>
      <bottom style="medium">
        <color indexed="8"/>
      </bottom>
      <diagonal/>
    </border>
    <border>
      <left/>
      <right/>
      <top style="medium">
        <color indexed="8"/>
      </top>
      <bottom/>
      <diagonal/>
    </border>
    <border>
      <left/>
      <right style="medium">
        <color indexed="8"/>
      </right>
      <top style="medium">
        <color indexed="8"/>
      </top>
      <bottom/>
      <diagonal/>
    </border>
    <border>
      <left style="medium">
        <color indexed="8"/>
      </left>
      <right style="thin">
        <color indexed="8"/>
      </right>
      <top style="medium">
        <color indexed="8"/>
      </top>
      <bottom style="medium">
        <color indexed="8"/>
      </bottom>
      <diagonal/>
    </border>
    <border>
      <left style="thin">
        <color indexed="8"/>
      </left>
      <right style="thin">
        <color indexed="8"/>
      </right>
      <top style="medium">
        <color indexed="8"/>
      </top>
      <bottom style="thin">
        <color indexed="8"/>
      </bottom>
      <diagonal/>
    </border>
    <border>
      <left/>
      <right style="thin">
        <color indexed="8"/>
      </right>
      <top style="medium">
        <color indexed="8"/>
      </top>
      <bottom style="thin">
        <color indexed="8"/>
      </bottom>
      <diagonal/>
    </border>
    <border>
      <left style="thin">
        <color indexed="8"/>
      </left>
      <right style="thin">
        <color indexed="8"/>
      </right>
      <top style="medium">
        <color indexed="8"/>
      </top>
      <bottom style="medium">
        <color indexed="8"/>
      </bottom>
      <diagonal/>
    </border>
    <border>
      <left style="thin">
        <color indexed="8"/>
      </left>
      <right style="medium">
        <color indexed="8"/>
      </right>
      <top style="medium">
        <color indexed="8"/>
      </top>
      <bottom style="thin">
        <color indexed="8"/>
      </bottom>
      <diagonal/>
    </border>
    <border>
      <left/>
      <right style="medium">
        <color indexed="8"/>
      </right>
      <top style="medium">
        <color indexed="8"/>
      </top>
      <bottom style="thin">
        <color indexed="8"/>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style="medium">
        <color indexed="8"/>
      </left>
      <right style="thin">
        <color indexed="8"/>
      </right>
      <top/>
      <bottom style="medium">
        <color indexed="8"/>
      </bottom>
      <diagonal/>
    </border>
    <border>
      <left style="thin">
        <color indexed="8"/>
      </left>
      <right style="thin">
        <color indexed="8"/>
      </right>
      <top style="thin">
        <color indexed="8"/>
      </top>
      <bottom style="medium">
        <color indexed="8"/>
      </bottom>
      <diagonal/>
    </border>
    <border>
      <left style="thin">
        <color indexed="8"/>
      </left>
      <right style="thin">
        <color indexed="8"/>
      </right>
      <top/>
      <bottom style="medium">
        <color indexed="8"/>
      </bottom>
      <diagonal/>
    </border>
    <border>
      <left style="thin">
        <color indexed="8"/>
      </left>
      <right style="medium">
        <color indexed="8"/>
      </right>
      <top style="thin">
        <color indexed="8"/>
      </top>
      <bottom style="medium">
        <color indexed="8"/>
      </bottom>
      <diagonal/>
    </border>
    <border>
      <left style="medium">
        <color indexed="8"/>
      </left>
      <right style="medium">
        <color indexed="8"/>
      </right>
      <top style="medium">
        <color indexed="8"/>
      </top>
      <bottom/>
      <diagonal/>
    </border>
    <border>
      <left style="medium">
        <color indexed="8"/>
      </left>
      <right style="thin">
        <color indexed="8"/>
      </right>
      <top style="medium">
        <color indexed="8"/>
      </top>
      <bottom/>
      <diagonal/>
    </border>
    <border>
      <left style="thin">
        <color indexed="8"/>
      </left>
      <right style="thin">
        <color indexed="8"/>
      </right>
      <top style="medium">
        <color indexed="8"/>
      </top>
      <bottom/>
      <diagonal/>
    </border>
    <border>
      <left style="thin">
        <color indexed="8"/>
      </left>
      <right style="medium">
        <color indexed="8"/>
      </right>
      <top style="medium">
        <color indexed="8"/>
      </top>
      <bottom/>
      <diagonal/>
    </border>
    <border>
      <left/>
      <right style="medium">
        <color indexed="8"/>
      </right>
      <top/>
      <bottom/>
      <diagonal/>
    </border>
    <border>
      <left style="medium">
        <color indexed="8"/>
      </left>
      <right style="thin">
        <color indexed="8"/>
      </right>
      <top/>
      <bottom/>
      <diagonal/>
    </border>
    <border>
      <left style="thin">
        <color indexed="8"/>
      </left>
      <right style="thin">
        <color indexed="8"/>
      </right>
      <top/>
      <bottom/>
      <diagonal/>
    </border>
    <border>
      <left style="thin">
        <color indexed="8"/>
      </left>
      <right style="medium">
        <color indexed="8"/>
      </right>
      <top/>
      <bottom/>
      <diagonal/>
    </border>
    <border>
      <left style="medium">
        <color indexed="8"/>
      </left>
      <right/>
      <top/>
      <bottom/>
      <diagonal/>
    </border>
    <border>
      <left style="thin">
        <color indexed="8"/>
      </left>
      <right style="medium">
        <color indexed="8"/>
      </right>
      <top/>
      <bottom style="medium">
        <color indexed="8"/>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s>
  <cellStyleXfs count="29">
    <xf numFmtId="0" fontId="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43" fontId="10" fillId="0" borderId="0" applyFont="0" applyFill="0" applyBorder="0" applyAlignment="0" applyProtection="0"/>
    <xf numFmtId="9" fontId="1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applyNumberForma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0" fontId="33" fillId="0" borderId="0"/>
    <xf numFmtId="0" fontId="1" fillId="0" borderId="0" applyNumberFormat="0" applyFill="0" applyBorder="0" applyAlignment="0" applyProtection="0"/>
    <xf numFmtId="0" fontId="1" fillId="0" borderId="0"/>
    <xf numFmtId="0" fontId="1" fillId="0" borderId="0"/>
    <xf numFmtId="0" fontId="1" fillId="0" borderId="0"/>
    <xf numFmtId="0" fontId="48" fillId="0" borderId="0" applyNumberFormat="0" applyFill="0" applyBorder="0" applyAlignment="0" applyProtection="0">
      <alignment vertical="top"/>
      <protection locked="0"/>
    </xf>
  </cellStyleXfs>
  <cellXfs count="624">
    <xf numFmtId="0" fontId="0" fillId="0" borderId="0" xfId="0"/>
    <xf numFmtId="0" fontId="1" fillId="0" borderId="0" xfId="3"/>
    <xf numFmtId="0" fontId="3" fillId="0" borderId="14" xfId="3" applyFont="1" applyBorder="1" applyAlignment="1">
      <alignment horizontal="center" wrapText="1"/>
    </xf>
    <xf numFmtId="0" fontId="3" fillId="0" borderId="16" xfId="3" applyFont="1" applyBorder="1" applyAlignment="1">
      <alignment horizontal="center" wrapText="1"/>
    </xf>
    <xf numFmtId="164" fontId="3" fillId="0" borderId="18" xfId="3" applyNumberFormat="1" applyFont="1" applyBorder="1" applyAlignment="1">
      <alignment horizontal="right" vertical="top"/>
    </xf>
    <xf numFmtId="164" fontId="3" fillId="0" borderId="19" xfId="3" applyNumberFormat="1" applyFont="1" applyBorder="1" applyAlignment="1">
      <alignment horizontal="right" vertical="top"/>
    </xf>
    <xf numFmtId="165" fontId="3" fillId="0" borderId="19" xfId="3" applyNumberFormat="1" applyFont="1" applyBorder="1" applyAlignment="1">
      <alignment horizontal="right" vertical="top"/>
    </xf>
    <xf numFmtId="165" fontId="3" fillId="0" borderId="20" xfId="3" applyNumberFormat="1" applyFont="1" applyBorder="1" applyAlignment="1">
      <alignment horizontal="right" vertical="top"/>
    </xf>
    <xf numFmtId="0" fontId="3" fillId="0" borderId="21" xfId="3" applyFont="1" applyBorder="1" applyAlignment="1">
      <alignment horizontal="left" vertical="top" wrapText="1"/>
    </xf>
    <xf numFmtId="164" fontId="3" fillId="0" borderId="22" xfId="3" applyNumberFormat="1" applyFont="1" applyBorder="1" applyAlignment="1">
      <alignment horizontal="right" vertical="top"/>
    </xf>
    <xf numFmtId="164" fontId="3" fillId="0" borderId="23" xfId="3" applyNumberFormat="1" applyFont="1" applyBorder="1" applyAlignment="1">
      <alignment horizontal="right" vertical="top"/>
    </xf>
    <xf numFmtId="165" fontId="3" fillId="0" borderId="23" xfId="3" applyNumberFormat="1" applyFont="1" applyBorder="1" applyAlignment="1">
      <alignment horizontal="right" vertical="top"/>
    </xf>
    <xf numFmtId="165" fontId="3" fillId="0" borderId="24" xfId="3" applyNumberFormat="1" applyFont="1" applyBorder="1" applyAlignment="1">
      <alignment horizontal="right" vertical="top"/>
    </xf>
    <xf numFmtId="0" fontId="3" fillId="0" borderId="23" xfId="3" applyFont="1" applyBorder="1" applyAlignment="1">
      <alignment vertical="top" wrapText="1"/>
    </xf>
    <xf numFmtId="0" fontId="3" fillId="0" borderId="23" xfId="3" applyFont="1" applyBorder="1" applyAlignment="1">
      <alignment horizontal="right" vertical="top" wrapText="1"/>
    </xf>
    <xf numFmtId="0" fontId="3" fillId="0" borderId="24" xfId="3" applyFont="1" applyBorder="1" applyAlignment="1">
      <alignment horizontal="right" vertical="top" wrapText="1"/>
    </xf>
    <xf numFmtId="0" fontId="3" fillId="0" borderId="12" xfId="3" applyFont="1" applyBorder="1" applyAlignment="1">
      <alignment horizontal="left" vertical="top" wrapText="1"/>
    </xf>
    <xf numFmtId="164" fontId="3" fillId="0" borderId="13" xfId="3" applyNumberFormat="1" applyFont="1" applyBorder="1" applyAlignment="1">
      <alignment horizontal="right" vertical="top"/>
    </xf>
    <xf numFmtId="164" fontId="3" fillId="0" borderId="15" xfId="3" applyNumberFormat="1" applyFont="1" applyBorder="1" applyAlignment="1">
      <alignment horizontal="right" vertical="top"/>
    </xf>
    <xf numFmtId="165" fontId="3" fillId="0" borderId="15" xfId="3" applyNumberFormat="1" applyFont="1" applyBorder="1" applyAlignment="1">
      <alignment horizontal="right" vertical="top"/>
    </xf>
    <xf numFmtId="165" fontId="3" fillId="0" borderId="26" xfId="3" applyNumberFormat="1" applyFont="1" applyBorder="1" applyAlignment="1">
      <alignment horizontal="right" vertical="top"/>
    </xf>
    <xf numFmtId="0" fontId="3" fillId="0" borderId="0" xfId="3" applyFont="1" applyBorder="1" applyAlignment="1">
      <alignment horizontal="left" vertical="top" wrapText="1"/>
    </xf>
    <xf numFmtId="0" fontId="3" fillId="0" borderId="25" xfId="3" applyFont="1" applyBorder="1" applyAlignment="1">
      <alignment horizontal="left" vertical="top" wrapText="1"/>
    </xf>
    <xf numFmtId="0" fontId="3" fillId="0" borderId="11" xfId="3" applyFont="1" applyBorder="1" applyAlignment="1">
      <alignment horizontal="left" vertical="top" wrapText="1"/>
    </xf>
    <xf numFmtId="0" fontId="3" fillId="0" borderId="15" xfId="3" applyFont="1" applyBorder="1" applyAlignment="1">
      <alignment vertical="top" wrapText="1"/>
    </xf>
    <xf numFmtId="0" fontId="3" fillId="0" borderId="15" xfId="3" applyFont="1" applyBorder="1" applyAlignment="1">
      <alignment horizontal="right" vertical="top" wrapText="1"/>
    </xf>
    <xf numFmtId="0" fontId="3" fillId="0" borderId="26" xfId="3" applyFont="1" applyBorder="1" applyAlignment="1">
      <alignment horizontal="right" vertical="top" wrapText="1"/>
    </xf>
    <xf numFmtId="0" fontId="1" fillId="0" borderId="0" xfId="4"/>
    <xf numFmtId="0" fontId="3" fillId="0" borderId="14" xfId="4" applyFont="1" applyBorder="1" applyAlignment="1">
      <alignment horizontal="center" wrapText="1"/>
    </xf>
    <xf numFmtId="0" fontId="3" fillId="0" borderId="16" xfId="4" applyFont="1" applyBorder="1" applyAlignment="1">
      <alignment horizontal="center" wrapText="1"/>
    </xf>
    <xf numFmtId="164" fontId="3" fillId="0" borderId="18" xfId="4" applyNumberFormat="1" applyFont="1" applyBorder="1" applyAlignment="1">
      <alignment horizontal="right" vertical="top"/>
    </xf>
    <xf numFmtId="164" fontId="3" fillId="0" borderId="19" xfId="4" applyNumberFormat="1" applyFont="1" applyBorder="1" applyAlignment="1">
      <alignment horizontal="right" vertical="top"/>
    </xf>
    <xf numFmtId="165" fontId="3" fillId="0" borderId="19" xfId="4" applyNumberFormat="1" applyFont="1" applyBorder="1" applyAlignment="1">
      <alignment horizontal="right" vertical="top"/>
    </xf>
    <xf numFmtId="165" fontId="3" fillId="0" borderId="20" xfId="4" applyNumberFormat="1" applyFont="1" applyBorder="1" applyAlignment="1">
      <alignment horizontal="right" vertical="top"/>
    </xf>
    <xf numFmtId="0" fontId="3" fillId="0" borderId="21" xfId="4" applyFont="1" applyBorder="1" applyAlignment="1">
      <alignment horizontal="left" vertical="top" wrapText="1"/>
    </xf>
    <xf numFmtId="164" fontId="3" fillId="0" borderId="22" xfId="4" applyNumberFormat="1" applyFont="1" applyBorder="1" applyAlignment="1">
      <alignment horizontal="right" vertical="top"/>
    </xf>
    <xf numFmtId="164" fontId="3" fillId="0" borderId="23" xfId="4" applyNumberFormat="1" applyFont="1" applyBorder="1" applyAlignment="1">
      <alignment horizontal="right" vertical="top"/>
    </xf>
    <xf numFmtId="165" fontId="3" fillId="0" borderId="23" xfId="4" applyNumberFormat="1" applyFont="1" applyBorder="1" applyAlignment="1">
      <alignment horizontal="right" vertical="top"/>
    </xf>
    <xf numFmtId="165" fontId="3" fillId="0" borderId="24" xfId="4" applyNumberFormat="1" applyFont="1" applyBorder="1" applyAlignment="1">
      <alignment horizontal="right" vertical="top"/>
    </xf>
    <xf numFmtId="0" fontId="3" fillId="0" borderId="12" xfId="4" applyFont="1" applyBorder="1" applyAlignment="1">
      <alignment horizontal="left" vertical="top" wrapText="1"/>
    </xf>
    <xf numFmtId="164" fontId="3" fillId="0" borderId="13" xfId="4" applyNumberFormat="1" applyFont="1" applyBorder="1" applyAlignment="1">
      <alignment horizontal="right" vertical="top"/>
    </xf>
    <xf numFmtId="164" fontId="3" fillId="0" borderId="15" xfId="4" applyNumberFormat="1" applyFont="1" applyBorder="1" applyAlignment="1">
      <alignment horizontal="right" vertical="top"/>
    </xf>
    <xf numFmtId="165" fontId="3" fillId="0" borderId="15" xfId="4" applyNumberFormat="1" applyFont="1" applyBorder="1" applyAlignment="1">
      <alignment horizontal="right" vertical="top"/>
    </xf>
    <xf numFmtId="165" fontId="3" fillId="0" borderId="26" xfId="4" applyNumberFormat="1" applyFont="1" applyBorder="1" applyAlignment="1">
      <alignment horizontal="right" vertical="top"/>
    </xf>
    <xf numFmtId="0" fontId="3" fillId="0" borderId="0" xfId="4" applyFont="1" applyBorder="1" applyAlignment="1">
      <alignment horizontal="left" vertical="top" wrapText="1"/>
    </xf>
    <xf numFmtId="0" fontId="3" fillId="0" borderId="23" xfId="4" applyFont="1" applyBorder="1" applyAlignment="1">
      <alignment vertical="top" wrapText="1"/>
    </xf>
    <xf numFmtId="0" fontId="3" fillId="0" borderId="23" xfId="4" applyFont="1" applyBorder="1" applyAlignment="1">
      <alignment horizontal="right" vertical="top" wrapText="1"/>
    </xf>
    <xf numFmtId="0" fontId="3" fillId="0" borderId="24" xfId="4" applyFont="1" applyBorder="1" applyAlignment="1">
      <alignment horizontal="right" vertical="top" wrapText="1"/>
    </xf>
    <xf numFmtId="0" fontId="3" fillId="0" borderId="11" xfId="4" applyFont="1" applyBorder="1" applyAlignment="1">
      <alignment horizontal="left" vertical="top" wrapText="1"/>
    </xf>
    <xf numFmtId="0" fontId="3" fillId="0" borderId="14" xfId="5" applyFont="1" applyBorder="1" applyAlignment="1">
      <alignment horizontal="center" wrapText="1"/>
    </xf>
    <xf numFmtId="0" fontId="3" fillId="0" borderId="16" xfId="5" applyFont="1" applyBorder="1" applyAlignment="1">
      <alignment horizontal="center" wrapText="1"/>
    </xf>
    <xf numFmtId="164" fontId="3" fillId="0" borderId="18" xfId="5" applyNumberFormat="1" applyFont="1" applyBorder="1" applyAlignment="1">
      <alignment horizontal="right" vertical="top"/>
    </xf>
    <xf numFmtId="164" fontId="3" fillId="0" borderId="19" xfId="5" applyNumberFormat="1" applyFont="1" applyBorder="1" applyAlignment="1">
      <alignment horizontal="right" vertical="top"/>
    </xf>
    <xf numFmtId="165" fontId="3" fillId="0" borderId="19" xfId="5" applyNumberFormat="1" applyFont="1" applyBorder="1" applyAlignment="1">
      <alignment horizontal="right" vertical="top"/>
    </xf>
    <xf numFmtId="165" fontId="3" fillId="0" borderId="20" xfId="5" applyNumberFormat="1" applyFont="1" applyBorder="1" applyAlignment="1">
      <alignment horizontal="right" vertical="top"/>
    </xf>
    <xf numFmtId="0" fontId="3" fillId="0" borderId="21" xfId="5" applyFont="1" applyBorder="1" applyAlignment="1">
      <alignment horizontal="left" vertical="top" wrapText="1"/>
    </xf>
    <xf numFmtId="164" fontId="3" fillId="0" borderId="22" xfId="5" applyNumberFormat="1" applyFont="1" applyBorder="1" applyAlignment="1">
      <alignment horizontal="right" vertical="top"/>
    </xf>
    <xf numFmtId="164" fontId="3" fillId="0" borderId="23" xfId="5" applyNumberFormat="1" applyFont="1" applyBorder="1" applyAlignment="1">
      <alignment horizontal="right" vertical="top"/>
    </xf>
    <xf numFmtId="165" fontId="3" fillId="0" borderId="23" xfId="5" applyNumberFormat="1" applyFont="1" applyBorder="1" applyAlignment="1">
      <alignment horizontal="right" vertical="top"/>
    </xf>
    <xf numFmtId="165" fontId="3" fillId="0" borderId="24" xfId="5" applyNumberFormat="1" applyFont="1" applyBorder="1" applyAlignment="1">
      <alignment horizontal="right" vertical="top"/>
    </xf>
    <xf numFmtId="0" fontId="3" fillId="0" borderId="12" xfId="5" applyFont="1" applyBorder="1" applyAlignment="1">
      <alignment horizontal="left" vertical="top" wrapText="1"/>
    </xf>
    <xf numFmtId="164" fontId="3" fillId="0" borderId="13" xfId="5" applyNumberFormat="1" applyFont="1" applyBorder="1" applyAlignment="1">
      <alignment horizontal="right" vertical="top"/>
    </xf>
    <xf numFmtId="164" fontId="3" fillId="0" borderId="15" xfId="5" applyNumberFormat="1" applyFont="1" applyBorder="1" applyAlignment="1">
      <alignment horizontal="right" vertical="top"/>
    </xf>
    <xf numFmtId="165" fontId="3" fillId="0" borderId="15" xfId="5" applyNumberFormat="1" applyFont="1" applyBorder="1" applyAlignment="1">
      <alignment horizontal="right" vertical="top"/>
    </xf>
    <xf numFmtId="165" fontId="3" fillId="0" borderId="26" xfId="5" applyNumberFormat="1" applyFont="1" applyBorder="1" applyAlignment="1">
      <alignment horizontal="right" vertical="top"/>
    </xf>
    <xf numFmtId="164" fontId="3" fillId="0" borderId="0" xfId="1" applyNumberFormat="1" applyFont="1" applyBorder="1" applyAlignment="1">
      <alignment horizontal="right" vertical="top"/>
    </xf>
    <xf numFmtId="0" fontId="13" fillId="0" borderId="0" xfId="11" applyFont="1" applyFill="1" applyBorder="1" applyAlignment="1">
      <alignment horizontal="left" vertical="top" wrapText="1"/>
    </xf>
    <xf numFmtId="0" fontId="0" fillId="0" borderId="0" xfId="0" applyFill="1"/>
    <xf numFmtId="0" fontId="0" fillId="0" borderId="0" xfId="0" applyFont="1" applyFill="1"/>
    <xf numFmtId="0" fontId="0" fillId="0" borderId="0" xfId="0" applyFont="1" applyFill="1" applyBorder="1"/>
    <xf numFmtId="43" fontId="17" fillId="0" borderId="0" xfId="13" applyFont="1" applyFill="1" applyBorder="1" applyAlignment="1">
      <alignment vertical="center" wrapText="1"/>
    </xf>
    <xf numFmtId="10" fontId="17" fillId="0" borderId="0" xfId="14" applyNumberFormat="1" applyFont="1" applyFill="1" applyBorder="1" applyAlignment="1">
      <alignment vertical="center" wrapText="1"/>
    </xf>
    <xf numFmtId="0" fontId="0" fillId="0" borderId="0" xfId="0" applyFill="1" applyBorder="1"/>
    <xf numFmtId="0" fontId="13" fillId="0" borderId="0" xfId="9" applyFont="1" applyFill="1" applyBorder="1" applyAlignment="1">
      <alignment horizontal="left" vertical="center" wrapText="1"/>
    </xf>
    <xf numFmtId="0" fontId="14" fillId="0" borderId="0" xfId="9" applyFont="1" applyFill="1" applyBorder="1" applyAlignment="1">
      <alignment vertical="center" wrapText="1"/>
    </xf>
    <xf numFmtId="0" fontId="24" fillId="0" borderId="0" xfId="9" applyFont="1" applyFill="1" applyBorder="1" applyAlignment="1">
      <alignment vertical="center" wrapText="1"/>
    </xf>
    <xf numFmtId="0" fontId="0" fillId="0" borderId="0" xfId="0" applyFill="1" applyBorder="1" applyAlignment="1">
      <alignment vertical="center"/>
    </xf>
    <xf numFmtId="0" fontId="13" fillId="0" borderId="0" xfId="16" applyFont="1" applyFill="1" applyBorder="1" applyAlignment="1">
      <alignment horizontal="left" vertical="center" wrapText="1"/>
    </xf>
    <xf numFmtId="0" fontId="11" fillId="0" borderId="0" xfId="0" applyFont="1" applyFill="1"/>
    <xf numFmtId="0" fontId="24" fillId="0" borderId="0" xfId="16" applyFont="1" applyFill="1" applyBorder="1" applyAlignment="1">
      <alignment vertical="center"/>
    </xf>
    <xf numFmtId="0" fontId="0" fillId="0" borderId="0" xfId="0" applyFill="1" applyBorder="1" applyAlignment="1">
      <alignment wrapText="1"/>
    </xf>
    <xf numFmtId="0" fontId="21" fillId="0" borderId="0" xfId="11" applyFont="1" applyFill="1" applyBorder="1" applyAlignment="1">
      <alignment vertical="top" wrapText="1"/>
    </xf>
    <xf numFmtId="0" fontId="22" fillId="0" borderId="0" xfId="11" applyFont="1" applyFill="1" applyBorder="1" applyAlignment="1">
      <alignment vertical="center" wrapText="1"/>
    </xf>
    <xf numFmtId="0" fontId="20" fillId="0" borderId="0" xfId="0" applyFont="1" applyFill="1"/>
    <xf numFmtId="0" fontId="16" fillId="0" borderId="0" xfId="1" applyFont="1" applyFill="1" applyBorder="1" applyAlignment="1">
      <alignment vertical="center"/>
    </xf>
    <xf numFmtId="0" fontId="16" fillId="0" borderId="0" xfId="2" applyFont="1" applyFill="1" applyBorder="1" applyAlignment="1">
      <alignment vertical="center"/>
    </xf>
    <xf numFmtId="0" fontId="16" fillId="0" borderId="0" xfId="3" applyFont="1" applyFill="1" applyBorder="1" applyAlignment="1">
      <alignment vertical="center"/>
    </xf>
    <xf numFmtId="10" fontId="17" fillId="0" borderId="0" xfId="0" applyNumberFormat="1" applyFont="1" applyFill="1" applyBorder="1" applyAlignment="1">
      <alignment vertical="center"/>
    </xf>
    <xf numFmtId="2" fontId="16" fillId="0" borderId="0" xfId="1" applyNumberFormat="1" applyFont="1" applyFill="1" applyBorder="1" applyAlignment="1">
      <alignment vertical="center"/>
    </xf>
    <xf numFmtId="2" fontId="17" fillId="0" borderId="0" xfId="0" applyNumberFormat="1" applyFont="1" applyFill="1" applyBorder="1" applyAlignment="1">
      <alignment vertical="center"/>
    </xf>
    <xf numFmtId="0" fontId="13" fillId="0" borderId="0" xfId="1" applyFont="1" applyFill="1" applyBorder="1" applyAlignment="1">
      <alignment horizontal="left" vertical="center" wrapText="1"/>
    </xf>
    <xf numFmtId="0" fontId="13" fillId="0" borderId="0" xfId="2" applyFont="1" applyFill="1" applyBorder="1" applyAlignment="1">
      <alignment horizontal="left" vertical="center" wrapText="1"/>
    </xf>
    <xf numFmtId="0" fontId="13" fillId="0" borderId="0" xfId="3" applyFont="1" applyFill="1" applyBorder="1" applyAlignment="1">
      <alignment horizontal="left" vertical="center" wrapText="1"/>
    </xf>
    <xf numFmtId="0" fontId="20" fillId="0" borderId="0" xfId="0" applyFont="1"/>
    <xf numFmtId="0" fontId="14" fillId="0" borderId="0" xfId="19" applyFont="1"/>
    <xf numFmtId="49" fontId="14" fillId="3" borderId="0" xfId="19" applyNumberFormat="1" applyFont="1" applyFill="1" applyBorder="1" applyAlignment="1">
      <alignment horizontal="center" vertical="center"/>
    </xf>
    <xf numFmtId="0" fontId="14" fillId="3" borderId="0" xfId="19" applyFont="1" applyFill="1" applyBorder="1" applyAlignment="1">
      <alignment horizontal="right" vertical="center" indent="1"/>
    </xf>
    <xf numFmtId="3" fontId="14" fillId="3" borderId="0" xfId="19" applyNumberFormat="1" applyFont="1" applyFill="1" applyBorder="1" applyAlignment="1">
      <alignment horizontal="center" vertical="center"/>
    </xf>
    <xf numFmtId="167" fontId="14" fillId="3" borderId="0" xfId="19" applyNumberFormat="1" applyFont="1" applyFill="1" applyBorder="1" applyAlignment="1">
      <alignment horizontal="center" vertical="center"/>
    </xf>
    <xf numFmtId="0" fontId="14" fillId="3" borderId="0" xfId="19" applyFont="1" applyFill="1" applyBorder="1" applyAlignment="1">
      <alignment horizontal="center" vertical="center"/>
    </xf>
    <xf numFmtId="166" fontId="14" fillId="3" borderId="0" xfId="19" applyNumberFormat="1" applyFont="1" applyFill="1" applyBorder="1" applyAlignment="1">
      <alignment horizontal="right" vertical="center" indent="1"/>
    </xf>
    <xf numFmtId="3" fontId="14" fillId="3" borderId="0" xfId="19" applyNumberFormat="1" applyFont="1" applyFill="1" applyBorder="1" applyAlignment="1">
      <alignment horizontal="right" vertical="center" indent="1"/>
    </xf>
    <xf numFmtId="168" fontId="14" fillId="3" borderId="0" xfId="19" applyNumberFormat="1" applyFont="1" applyFill="1" applyBorder="1" applyAlignment="1">
      <alignment horizontal="center" vertical="center"/>
    </xf>
    <xf numFmtId="1" fontId="14" fillId="3" borderId="0" xfId="19" applyNumberFormat="1" applyFont="1" applyFill="1" applyBorder="1" applyAlignment="1">
      <alignment horizontal="center" vertical="center"/>
    </xf>
    <xf numFmtId="166" fontId="14" fillId="3" borderId="0" xfId="19" applyNumberFormat="1" applyFont="1" applyFill="1" applyBorder="1" applyAlignment="1">
      <alignment horizontal="center" vertical="center"/>
    </xf>
    <xf numFmtId="0" fontId="0" fillId="0" borderId="0" xfId="0" applyFont="1"/>
    <xf numFmtId="0" fontId="6" fillId="0" borderId="27" xfId="0" applyFont="1" applyFill="1" applyBorder="1" applyAlignment="1">
      <alignment vertical="center" wrapText="1"/>
    </xf>
    <xf numFmtId="43" fontId="14" fillId="0" borderId="0" xfId="13" applyFont="1" applyFill="1" applyBorder="1" applyAlignment="1">
      <alignment horizontal="right" vertical="center" wrapText="1"/>
    </xf>
    <xf numFmtId="164" fontId="19" fillId="0" borderId="0" xfId="3" applyNumberFormat="1" applyFont="1" applyFill="1" applyBorder="1" applyAlignment="1">
      <alignment horizontal="right" vertical="center" wrapText="1"/>
    </xf>
    <xf numFmtId="3" fontId="35" fillId="4" borderId="0" xfId="0" applyNumberFormat="1" applyFont="1" applyFill="1" applyBorder="1" applyAlignment="1">
      <alignment horizontal="right" vertical="center" indent="1"/>
    </xf>
    <xf numFmtId="3" fontId="35" fillId="4" borderId="0" xfId="0" applyNumberFormat="1" applyFont="1" applyFill="1" applyBorder="1" applyAlignment="1">
      <alignment vertical="center"/>
    </xf>
    <xf numFmtId="0" fontId="35" fillId="4" borderId="0" xfId="0" applyFont="1" applyFill="1" applyBorder="1" applyAlignment="1">
      <alignment vertical="center"/>
    </xf>
    <xf numFmtId="169" fontId="13" fillId="0" borderId="0" xfId="13" applyNumberFormat="1" applyFont="1" applyFill="1" applyBorder="1" applyAlignment="1">
      <alignment horizontal="right" vertical="center" wrapText="1"/>
    </xf>
    <xf numFmtId="169" fontId="16" fillId="0" borderId="0" xfId="13" applyNumberFormat="1" applyFont="1" applyFill="1" applyBorder="1" applyAlignment="1">
      <alignment horizontal="right" vertical="center" wrapText="1"/>
    </xf>
    <xf numFmtId="0" fontId="23" fillId="0" borderId="0" xfId="0" applyFont="1"/>
    <xf numFmtId="0" fontId="0" fillId="0" borderId="0" xfId="0" applyFont="1" applyBorder="1"/>
    <xf numFmtId="0" fontId="40" fillId="0" borderId="0" xfId="0" applyFont="1" applyBorder="1" applyAlignment="1"/>
    <xf numFmtId="164" fontId="0" fillId="0" borderId="0" xfId="0" applyNumberFormat="1" applyFont="1" applyBorder="1"/>
    <xf numFmtId="0" fontId="35" fillId="0" borderId="0" xfId="0" applyFont="1" applyBorder="1" applyAlignment="1">
      <alignment vertical="center"/>
    </xf>
    <xf numFmtId="0" fontId="22" fillId="0" borderId="0" xfId="0" applyFont="1" applyFill="1" applyBorder="1" applyAlignment="1">
      <alignment wrapText="1"/>
    </xf>
    <xf numFmtId="0" fontId="13" fillId="0" borderId="0" xfId="9" applyFont="1" applyBorder="1" applyAlignment="1">
      <alignment horizontal="right" vertical="center"/>
    </xf>
    <xf numFmtId="10" fontId="13" fillId="0" borderId="0" xfId="14" applyNumberFormat="1" applyFont="1" applyBorder="1" applyAlignment="1">
      <alignment horizontal="right" vertical="center" wrapText="1"/>
    </xf>
    <xf numFmtId="169" fontId="13" fillId="0" borderId="0" xfId="13" applyNumberFormat="1" applyFont="1" applyBorder="1" applyAlignment="1">
      <alignment horizontal="right" vertical="center" wrapText="1"/>
    </xf>
    <xf numFmtId="0" fontId="15" fillId="0" borderId="0" xfId="0" applyFont="1" applyAlignment="1">
      <alignment vertical="center" wrapText="1"/>
    </xf>
    <xf numFmtId="10" fontId="17" fillId="0" borderId="0" xfId="14" applyNumberFormat="1" applyFont="1" applyBorder="1" applyAlignment="1">
      <alignment horizontal="right" vertical="center"/>
    </xf>
    <xf numFmtId="3" fontId="13" fillId="0" borderId="0" xfId="27" applyNumberFormat="1" applyFont="1" applyBorder="1" applyAlignment="1">
      <alignment horizontal="right" vertical="top"/>
    </xf>
    <xf numFmtId="10" fontId="0" fillId="0" borderId="0" xfId="0" applyNumberFormat="1"/>
    <xf numFmtId="10" fontId="0" fillId="0" borderId="0" xfId="14" applyNumberFormat="1" applyFont="1"/>
    <xf numFmtId="0" fontId="3" fillId="0" borderId="0" xfId="1" applyFont="1" applyBorder="1" applyAlignment="1">
      <alignment horizontal="left" vertical="top" wrapText="1"/>
    </xf>
    <xf numFmtId="10" fontId="17" fillId="0" borderId="0" xfId="14" applyNumberFormat="1" applyFont="1" applyAlignment="1">
      <alignment horizontal="right" vertical="center" wrapText="1"/>
    </xf>
    <xf numFmtId="10" fontId="0" fillId="0" borderId="0" xfId="14" applyNumberFormat="1" applyFont="1" applyFill="1"/>
    <xf numFmtId="10" fontId="21" fillId="0" borderId="0" xfId="14" applyNumberFormat="1" applyFont="1" applyFill="1" applyBorder="1" applyAlignment="1">
      <alignment horizontal="right" vertical="center" wrapText="1"/>
    </xf>
    <xf numFmtId="169" fontId="21" fillId="0" borderId="0" xfId="13" applyNumberFormat="1" applyFont="1" applyFill="1" applyBorder="1" applyAlignment="1">
      <alignment horizontal="right" vertical="center" wrapText="1"/>
    </xf>
    <xf numFmtId="0" fontId="29" fillId="0" borderId="0" xfId="0" applyFont="1" applyAlignment="1">
      <alignment vertical="center"/>
    </xf>
    <xf numFmtId="0" fontId="29" fillId="0" borderId="0" xfId="0" applyFont="1" applyBorder="1" applyAlignment="1">
      <alignment vertical="center"/>
    </xf>
    <xf numFmtId="3" fontId="26" fillId="4" borderId="0" xfId="0" applyNumberFormat="1" applyFont="1" applyFill="1" applyBorder="1" applyAlignment="1">
      <alignment horizontal="right" vertical="center" wrapText="1" indent="1"/>
    </xf>
    <xf numFmtId="0" fontId="36" fillId="0" borderId="0" xfId="0" applyFont="1" applyFill="1" applyBorder="1" applyAlignment="1">
      <alignment vertical="center"/>
    </xf>
    <xf numFmtId="0" fontId="35" fillId="0" borderId="0" xfId="0" applyFont="1" applyBorder="1" applyAlignment="1">
      <alignment horizontal="center" vertical="center"/>
    </xf>
    <xf numFmtId="0" fontId="36" fillId="0" borderId="0" xfId="7" applyFont="1" applyFill="1" applyBorder="1" applyAlignment="1">
      <alignment horizontal="left" vertical="top" wrapText="1"/>
    </xf>
    <xf numFmtId="0" fontId="12" fillId="0" borderId="0" xfId="0" applyFont="1"/>
    <xf numFmtId="0" fontId="17" fillId="0" borderId="0" xfId="0" applyFont="1" applyAlignment="1">
      <alignment vertical="center"/>
    </xf>
    <xf numFmtId="3" fontId="22" fillId="0" borderId="27" xfId="0" applyNumberFormat="1" applyFont="1" applyFill="1" applyBorder="1" applyAlignment="1">
      <alignment vertical="center"/>
    </xf>
    <xf numFmtId="0" fontId="16" fillId="0" borderId="0" xfId="0" applyFont="1" applyAlignment="1">
      <alignment vertical="center"/>
    </xf>
    <xf numFmtId="164" fontId="12" fillId="0" borderId="0" xfId="0" applyNumberFormat="1" applyFont="1"/>
    <xf numFmtId="164" fontId="16" fillId="0" borderId="0" xfId="0" applyNumberFormat="1" applyFont="1" applyAlignment="1">
      <alignment vertical="center"/>
    </xf>
    <xf numFmtId="10" fontId="16" fillId="0" borderId="27" xfId="7" applyNumberFormat="1" applyFont="1" applyBorder="1" applyAlignment="1">
      <alignment vertical="center"/>
    </xf>
    <xf numFmtId="164" fontId="17" fillId="0" borderId="27" xfId="0" applyNumberFormat="1" applyFont="1" applyBorder="1" applyAlignment="1">
      <alignment vertical="center"/>
    </xf>
    <xf numFmtId="0" fontId="42" fillId="0" borderId="0" xfId="0" applyFont="1"/>
    <xf numFmtId="10" fontId="16" fillId="0" borderId="29" xfId="7" applyNumberFormat="1" applyFont="1" applyBorder="1" applyAlignment="1">
      <alignment vertical="center"/>
    </xf>
    <xf numFmtId="2" fontId="17" fillId="0" borderId="27" xfId="0" applyNumberFormat="1" applyFont="1" applyFill="1" applyBorder="1" applyAlignment="1">
      <alignment vertical="center"/>
    </xf>
    <xf numFmtId="10" fontId="16" fillId="0" borderId="27" xfId="7" applyNumberFormat="1" applyFont="1" applyFill="1" applyBorder="1" applyAlignment="1">
      <alignment vertical="center"/>
    </xf>
    <xf numFmtId="0" fontId="8" fillId="0" borderId="0" xfId="0" applyFont="1"/>
    <xf numFmtId="0" fontId="30" fillId="0" borderId="0" xfId="7" applyFont="1" applyFill="1" applyBorder="1" applyAlignment="1">
      <alignment horizontal="left" vertical="top" wrapText="1"/>
    </xf>
    <xf numFmtId="0" fontId="35" fillId="0" borderId="0" xfId="0" applyFont="1" applyAlignment="1">
      <alignment vertical="center"/>
    </xf>
    <xf numFmtId="0" fontId="8" fillId="0" borderId="0" xfId="0" applyFont="1" applyAlignment="1">
      <alignment vertical="center"/>
    </xf>
    <xf numFmtId="0" fontId="4" fillId="0" borderId="27" xfId="0" applyFont="1" applyBorder="1" applyAlignment="1">
      <alignment vertical="center" wrapText="1"/>
    </xf>
    <xf numFmtId="0" fontId="0" fillId="0" borderId="0" xfId="0" applyAlignment="1">
      <alignment vertical="center"/>
    </xf>
    <xf numFmtId="43" fontId="0" fillId="0" borderId="0" xfId="0" applyNumberFormat="1"/>
    <xf numFmtId="43" fontId="17" fillId="0" borderId="0" xfId="13" applyFont="1" applyBorder="1" applyAlignment="1">
      <alignment vertical="center"/>
    </xf>
    <xf numFmtId="43" fontId="42" fillId="0" borderId="0" xfId="0" applyNumberFormat="1" applyFont="1"/>
    <xf numFmtId="164" fontId="42" fillId="0" borderId="0" xfId="0" applyNumberFormat="1" applyFont="1"/>
    <xf numFmtId="164" fontId="35" fillId="0" borderId="0" xfId="0" applyNumberFormat="1" applyFont="1" applyAlignment="1">
      <alignment vertical="center"/>
    </xf>
    <xf numFmtId="10" fontId="8" fillId="0" borderId="27" xfId="0" applyNumberFormat="1" applyFont="1" applyBorder="1" applyAlignment="1">
      <alignment vertical="center"/>
    </xf>
    <xf numFmtId="164" fontId="8" fillId="0" borderId="27" xfId="0" applyNumberFormat="1" applyFont="1" applyBorder="1" applyAlignment="1">
      <alignment vertical="center"/>
    </xf>
    <xf numFmtId="2" fontId="8" fillId="0" borderId="27" xfId="0" applyNumberFormat="1" applyFont="1" applyBorder="1" applyAlignment="1">
      <alignment vertical="center"/>
    </xf>
    <xf numFmtId="164" fontId="36" fillId="0" borderId="27" xfId="25" applyNumberFormat="1" applyFont="1" applyBorder="1" applyAlignment="1">
      <alignment horizontal="right" vertical="center"/>
    </xf>
    <xf numFmtId="0" fontId="36" fillId="0" borderId="27" xfId="25" applyFont="1" applyBorder="1" applyAlignment="1">
      <alignment horizontal="left" vertical="top" wrapText="1"/>
    </xf>
    <xf numFmtId="0" fontId="43" fillId="0" borderId="27" xfId="0" applyFont="1" applyBorder="1" applyAlignment="1">
      <alignment horizontal="center" vertical="center"/>
    </xf>
    <xf numFmtId="0" fontId="36" fillId="0" borderId="0" xfId="7" applyFont="1" applyFill="1" applyBorder="1" applyAlignment="1">
      <alignment vertical="center" wrapText="1"/>
    </xf>
    <xf numFmtId="43" fontId="36" fillId="0" borderId="0" xfId="7" applyNumberFormat="1" applyFont="1" applyFill="1" applyBorder="1" applyAlignment="1">
      <alignment vertical="center" wrapText="1"/>
    </xf>
    <xf numFmtId="0" fontId="45" fillId="0" borderId="0" xfId="0" applyFont="1" applyAlignment="1">
      <alignment vertical="center"/>
    </xf>
    <xf numFmtId="0" fontId="15" fillId="0" borderId="27" xfId="0" applyFont="1" applyBorder="1" applyAlignment="1">
      <alignment vertical="center" wrapText="1"/>
    </xf>
    <xf numFmtId="10" fontId="16" fillId="0" borderId="27" xfId="11" applyNumberFormat="1" applyFont="1" applyFill="1" applyBorder="1" applyAlignment="1">
      <alignment vertical="center"/>
    </xf>
    <xf numFmtId="0" fontId="15" fillId="0" borderId="27" xfId="0" applyFont="1" applyFill="1" applyBorder="1" applyAlignment="1">
      <alignment vertical="center" wrapText="1"/>
    </xf>
    <xf numFmtId="43" fontId="16" fillId="0" borderId="0" xfId="0" applyNumberFormat="1" applyFont="1" applyAlignment="1">
      <alignment vertical="center"/>
    </xf>
    <xf numFmtId="2" fontId="17" fillId="0" borderId="27" xfId="0" applyNumberFormat="1" applyFont="1" applyBorder="1" applyAlignment="1">
      <alignment vertical="center"/>
    </xf>
    <xf numFmtId="164" fontId="13" fillId="0" borderId="27" xfId="3" applyNumberFormat="1" applyFont="1" applyFill="1" applyBorder="1" applyAlignment="1">
      <alignment horizontal="right" vertical="center"/>
    </xf>
    <xf numFmtId="0" fontId="13" fillId="0" borderId="27" xfId="3" applyFont="1" applyFill="1" applyBorder="1" applyAlignment="1">
      <alignment horizontal="left" vertical="center" wrapText="1"/>
    </xf>
    <xf numFmtId="0" fontId="6" fillId="0" borderId="27" xfId="0" applyFont="1" applyBorder="1" applyAlignment="1">
      <alignment horizontal="center" vertical="center"/>
    </xf>
    <xf numFmtId="0" fontId="10" fillId="0" borderId="0" xfId="0" applyFont="1" applyAlignment="1">
      <alignment vertical="center"/>
    </xf>
    <xf numFmtId="0" fontId="36" fillId="0" borderId="0" xfId="7" applyFont="1" applyFill="1" applyBorder="1" applyAlignment="1">
      <alignment horizontal="left" vertical="center" wrapText="1"/>
    </xf>
    <xf numFmtId="164" fontId="45" fillId="0" borderId="0" xfId="0" applyNumberFormat="1" applyFont="1" applyAlignment="1">
      <alignment vertical="center"/>
    </xf>
    <xf numFmtId="10" fontId="16" fillId="0" borderId="27" xfId="11" applyNumberFormat="1" applyFont="1" applyBorder="1" applyAlignment="1">
      <alignment vertical="center"/>
    </xf>
    <xf numFmtId="164" fontId="0" fillId="0" borderId="0" xfId="0" applyNumberFormat="1"/>
    <xf numFmtId="43" fontId="17" fillId="0" borderId="0" xfId="0" applyNumberFormat="1" applyFont="1" applyAlignment="1">
      <alignment vertical="center"/>
    </xf>
    <xf numFmtId="164" fontId="13" fillId="0" borderId="27" xfId="5" applyNumberFormat="1" applyFont="1" applyBorder="1" applyAlignment="1">
      <alignment horizontal="right" vertical="center"/>
    </xf>
    <xf numFmtId="0" fontId="13" fillId="0" borderId="27" xfId="5" applyFont="1" applyBorder="1" applyAlignment="1">
      <alignment horizontal="left" vertical="center" wrapText="1"/>
    </xf>
    <xf numFmtId="0" fontId="22" fillId="0" borderId="0" xfId="0" applyFont="1" applyFill="1" applyBorder="1" applyAlignment="1">
      <alignment horizontal="left" vertical="center"/>
    </xf>
    <xf numFmtId="169" fontId="22" fillId="0" borderId="0" xfId="13" applyNumberFormat="1" applyFont="1" applyFill="1" applyBorder="1" applyAlignment="1">
      <alignment horizontal="right" vertical="center" wrapText="1"/>
    </xf>
    <xf numFmtId="0" fontId="34" fillId="0" borderId="0" xfId="0" applyFont="1" applyFill="1" applyBorder="1" applyAlignment="1">
      <alignment horizontal="center" vertical="center"/>
    </xf>
    <xf numFmtId="0" fontId="35" fillId="0" borderId="0" xfId="0" applyFont="1" applyFill="1" applyBorder="1" applyAlignment="1">
      <alignment vertical="center"/>
    </xf>
    <xf numFmtId="0" fontId="34" fillId="0" borderId="0" xfId="0" applyFont="1" applyFill="1" applyBorder="1" applyAlignment="1">
      <alignment vertical="center"/>
    </xf>
    <xf numFmtId="0" fontId="34" fillId="0" borderId="0" xfId="0" applyFont="1" applyFill="1" applyBorder="1" applyAlignment="1">
      <alignment horizontal="left" vertical="center"/>
    </xf>
    <xf numFmtId="0" fontId="35" fillId="0" borderId="0" xfId="0" applyFont="1" applyFill="1" applyBorder="1" applyAlignment="1">
      <alignment horizontal="right" vertical="center"/>
    </xf>
    <xf numFmtId="0" fontId="35" fillId="0" borderId="0" xfId="0" applyFont="1" applyFill="1" applyBorder="1" applyAlignment="1">
      <alignment horizontal="left" vertical="center"/>
    </xf>
    <xf numFmtId="164" fontId="36" fillId="0" borderId="0" xfId="26" applyNumberFormat="1" applyFont="1" applyFill="1" applyBorder="1" applyAlignment="1">
      <alignment horizontal="right" vertical="center"/>
    </xf>
    <xf numFmtId="164" fontId="46" fillId="0" borderId="0" xfId="26" applyNumberFormat="1" applyFont="1" applyFill="1" applyBorder="1" applyAlignment="1">
      <alignment horizontal="right" vertical="center"/>
    </xf>
    <xf numFmtId="164" fontId="34" fillId="0" borderId="0" xfId="0" applyNumberFormat="1" applyFont="1" applyFill="1" applyBorder="1" applyAlignment="1">
      <alignment horizontal="right" vertical="center"/>
    </xf>
    <xf numFmtId="0" fontId="36" fillId="0" borderId="0" xfId="26" applyFont="1" applyFill="1" applyBorder="1" applyAlignment="1">
      <alignment horizontal="left" vertical="center" wrapText="1"/>
    </xf>
    <xf numFmtId="0" fontId="11" fillId="0" borderId="0" xfId="0" applyFont="1" applyFill="1" applyAlignment="1">
      <alignment vertical="center" wrapText="1"/>
    </xf>
    <xf numFmtId="0" fontId="27" fillId="0" borderId="0" xfId="0" applyFont="1"/>
    <xf numFmtId="3" fontId="27" fillId="0" borderId="0" xfId="0" applyNumberFormat="1" applyFont="1" applyAlignment="1">
      <alignment horizontal="right"/>
    </xf>
    <xf numFmtId="10" fontId="27" fillId="0" borderId="0" xfId="0" applyNumberFormat="1" applyFont="1" applyAlignment="1">
      <alignment horizontal="right"/>
    </xf>
    <xf numFmtId="3" fontId="5" fillId="0" borderId="0" xfId="0" applyNumberFormat="1" applyFont="1" applyAlignment="1">
      <alignment wrapText="1"/>
    </xf>
    <xf numFmtId="0" fontId="8" fillId="0" borderId="0" xfId="0" applyFont="1" applyAlignment="1">
      <alignment wrapText="1"/>
    </xf>
    <xf numFmtId="3" fontId="8" fillId="0" borderId="0" xfId="0" applyNumberFormat="1" applyFont="1" applyAlignment="1">
      <alignment horizontal="right"/>
    </xf>
    <xf numFmtId="10" fontId="8" fillId="0" borderId="0" xfId="0" applyNumberFormat="1" applyFont="1" applyAlignment="1">
      <alignment horizontal="right"/>
    </xf>
    <xf numFmtId="0" fontId="8" fillId="0" borderId="0" xfId="0" applyFont="1" applyAlignment="1">
      <alignment horizontal="right"/>
    </xf>
    <xf numFmtId="43" fontId="23" fillId="0" borderId="27" xfId="13" applyFont="1" applyFill="1" applyBorder="1" applyAlignment="1">
      <alignment vertical="center"/>
    </xf>
    <xf numFmtId="0" fontId="44" fillId="0" borderId="0" xfId="0" applyFont="1" applyFill="1"/>
    <xf numFmtId="0" fontId="5" fillId="0" borderId="27" xfId="0" applyFont="1" applyFill="1" applyBorder="1" applyAlignment="1">
      <alignment vertical="center" wrapText="1"/>
    </xf>
    <xf numFmtId="43" fontId="27" fillId="0" borderId="31" xfId="13" applyFont="1" applyFill="1" applyBorder="1" applyAlignment="1">
      <alignment vertical="center"/>
    </xf>
    <xf numFmtId="10" fontId="27" fillId="0" borderId="27" xfId="0" applyNumberFormat="1" applyFont="1" applyFill="1" applyBorder="1" applyAlignment="1">
      <alignment vertical="center"/>
    </xf>
    <xf numFmtId="10" fontId="22" fillId="0" borderId="27" xfId="11" applyNumberFormat="1" applyFont="1" applyFill="1" applyBorder="1" applyAlignment="1">
      <alignment vertical="center"/>
    </xf>
    <xf numFmtId="0" fontId="21" fillId="0" borderId="0" xfId="2" applyFont="1" applyFill="1" applyBorder="1" applyAlignment="1">
      <alignment horizontal="center" vertical="center" wrapText="1"/>
    </xf>
    <xf numFmtId="0" fontId="21" fillId="0" borderId="0" xfId="3" applyFont="1" applyFill="1" applyBorder="1" applyAlignment="1">
      <alignment horizontal="center" vertical="center" wrapText="1"/>
    </xf>
    <xf numFmtId="0" fontId="21" fillId="0" borderId="0" xfId="4" applyFont="1" applyFill="1" applyBorder="1" applyAlignment="1">
      <alignment horizontal="center" vertical="center" wrapText="1"/>
    </xf>
    <xf numFmtId="0" fontId="21" fillId="0" borderId="0" xfId="1" applyFont="1" applyFill="1" applyBorder="1" applyAlignment="1">
      <alignment horizontal="center" vertical="center" wrapText="1"/>
    </xf>
    <xf numFmtId="49" fontId="14" fillId="5" borderId="0" xfId="19" applyNumberFormat="1" applyFont="1" applyFill="1" applyBorder="1" applyAlignment="1">
      <alignment horizontal="center" vertical="center"/>
    </xf>
    <xf numFmtId="0" fontId="14" fillId="5" borderId="0" xfId="19" applyFont="1" applyFill="1" applyBorder="1" applyAlignment="1">
      <alignment horizontal="right" vertical="center" indent="1"/>
    </xf>
    <xf numFmtId="3" fontId="14" fillId="5" borderId="0" xfId="19" applyNumberFormat="1" applyFont="1" applyFill="1" applyBorder="1" applyAlignment="1">
      <alignment horizontal="center" vertical="center"/>
    </xf>
    <xf numFmtId="167" fontId="14" fillId="5" borderId="0" xfId="19" applyNumberFormat="1" applyFont="1" applyFill="1" applyBorder="1" applyAlignment="1">
      <alignment horizontal="center" vertical="center"/>
    </xf>
    <xf numFmtId="0" fontId="14" fillId="5" borderId="0" xfId="19" applyFont="1" applyFill="1" applyBorder="1" applyAlignment="1">
      <alignment horizontal="center" vertical="center"/>
    </xf>
    <xf numFmtId="166" fontId="14" fillId="5" borderId="0" xfId="19" applyNumberFormat="1" applyFont="1" applyFill="1" applyBorder="1" applyAlignment="1">
      <alignment horizontal="right" vertical="center" indent="1"/>
    </xf>
    <xf numFmtId="3" fontId="14" fillId="5" borderId="0" xfId="19" applyNumberFormat="1" applyFont="1" applyFill="1" applyBorder="1" applyAlignment="1">
      <alignment horizontal="right" vertical="center" indent="1"/>
    </xf>
    <xf numFmtId="168" fontId="14" fillId="5" borderId="0" xfId="19" applyNumberFormat="1" applyFont="1" applyFill="1" applyBorder="1" applyAlignment="1">
      <alignment horizontal="center" vertical="center"/>
    </xf>
    <xf numFmtId="166" fontId="14" fillId="5" borderId="0" xfId="19" applyNumberFormat="1" applyFont="1" applyFill="1" applyBorder="1" applyAlignment="1">
      <alignment horizontal="center" vertical="center"/>
    </xf>
    <xf numFmtId="1" fontId="14" fillId="5" borderId="0" xfId="19" applyNumberFormat="1" applyFont="1" applyFill="1" applyBorder="1" applyAlignment="1">
      <alignment horizontal="center" vertical="center"/>
    </xf>
    <xf numFmtId="0" fontId="25" fillId="2" borderId="27" xfId="0" applyFont="1" applyFill="1" applyBorder="1" applyAlignment="1">
      <alignment horizontal="center" vertical="center" wrapText="1"/>
    </xf>
    <xf numFmtId="0" fontId="9" fillId="2" borderId="27" xfId="1" applyFont="1" applyFill="1" applyBorder="1" applyAlignment="1">
      <alignment horizontal="center" vertical="center" wrapText="1"/>
    </xf>
    <xf numFmtId="0" fontId="21" fillId="2" borderId="27" xfId="1" applyFont="1" applyFill="1" applyBorder="1" applyAlignment="1">
      <alignment vertical="center" wrapText="1"/>
    </xf>
    <xf numFmtId="0" fontId="21" fillId="2" borderId="27" xfId="1" applyFont="1" applyFill="1" applyBorder="1" applyAlignment="1">
      <alignment horizontal="center" vertical="center" wrapText="1"/>
    </xf>
    <xf numFmtId="3" fontId="22" fillId="0" borderId="0" xfId="0" applyNumberFormat="1" applyFont="1" applyFill="1" applyBorder="1" applyAlignment="1">
      <alignment vertical="center" wrapText="1"/>
    </xf>
    <xf numFmtId="10" fontId="34" fillId="0" borderId="0" xfId="14" applyNumberFormat="1" applyFont="1" applyFill="1" applyBorder="1" applyAlignment="1">
      <alignment horizontal="right" vertical="center"/>
    </xf>
    <xf numFmtId="10" fontId="35" fillId="0" borderId="0" xfId="14" applyNumberFormat="1" applyFont="1" applyFill="1" applyBorder="1" applyAlignment="1">
      <alignment horizontal="right" vertical="center"/>
    </xf>
    <xf numFmtId="166" fontId="35" fillId="0" borderId="0" xfId="0" applyNumberFormat="1" applyFont="1" applyFill="1" applyBorder="1" applyAlignment="1">
      <alignment horizontal="right" vertical="center"/>
    </xf>
    <xf numFmtId="0" fontId="8" fillId="0" borderId="0" xfId="0" applyFont="1" applyFill="1" applyBorder="1" applyAlignment="1">
      <alignment vertical="center"/>
    </xf>
    <xf numFmtId="166" fontId="35" fillId="0" borderId="0" xfId="0" applyNumberFormat="1" applyFont="1" applyFill="1" applyBorder="1" applyAlignment="1">
      <alignment vertical="center"/>
    </xf>
    <xf numFmtId="0" fontId="40" fillId="0" borderId="0" xfId="0" applyFont="1" applyFill="1" applyBorder="1" applyAlignment="1">
      <alignment vertical="center"/>
    </xf>
    <xf numFmtId="0" fontId="37" fillId="0" borderId="0" xfId="0" applyFont="1" applyFill="1" applyBorder="1" applyAlignment="1">
      <alignment vertical="center"/>
    </xf>
    <xf numFmtId="0" fontId="40" fillId="0" borderId="0" xfId="0" applyFont="1" applyFill="1" applyBorder="1" applyAlignment="1"/>
    <xf numFmtId="0" fontId="34" fillId="2" borderId="27" xfId="0" applyFont="1" applyFill="1" applyBorder="1" applyAlignment="1">
      <alignment horizontal="center" vertical="center" wrapText="1"/>
    </xf>
    <xf numFmtId="0" fontId="46" fillId="2" borderId="27" xfId="0" applyFont="1" applyFill="1" applyBorder="1" applyAlignment="1" applyProtection="1">
      <alignment horizontal="center" vertical="center"/>
    </xf>
    <xf numFmtId="0" fontId="34" fillId="2" borderId="27" xfId="0" applyFont="1" applyFill="1" applyBorder="1" applyAlignment="1">
      <alignment horizontal="center" vertical="center"/>
    </xf>
    <xf numFmtId="0" fontId="34" fillId="5" borderId="0" xfId="0" applyFont="1" applyFill="1" applyBorder="1" applyAlignment="1">
      <alignment vertical="center"/>
    </xf>
    <xf numFmtId="0" fontId="34" fillId="5" borderId="0" xfId="0" applyFont="1" applyFill="1" applyBorder="1" applyAlignment="1">
      <alignment horizontal="right" vertical="center"/>
    </xf>
    <xf numFmtId="10" fontId="34" fillId="5" borderId="0" xfId="14" applyNumberFormat="1" applyFont="1" applyFill="1" applyBorder="1" applyAlignment="1">
      <alignment horizontal="right" vertical="center"/>
    </xf>
    <xf numFmtId="0" fontId="34" fillId="5" borderId="0" xfId="0" applyFont="1" applyFill="1" applyBorder="1" applyAlignment="1">
      <alignment horizontal="left" vertical="center"/>
    </xf>
    <xf numFmtId="3" fontId="46" fillId="5" borderId="0" xfId="0" applyNumberFormat="1" applyFont="1" applyFill="1" applyBorder="1" applyAlignment="1">
      <alignment horizontal="right" vertical="center"/>
    </xf>
    <xf numFmtId="0" fontId="28" fillId="2" borderId="27" xfId="0" applyFont="1" applyFill="1" applyBorder="1" applyAlignment="1">
      <alignment horizontal="center" vertical="center" wrapText="1"/>
    </xf>
    <xf numFmtId="169" fontId="13" fillId="0" borderId="0" xfId="13" applyNumberFormat="1" applyFont="1" applyFill="1" applyBorder="1" applyAlignment="1">
      <alignment vertical="center" wrapText="1"/>
    </xf>
    <xf numFmtId="0" fontId="0" fillId="0" borderId="0" xfId="0" applyAlignment="1">
      <alignment horizontal="left" vertical="center"/>
    </xf>
    <xf numFmtId="0" fontId="6" fillId="0" borderId="0" xfId="0" applyFont="1" applyFill="1" applyBorder="1" applyAlignment="1">
      <alignment horizontal="left" vertical="center" wrapText="1"/>
    </xf>
    <xf numFmtId="0" fontId="0" fillId="0" borderId="0" xfId="0" applyFill="1" applyAlignment="1">
      <alignment vertical="center"/>
    </xf>
    <xf numFmtId="0" fontId="20" fillId="0" borderId="0" xfId="0" applyFont="1" applyFill="1" applyAlignment="1">
      <alignment vertical="center"/>
    </xf>
    <xf numFmtId="0" fontId="25" fillId="2" borderId="27" xfId="0" applyFont="1" applyFill="1" applyBorder="1" applyAlignment="1">
      <alignment horizontal="left" vertical="center" wrapText="1"/>
    </xf>
    <xf numFmtId="0" fontId="21" fillId="0" borderId="0" xfId="4" applyFont="1" applyFill="1" applyBorder="1" applyAlignment="1">
      <alignment horizontal="left" vertical="center" wrapText="1"/>
    </xf>
    <xf numFmtId="0" fontId="21" fillId="0" borderId="0" xfId="1" applyFont="1" applyFill="1" applyBorder="1" applyAlignment="1">
      <alignment horizontal="left" vertical="center" wrapText="1"/>
    </xf>
    <xf numFmtId="0" fontId="21" fillId="0" borderId="0" xfId="2" applyFont="1" applyFill="1" applyBorder="1" applyAlignment="1">
      <alignment horizontal="left" vertical="center" wrapText="1"/>
    </xf>
    <xf numFmtId="0" fontId="21" fillId="0" borderId="0" xfId="3" applyFont="1" applyFill="1" applyBorder="1" applyAlignment="1">
      <alignment horizontal="left" vertical="center" wrapText="1"/>
    </xf>
    <xf numFmtId="0" fontId="20" fillId="0" borderId="0" xfId="0" applyFont="1" applyFill="1" applyAlignment="1">
      <alignment horizontal="left" vertical="center"/>
    </xf>
    <xf numFmtId="10" fontId="23" fillId="0" borderId="0" xfId="14" applyNumberFormat="1" applyFont="1" applyFill="1" applyBorder="1" applyAlignment="1">
      <alignment vertical="center" wrapText="1"/>
    </xf>
    <xf numFmtId="43" fontId="23" fillId="0" borderId="0" xfId="13" applyFont="1" applyFill="1" applyBorder="1" applyAlignment="1">
      <alignment vertical="center" wrapText="1"/>
    </xf>
    <xf numFmtId="0" fontId="22" fillId="0" borderId="0" xfId="0" applyFont="1" applyFill="1" applyBorder="1" applyAlignment="1">
      <alignment vertical="center"/>
    </xf>
    <xf numFmtId="43" fontId="13" fillId="0" borderId="0" xfId="13" applyFont="1" applyFill="1" applyBorder="1" applyAlignment="1">
      <alignment horizontal="left" vertical="center" wrapText="1"/>
    </xf>
    <xf numFmtId="0" fontId="13" fillId="0" borderId="0" xfId="15" applyFont="1" applyFill="1" applyBorder="1" applyAlignment="1">
      <alignment horizontal="left" vertical="center" wrapText="1"/>
    </xf>
    <xf numFmtId="43" fontId="21" fillId="0" borderId="0" xfId="13" applyFont="1" applyFill="1" applyBorder="1" applyAlignment="1">
      <alignment horizontal="left" vertical="center" wrapText="1"/>
    </xf>
    <xf numFmtId="0" fontId="13" fillId="0" borderId="0" xfId="4" applyFont="1" applyFill="1" applyBorder="1" applyAlignment="1">
      <alignment horizontal="left" vertical="center" wrapText="1"/>
    </xf>
    <xf numFmtId="0" fontId="0" fillId="0" borderId="0" xfId="0" applyFont="1" applyFill="1" applyBorder="1" applyAlignment="1">
      <alignment vertical="center"/>
    </xf>
    <xf numFmtId="0" fontId="0" fillId="0" borderId="0" xfId="0" applyFont="1" applyFill="1" applyAlignment="1">
      <alignment vertical="center"/>
    </xf>
    <xf numFmtId="0" fontId="25" fillId="0" borderId="0" xfId="0" applyFont="1" applyFill="1" applyBorder="1" applyAlignment="1">
      <alignment vertical="center" wrapText="1"/>
    </xf>
    <xf numFmtId="0" fontId="18" fillId="0" borderId="0" xfId="0" applyFont="1" applyFill="1" applyBorder="1" applyAlignment="1">
      <alignment vertical="center" wrapText="1"/>
    </xf>
    <xf numFmtId="0" fontId="1" fillId="0" borderId="0" xfId="3" applyFill="1" applyAlignment="1">
      <alignment vertical="center"/>
    </xf>
    <xf numFmtId="0" fontId="6" fillId="2" borderId="27" xfId="0" applyFont="1" applyFill="1" applyBorder="1" applyAlignment="1">
      <alignment horizontal="center" vertical="center"/>
    </xf>
    <xf numFmtId="0" fontId="23" fillId="2" borderId="27" xfId="0" applyFont="1" applyFill="1" applyBorder="1" applyAlignment="1">
      <alignment horizontal="center" vertical="center" wrapText="1"/>
    </xf>
    <xf numFmtId="0" fontId="23" fillId="2" borderId="27" xfId="0" applyFont="1" applyFill="1" applyBorder="1" applyAlignment="1">
      <alignment horizontal="center" vertical="center"/>
    </xf>
    <xf numFmtId="0" fontId="6" fillId="5" borderId="27" xfId="0" applyFont="1" applyFill="1" applyBorder="1" applyAlignment="1">
      <alignment horizontal="center" vertical="center"/>
    </xf>
    <xf numFmtId="0" fontId="13" fillId="5" borderId="27" xfId="5" applyFont="1" applyFill="1" applyBorder="1" applyAlignment="1">
      <alignment horizontal="left" vertical="center" wrapText="1"/>
    </xf>
    <xf numFmtId="164" fontId="13" fillId="5" borderId="27" xfId="5" applyNumberFormat="1" applyFont="1" applyFill="1" applyBorder="1" applyAlignment="1">
      <alignment horizontal="right" vertical="center"/>
    </xf>
    <xf numFmtId="10" fontId="16" fillId="5" borderId="27" xfId="11" applyNumberFormat="1" applyFont="1" applyFill="1" applyBorder="1" applyAlignment="1">
      <alignment vertical="center"/>
    </xf>
    <xf numFmtId="2" fontId="17" fillId="5" borderId="27" xfId="0" applyNumberFormat="1" applyFont="1" applyFill="1" applyBorder="1" applyAlignment="1">
      <alignment vertical="center"/>
    </xf>
    <xf numFmtId="0" fontId="15" fillId="5" borderId="27" xfId="0" applyFont="1" applyFill="1" applyBorder="1" applyAlignment="1">
      <alignment vertical="center" wrapText="1"/>
    </xf>
    <xf numFmtId="164" fontId="17" fillId="5" borderId="27" xfId="0" applyNumberFormat="1" applyFont="1" applyFill="1" applyBorder="1" applyAlignment="1">
      <alignment vertical="center"/>
    </xf>
    <xf numFmtId="3" fontId="22" fillId="5" borderId="27" xfId="0" applyNumberFormat="1" applyFont="1" applyFill="1" applyBorder="1" applyAlignment="1">
      <alignment vertical="center"/>
    </xf>
    <xf numFmtId="164" fontId="3" fillId="0" borderId="27" xfId="3" applyNumberFormat="1" applyFont="1" applyFill="1" applyBorder="1" applyAlignment="1">
      <alignment horizontal="right" vertical="center"/>
    </xf>
    <xf numFmtId="43" fontId="13" fillId="0" borderId="27" xfId="13" applyFont="1" applyFill="1" applyBorder="1" applyAlignment="1">
      <alignment horizontal="right" vertical="center"/>
    </xf>
    <xf numFmtId="164" fontId="0" fillId="0" borderId="27" xfId="0" applyNumberFormat="1" applyFill="1" applyBorder="1" applyAlignment="1">
      <alignment vertical="center"/>
    </xf>
    <xf numFmtId="3" fontId="31" fillId="0" borderId="27" xfId="0" applyNumberFormat="1" applyFont="1" applyFill="1" applyBorder="1" applyAlignment="1">
      <alignment vertical="center"/>
    </xf>
    <xf numFmtId="0" fontId="22" fillId="2" borderId="27" xfId="0" applyFont="1" applyFill="1" applyBorder="1" applyAlignment="1">
      <alignment horizontal="center" vertical="center" wrapText="1"/>
    </xf>
    <xf numFmtId="0" fontId="22" fillId="2" borderId="27" xfId="0" applyFont="1" applyFill="1" applyBorder="1" applyAlignment="1">
      <alignment horizontal="center" vertical="center"/>
    </xf>
    <xf numFmtId="0" fontId="13" fillId="5" borderId="27" xfId="3" applyFont="1" applyFill="1" applyBorder="1" applyAlignment="1">
      <alignment horizontal="left" vertical="center" wrapText="1"/>
    </xf>
    <xf numFmtId="164" fontId="13" fillId="5" borderId="27" xfId="3" applyNumberFormat="1" applyFont="1" applyFill="1" applyBorder="1" applyAlignment="1">
      <alignment horizontal="right" vertical="center"/>
    </xf>
    <xf numFmtId="164" fontId="3" fillId="5" borderId="27" xfId="3" applyNumberFormat="1" applyFont="1" applyFill="1" applyBorder="1" applyAlignment="1">
      <alignment horizontal="right" vertical="center"/>
    </xf>
    <xf numFmtId="0" fontId="6" fillId="5" borderId="27" xfId="0" applyFont="1" applyFill="1" applyBorder="1" applyAlignment="1">
      <alignment vertical="center" wrapText="1"/>
    </xf>
    <xf numFmtId="43" fontId="23" fillId="5" borderId="27" xfId="13" applyFont="1" applyFill="1" applyBorder="1" applyAlignment="1">
      <alignment vertical="center"/>
    </xf>
    <xf numFmtId="10" fontId="22" fillId="5" borderId="27" xfId="11" applyNumberFormat="1" applyFont="1" applyFill="1" applyBorder="1" applyAlignment="1">
      <alignment vertical="center"/>
    </xf>
    <xf numFmtId="0" fontId="43" fillId="5" borderId="27" xfId="0" applyFont="1" applyFill="1" applyBorder="1" applyAlignment="1">
      <alignment horizontal="center" vertical="center"/>
    </xf>
    <xf numFmtId="0" fontId="36" fillId="5" borderId="27" xfId="25" applyFont="1" applyFill="1" applyBorder="1" applyAlignment="1">
      <alignment horizontal="left" vertical="top" wrapText="1"/>
    </xf>
    <xf numFmtId="164" fontId="36" fillId="5" borderId="27" xfId="25" applyNumberFormat="1" applyFont="1" applyFill="1" applyBorder="1" applyAlignment="1">
      <alignment horizontal="right" vertical="center"/>
    </xf>
    <xf numFmtId="10" fontId="8" fillId="5" borderId="27" xfId="0" applyNumberFormat="1" applyFont="1" applyFill="1" applyBorder="1" applyAlignment="1">
      <alignment vertical="center"/>
    </xf>
    <xf numFmtId="2" fontId="8" fillId="5" borderId="27" xfId="0" applyNumberFormat="1" applyFont="1" applyFill="1" applyBorder="1" applyAlignment="1">
      <alignment vertical="center"/>
    </xf>
    <xf numFmtId="0" fontId="4" fillId="5" borderId="27" xfId="0" applyFont="1" applyFill="1" applyBorder="1" applyAlignment="1">
      <alignment vertical="center" wrapText="1"/>
    </xf>
    <xf numFmtId="164" fontId="8" fillId="5" borderId="27" xfId="0" applyNumberFormat="1" applyFont="1" applyFill="1" applyBorder="1" applyAlignment="1">
      <alignment vertical="center"/>
    </xf>
    <xf numFmtId="3" fontId="34" fillId="5" borderId="27" xfId="0" applyNumberFormat="1" applyFont="1" applyFill="1" applyBorder="1" applyAlignment="1">
      <alignment vertical="center"/>
    </xf>
    <xf numFmtId="0" fontId="13" fillId="0" borderId="27" xfId="1" applyFont="1" applyFill="1" applyBorder="1" applyAlignment="1">
      <alignment horizontal="left" vertical="center" wrapText="1"/>
    </xf>
    <xf numFmtId="0" fontId="23" fillId="2" borderId="31" xfId="0" applyFont="1" applyFill="1" applyBorder="1" applyAlignment="1">
      <alignment horizontal="center" vertical="center" wrapText="1"/>
    </xf>
    <xf numFmtId="0" fontId="13" fillId="5" borderId="27" xfId="1" applyFont="1" applyFill="1" applyBorder="1" applyAlignment="1">
      <alignment horizontal="left" vertical="center" wrapText="1"/>
    </xf>
    <xf numFmtId="10" fontId="16" fillId="5" borderId="27" xfId="7" applyNumberFormat="1" applyFont="1" applyFill="1" applyBorder="1" applyAlignment="1">
      <alignment vertical="center"/>
    </xf>
    <xf numFmtId="10" fontId="22" fillId="5" borderId="27" xfId="7" applyNumberFormat="1" applyFont="1" applyFill="1" applyBorder="1" applyAlignment="1">
      <alignment vertical="center"/>
    </xf>
    <xf numFmtId="0" fontId="25" fillId="2" borderId="27" xfId="0" applyFont="1" applyFill="1" applyBorder="1" applyAlignment="1">
      <alignment horizontal="center" vertical="center"/>
    </xf>
    <xf numFmtId="0" fontId="8" fillId="5" borderId="0" xfId="0" applyFont="1" applyFill="1" applyAlignment="1">
      <alignment wrapText="1"/>
    </xf>
    <xf numFmtId="3" fontId="8" fillId="5" borderId="0" xfId="0" applyNumberFormat="1" applyFont="1" applyFill="1" applyAlignment="1">
      <alignment horizontal="right"/>
    </xf>
    <xf numFmtId="10" fontId="8" fillId="5" borderId="0" xfId="0" applyNumberFormat="1" applyFont="1" applyFill="1" applyAlignment="1">
      <alignment horizontal="right"/>
    </xf>
    <xf numFmtId="0" fontId="8" fillId="5" borderId="0" xfId="0" applyFont="1" applyFill="1"/>
    <xf numFmtId="0" fontId="8" fillId="5" borderId="0" xfId="0" applyFont="1" applyFill="1" applyAlignment="1">
      <alignment horizontal="right"/>
    </xf>
    <xf numFmtId="169" fontId="13" fillId="5" borderId="0" xfId="13" applyNumberFormat="1" applyFont="1" applyFill="1" applyBorder="1" applyAlignment="1">
      <alignment horizontal="right" vertical="center" wrapText="1"/>
    </xf>
    <xf numFmtId="10" fontId="13" fillId="5" borderId="0" xfId="14" applyNumberFormat="1" applyFont="1" applyFill="1" applyBorder="1" applyAlignment="1">
      <alignment horizontal="right" vertical="center" wrapText="1"/>
    </xf>
    <xf numFmtId="10" fontId="17" fillId="5" borderId="0" xfId="14" applyNumberFormat="1" applyFont="1" applyFill="1" applyAlignment="1">
      <alignment horizontal="right" vertical="center" wrapText="1"/>
    </xf>
    <xf numFmtId="0" fontId="6" fillId="0" borderId="0" xfId="0" applyFont="1" applyAlignment="1">
      <alignment vertical="center" wrapText="1"/>
    </xf>
    <xf numFmtId="0" fontId="15" fillId="5" borderId="0" xfId="0" applyFont="1" applyFill="1" applyAlignment="1">
      <alignment vertical="center" wrapText="1"/>
    </xf>
    <xf numFmtId="3" fontId="13" fillId="5" borderId="0" xfId="2" applyNumberFormat="1" applyFont="1" applyFill="1" applyBorder="1" applyAlignment="1">
      <alignment horizontal="right" vertical="center"/>
    </xf>
    <xf numFmtId="3" fontId="13" fillId="0" borderId="0" xfId="2" applyNumberFormat="1" applyFont="1" applyBorder="1" applyAlignment="1">
      <alignment horizontal="right" vertical="center"/>
    </xf>
    <xf numFmtId="0" fontId="21" fillId="2" borderId="27" xfId="9" applyFont="1" applyFill="1" applyBorder="1" applyAlignment="1">
      <alignment wrapText="1"/>
    </xf>
    <xf numFmtId="10" fontId="17" fillId="5" borderId="0" xfId="14" applyNumberFormat="1" applyFont="1" applyFill="1" applyBorder="1" applyAlignment="1">
      <alignment horizontal="right" vertical="center"/>
    </xf>
    <xf numFmtId="0" fontId="13" fillId="5" borderId="0" xfId="9" applyFont="1" applyFill="1" applyBorder="1" applyAlignment="1">
      <alignment horizontal="right" vertical="center"/>
    </xf>
    <xf numFmtId="3" fontId="13" fillId="5" borderId="0" xfId="27" applyNumberFormat="1" applyFont="1" applyFill="1" applyBorder="1" applyAlignment="1">
      <alignment horizontal="right" vertical="center"/>
    </xf>
    <xf numFmtId="0" fontId="35" fillId="5" borderId="0" xfId="0" applyFont="1" applyFill="1" applyBorder="1" applyAlignment="1">
      <alignment vertical="center"/>
    </xf>
    <xf numFmtId="0" fontId="35" fillId="5" borderId="0" xfId="0" applyFont="1" applyFill="1" applyBorder="1" applyAlignment="1">
      <alignment horizontal="right" vertical="center"/>
    </xf>
    <xf numFmtId="0" fontId="35" fillId="5" borderId="0" xfId="0" applyFont="1" applyFill="1" applyBorder="1" applyAlignment="1">
      <alignment vertical="center" wrapText="1"/>
    </xf>
    <xf numFmtId="0" fontId="35" fillId="5" borderId="0" xfId="0" applyFont="1" applyFill="1" applyBorder="1" applyAlignment="1">
      <alignment horizontal="left" vertical="center"/>
    </xf>
    <xf numFmtId="164" fontId="36" fillId="5" borderId="0" xfId="26" applyNumberFormat="1" applyFont="1" applyFill="1" applyBorder="1" applyAlignment="1">
      <alignment horizontal="right" vertical="center"/>
    </xf>
    <xf numFmtId="164" fontId="46" fillId="5" borderId="0" xfId="26" applyNumberFormat="1" applyFont="1" applyFill="1" applyBorder="1" applyAlignment="1">
      <alignment horizontal="right" vertical="center"/>
    </xf>
    <xf numFmtId="164" fontId="34" fillId="5" borderId="0" xfId="0" applyNumberFormat="1" applyFont="1" applyFill="1" applyBorder="1" applyAlignment="1">
      <alignment horizontal="right" vertical="center"/>
    </xf>
    <xf numFmtId="0" fontId="36" fillId="5" borderId="0" xfId="26" applyFont="1" applyFill="1" applyBorder="1" applyAlignment="1">
      <alignment horizontal="left" vertical="center" wrapText="1"/>
    </xf>
    <xf numFmtId="3" fontId="35" fillId="5" borderId="0" xfId="0" applyNumberFormat="1" applyFont="1" applyFill="1" applyBorder="1" applyAlignment="1">
      <alignment horizontal="right" vertical="center"/>
    </xf>
    <xf numFmtId="166" fontId="35" fillId="5" borderId="0" xfId="0" applyNumberFormat="1" applyFont="1" applyFill="1" applyBorder="1" applyAlignment="1">
      <alignment horizontal="right" vertical="center"/>
    </xf>
    <xf numFmtId="0" fontId="39" fillId="2" borderId="27" xfId="0" applyFont="1" applyFill="1" applyBorder="1" applyAlignment="1">
      <alignment horizontal="center" vertical="center"/>
    </xf>
    <xf numFmtId="0" fontId="23" fillId="5" borderId="0" xfId="0" applyFont="1" applyFill="1"/>
    <xf numFmtId="169" fontId="16" fillId="5" borderId="0" xfId="13" applyNumberFormat="1" applyFont="1" applyFill="1" applyBorder="1" applyAlignment="1">
      <alignment horizontal="right" vertical="center" wrapText="1"/>
    </xf>
    <xf numFmtId="169" fontId="13" fillId="0" borderId="27" xfId="13" applyNumberFormat="1" applyFont="1" applyFill="1" applyBorder="1" applyAlignment="1">
      <alignment horizontal="right" vertical="center"/>
    </xf>
    <xf numFmtId="169" fontId="13" fillId="5" borderId="27" xfId="13" applyNumberFormat="1" applyFont="1" applyFill="1" applyBorder="1" applyAlignment="1">
      <alignment horizontal="right" vertical="center"/>
    </xf>
    <xf numFmtId="169" fontId="13" fillId="0" borderId="27" xfId="13" applyNumberFormat="1" applyFont="1" applyBorder="1" applyAlignment="1">
      <alignment horizontal="right" vertical="center"/>
    </xf>
    <xf numFmtId="169" fontId="23" fillId="5" borderId="27" xfId="13" applyNumberFormat="1" applyFont="1" applyFill="1" applyBorder="1" applyAlignment="1">
      <alignment vertical="center"/>
    </xf>
    <xf numFmtId="169" fontId="17" fillId="0" borderId="27" xfId="13" applyNumberFormat="1" applyFont="1" applyBorder="1" applyAlignment="1">
      <alignment vertical="center"/>
    </xf>
    <xf numFmtId="0" fontId="5" fillId="2" borderId="27" xfId="0" applyFont="1" applyFill="1" applyBorder="1" applyAlignment="1">
      <alignment horizontal="center" vertical="center" wrapText="1"/>
    </xf>
    <xf numFmtId="0" fontId="0" fillId="0" borderId="0" xfId="0" applyAlignment="1">
      <alignment vertical="center" wrapText="1"/>
    </xf>
    <xf numFmtId="0" fontId="46" fillId="2" borderId="27" xfId="18" applyFont="1" applyFill="1" applyBorder="1" applyAlignment="1">
      <alignment horizontal="center" vertical="center" wrapText="1"/>
    </xf>
    <xf numFmtId="0" fontId="34" fillId="0" borderId="0" xfId="18" applyFont="1" applyFill="1" applyBorder="1" applyAlignment="1">
      <alignment horizontal="left" vertical="center"/>
    </xf>
    <xf numFmtId="169" fontId="46" fillId="0" borderId="0" xfId="13" applyNumberFormat="1" applyFont="1" applyFill="1" applyBorder="1" applyAlignment="1">
      <alignment horizontal="right" vertical="center" wrapText="1"/>
    </xf>
    <xf numFmtId="169" fontId="36" fillId="0" borderId="0" xfId="13" applyNumberFormat="1" applyFont="1" applyFill="1" applyBorder="1" applyAlignment="1">
      <alignment horizontal="right" vertical="center" wrapText="1"/>
    </xf>
    <xf numFmtId="0" fontId="36" fillId="0" borderId="0" xfId="18" applyFont="1" applyFill="1" applyBorder="1" applyAlignment="1">
      <alignment horizontal="left" vertical="center" wrapText="1"/>
    </xf>
    <xf numFmtId="0" fontId="46" fillId="0" borderId="0" xfId="18" applyFont="1" applyFill="1" applyBorder="1" applyAlignment="1">
      <alignment horizontal="left" vertical="center" wrapText="1"/>
    </xf>
    <xf numFmtId="0" fontId="34" fillId="0" borderId="0" xfId="17" applyFont="1" applyFill="1" applyBorder="1" applyAlignment="1">
      <alignment vertical="center"/>
    </xf>
    <xf numFmtId="0" fontId="36" fillId="0" borderId="0" xfId="17" applyFont="1" applyFill="1" applyBorder="1" applyAlignment="1">
      <alignment horizontal="left" vertical="center" wrapText="1"/>
    </xf>
    <xf numFmtId="169" fontId="46" fillId="0" borderId="0" xfId="13" applyNumberFormat="1" applyFont="1" applyFill="1" applyBorder="1" applyAlignment="1">
      <alignment horizontal="right" vertical="center"/>
    </xf>
    <xf numFmtId="169" fontId="36" fillId="0" borderId="0" xfId="13" applyNumberFormat="1" applyFont="1" applyFill="1" applyBorder="1" applyAlignment="1">
      <alignment horizontal="right" vertical="center"/>
    </xf>
    <xf numFmtId="169" fontId="36" fillId="0" borderId="0" xfId="13" applyNumberFormat="1" applyFont="1" applyFill="1" applyBorder="1" applyAlignment="1">
      <alignment vertical="center" wrapText="1"/>
    </xf>
    <xf numFmtId="169" fontId="46" fillId="0" borderId="0" xfId="13" applyNumberFormat="1" applyFont="1" applyFill="1" applyBorder="1" applyAlignment="1">
      <alignment vertical="center"/>
    </xf>
    <xf numFmtId="169" fontId="36" fillId="0" borderId="0" xfId="13" applyNumberFormat="1" applyFont="1" applyFill="1" applyBorder="1" applyAlignment="1">
      <alignment vertical="center"/>
    </xf>
    <xf numFmtId="0" fontId="5" fillId="0" borderId="0" xfId="0" applyFont="1" applyFill="1" applyBorder="1" applyAlignment="1">
      <alignment horizontal="left" vertical="center" wrapText="1"/>
    </xf>
    <xf numFmtId="0" fontId="35" fillId="0" borderId="0" xfId="2" applyFont="1" applyBorder="1" applyAlignment="1">
      <alignment vertical="center"/>
    </xf>
    <xf numFmtId="169" fontId="46" fillId="0" borderId="0" xfId="13" applyNumberFormat="1" applyFont="1" applyBorder="1" applyAlignment="1">
      <alignment horizontal="right" vertical="center" wrapText="1"/>
    </xf>
    <xf numFmtId="165" fontId="46" fillId="0" borderId="0" xfId="5" applyNumberFormat="1" applyFont="1" applyBorder="1" applyAlignment="1">
      <alignment horizontal="right" vertical="center" wrapText="1"/>
    </xf>
    <xf numFmtId="169" fontId="36" fillId="0" borderId="0" xfId="13" applyNumberFormat="1" applyFont="1" applyBorder="1" applyAlignment="1">
      <alignment horizontal="right" vertical="center" wrapText="1"/>
    </xf>
    <xf numFmtId="165" fontId="36" fillId="0" borderId="0" xfId="2" applyNumberFormat="1" applyFont="1" applyBorder="1" applyAlignment="1">
      <alignment horizontal="right" vertical="center" wrapText="1"/>
    </xf>
    <xf numFmtId="0" fontId="46" fillId="0" borderId="0" xfId="1" applyFont="1" applyBorder="1" applyAlignment="1">
      <alignment horizontal="left" vertical="center" wrapText="1"/>
    </xf>
    <xf numFmtId="0" fontId="46" fillId="0" borderId="0" xfId="1" applyFont="1" applyBorder="1" applyAlignment="1">
      <alignment horizontal="center" vertical="center" wrapText="1"/>
    </xf>
    <xf numFmtId="165" fontId="36" fillId="0" borderId="0" xfId="1" applyNumberFormat="1" applyFont="1" applyBorder="1" applyAlignment="1">
      <alignment horizontal="right" vertical="center" wrapText="1"/>
    </xf>
    <xf numFmtId="0" fontId="36" fillId="0" borderId="0" xfId="2" applyFont="1" applyBorder="1" applyAlignment="1">
      <alignment horizontal="left" vertical="center" wrapText="1"/>
    </xf>
    <xf numFmtId="0" fontId="5" fillId="0" borderId="0" xfId="0" applyFont="1" applyBorder="1" applyAlignment="1">
      <alignment horizontal="left" vertical="center" wrapText="1"/>
    </xf>
    <xf numFmtId="0" fontId="35" fillId="0" borderId="0" xfId="3" applyFont="1" applyBorder="1" applyAlignment="1">
      <alignment vertical="center"/>
    </xf>
    <xf numFmtId="165" fontId="36" fillId="0" borderId="0" xfId="3" applyNumberFormat="1" applyFont="1" applyBorder="1" applyAlignment="1">
      <alignment horizontal="right" vertical="center" wrapText="1"/>
    </xf>
    <xf numFmtId="0" fontId="46" fillId="0" borderId="0" xfId="3" applyFont="1" applyBorder="1" applyAlignment="1">
      <alignment horizontal="left" vertical="center" wrapText="1"/>
    </xf>
    <xf numFmtId="0" fontId="46" fillId="0" borderId="0" xfId="3" applyFont="1" applyBorder="1" applyAlignment="1">
      <alignment horizontal="center" vertical="center" wrapText="1"/>
    </xf>
    <xf numFmtId="0" fontId="36" fillId="0" borderId="0" xfId="3" applyFont="1" applyBorder="1" applyAlignment="1">
      <alignment horizontal="left" vertical="center" wrapText="1"/>
    </xf>
    <xf numFmtId="0" fontId="35" fillId="0" borderId="0" xfId="4" applyFont="1" applyBorder="1" applyAlignment="1">
      <alignment vertical="center"/>
    </xf>
    <xf numFmtId="165" fontId="36" fillId="0" borderId="0" xfId="4" applyNumberFormat="1" applyFont="1" applyBorder="1" applyAlignment="1">
      <alignment horizontal="right" vertical="center" wrapText="1"/>
    </xf>
    <xf numFmtId="0" fontId="46" fillId="0" borderId="0" xfId="4" applyFont="1" applyBorder="1" applyAlignment="1">
      <alignment horizontal="left" vertical="center" wrapText="1"/>
    </xf>
    <xf numFmtId="0" fontId="46" fillId="0" borderId="0" xfId="4" applyFont="1" applyBorder="1" applyAlignment="1">
      <alignment horizontal="center" vertical="center" wrapText="1"/>
    </xf>
    <xf numFmtId="0" fontId="36" fillId="0" borderId="0" xfId="4" applyFont="1" applyBorder="1" applyAlignment="1">
      <alignment horizontal="left" vertical="center" wrapText="1"/>
    </xf>
    <xf numFmtId="0" fontId="46" fillId="2" borderId="27" xfId="6" applyFont="1" applyFill="1" applyBorder="1" applyAlignment="1">
      <alignment horizontal="center" vertical="center" wrapText="1"/>
    </xf>
    <xf numFmtId="0" fontId="46" fillId="0" borderId="0" xfId="6" applyFont="1" applyBorder="1" applyAlignment="1">
      <alignment horizontal="left" vertical="center" wrapText="1"/>
    </xf>
    <xf numFmtId="169" fontId="27" fillId="0" borderId="0" xfId="13" applyNumberFormat="1" applyFont="1" applyBorder="1" applyAlignment="1">
      <alignment horizontal="right" vertical="center" wrapText="1"/>
    </xf>
    <xf numFmtId="0" fontId="36" fillId="0" borderId="0" xfId="6" applyFont="1" applyBorder="1" applyAlignment="1">
      <alignment horizontal="left" vertical="center" wrapText="1"/>
    </xf>
    <xf numFmtId="169" fontId="8" fillId="0" borderId="0" xfId="13" applyNumberFormat="1" applyFont="1" applyBorder="1" applyAlignment="1">
      <alignment horizontal="right" vertical="center" wrapText="1"/>
    </xf>
    <xf numFmtId="0" fontId="46" fillId="2" borderId="27" xfId="7" applyFont="1" applyFill="1" applyBorder="1" applyAlignment="1">
      <alignment horizontal="center" vertical="center" wrapText="1"/>
    </xf>
    <xf numFmtId="0" fontId="46" fillId="0" borderId="0" xfId="7" applyFont="1" applyBorder="1" applyAlignment="1">
      <alignment vertical="center" wrapText="1"/>
    </xf>
    <xf numFmtId="0" fontId="36" fillId="0" borderId="0" xfId="7" applyFont="1" applyBorder="1" applyAlignment="1">
      <alignment horizontal="left" vertical="center" wrapText="1"/>
    </xf>
    <xf numFmtId="169" fontId="46" fillId="0" borderId="0" xfId="13" applyNumberFormat="1" applyFont="1" applyBorder="1" applyAlignment="1">
      <alignment horizontal="left" vertical="center" wrapText="1"/>
    </xf>
    <xf numFmtId="169" fontId="36" fillId="0" borderId="0" xfId="13" applyNumberFormat="1" applyFont="1" applyBorder="1" applyAlignment="1">
      <alignment horizontal="right" vertical="center"/>
    </xf>
    <xf numFmtId="169" fontId="36" fillId="0" borderId="0" xfId="13" applyNumberFormat="1" applyFont="1" applyBorder="1" applyAlignment="1">
      <alignment horizontal="left" vertical="center" wrapText="1"/>
    </xf>
    <xf numFmtId="169" fontId="36" fillId="0" borderId="0" xfId="13" applyNumberFormat="1" applyFont="1" applyBorder="1" applyAlignment="1">
      <alignment vertical="center" wrapText="1"/>
    </xf>
    <xf numFmtId="0" fontId="46" fillId="0" borderId="0" xfId="9" applyFont="1" applyBorder="1" applyAlignment="1">
      <alignment horizontal="left" vertical="center" wrapText="1"/>
    </xf>
    <xf numFmtId="0" fontId="36" fillId="0" borderId="0" xfId="9" applyFont="1" applyBorder="1" applyAlignment="1">
      <alignment horizontal="left" vertical="center" wrapText="1"/>
    </xf>
    <xf numFmtId="0" fontId="46" fillId="2" borderId="27" xfId="9" applyFont="1" applyFill="1" applyBorder="1" applyAlignment="1">
      <alignment horizontal="center" vertical="center" wrapText="1"/>
    </xf>
    <xf numFmtId="169" fontId="46" fillId="0" borderId="0" xfId="13" applyNumberFormat="1" applyFont="1" applyBorder="1" applyAlignment="1">
      <alignment horizontal="right" vertical="center"/>
    </xf>
    <xf numFmtId="0" fontId="34" fillId="2" borderId="27" xfId="10" applyFont="1" applyFill="1" applyBorder="1" applyAlignment="1">
      <alignment horizontal="center" vertical="center" wrapText="1"/>
    </xf>
    <xf numFmtId="0" fontId="46" fillId="2" borderId="27" xfId="10" applyFont="1" applyFill="1" applyBorder="1" applyAlignment="1">
      <alignment horizontal="center" vertical="center" wrapText="1"/>
    </xf>
    <xf numFmtId="0" fontId="46" fillId="0" borderId="0" xfId="10" applyFont="1" applyBorder="1" applyAlignment="1">
      <alignment horizontal="left" vertical="center" wrapText="1"/>
    </xf>
    <xf numFmtId="0" fontId="36" fillId="0" borderId="0" xfId="10" applyFont="1" applyBorder="1" applyAlignment="1">
      <alignment horizontal="left" vertical="center" wrapText="1"/>
    </xf>
    <xf numFmtId="0" fontId="46" fillId="2" borderId="27" xfId="11" applyFont="1" applyFill="1" applyBorder="1" applyAlignment="1">
      <alignment horizontal="center" vertical="center" wrapText="1"/>
    </xf>
    <xf numFmtId="0" fontId="36" fillId="0" borderId="0" xfId="11" applyFont="1" applyFill="1" applyBorder="1" applyAlignment="1">
      <alignment horizontal="left" vertical="center" wrapText="1"/>
    </xf>
    <xf numFmtId="0" fontId="46" fillId="0" borderId="0" xfId="11" applyFont="1" applyFill="1" applyBorder="1" applyAlignment="1">
      <alignment vertical="center" wrapText="1"/>
    </xf>
    <xf numFmtId="43" fontId="27" fillId="0" borderId="0" xfId="13" applyNumberFormat="1" applyFont="1" applyFill="1" applyBorder="1" applyAlignment="1">
      <alignment vertical="center" wrapText="1"/>
    </xf>
    <xf numFmtId="43" fontId="8" fillId="0" borderId="0" xfId="13" applyNumberFormat="1" applyFont="1" applyFill="1" applyBorder="1" applyAlignment="1">
      <alignment vertical="center" wrapText="1"/>
    </xf>
    <xf numFmtId="169" fontId="19" fillId="0" borderId="0" xfId="13" applyNumberFormat="1" applyFont="1" applyFill="1" applyBorder="1" applyAlignment="1">
      <alignment horizontal="right" vertical="center" wrapText="1"/>
    </xf>
    <xf numFmtId="10" fontId="23" fillId="0" borderId="0" xfId="0" applyNumberFormat="1" applyFont="1" applyFill="1" applyBorder="1" applyAlignment="1">
      <alignment vertical="center"/>
    </xf>
    <xf numFmtId="2" fontId="22" fillId="0" borderId="0" xfId="1" applyNumberFormat="1" applyFont="1" applyFill="1" applyBorder="1" applyAlignment="1">
      <alignment vertical="center"/>
    </xf>
    <xf numFmtId="2" fontId="23" fillId="0" borderId="0" xfId="0" applyNumberFormat="1" applyFont="1" applyFill="1" applyBorder="1" applyAlignment="1">
      <alignment vertical="center"/>
    </xf>
    <xf numFmtId="0" fontId="5" fillId="2" borderId="27" xfId="0" applyFont="1" applyFill="1" applyBorder="1" applyAlignment="1">
      <alignment horizontal="center" vertical="center" wrapText="1"/>
    </xf>
    <xf numFmtId="0" fontId="42" fillId="6" borderId="0" xfId="0" applyFont="1" applyFill="1"/>
    <xf numFmtId="0" fontId="47" fillId="0" borderId="0" xfId="0" applyFont="1" applyAlignment="1">
      <alignment horizontal="center"/>
    </xf>
    <xf numFmtId="0" fontId="47" fillId="7" borderId="0" xfId="0" applyFont="1" applyFill="1"/>
    <xf numFmtId="0" fontId="42" fillId="8" borderId="0" xfId="0" applyFont="1" applyFill="1"/>
    <xf numFmtId="0" fontId="49" fillId="0" borderId="0" xfId="28" applyFont="1" applyAlignment="1" applyProtection="1">
      <alignment vertical="center"/>
    </xf>
    <xf numFmtId="0" fontId="49" fillId="0" borderId="0" xfId="28" applyFont="1" applyAlignment="1" applyProtection="1"/>
    <xf numFmtId="0" fontId="49" fillId="0" borderId="0" xfId="28" applyFont="1" applyAlignment="1" applyProtection="1">
      <alignment vertical="center" wrapText="1"/>
    </xf>
    <xf numFmtId="0" fontId="50" fillId="0" borderId="0" xfId="28" applyFont="1" applyAlignment="1" applyProtection="1">
      <alignment wrapText="1"/>
    </xf>
    <xf numFmtId="0" fontId="48" fillId="0" borderId="0" xfId="28" applyFill="1" applyAlignment="1" applyProtection="1"/>
    <xf numFmtId="10" fontId="0" fillId="0" borderId="0" xfId="0" applyNumberFormat="1" applyFont="1" applyBorder="1"/>
    <xf numFmtId="0" fontId="29" fillId="0" borderId="0" xfId="0" applyFont="1" applyBorder="1" applyAlignment="1"/>
    <xf numFmtId="0" fontId="0" fillId="0" borderId="0" xfId="0" applyAlignment="1"/>
    <xf numFmtId="0" fontId="29" fillId="0" borderId="0" xfId="0" applyFont="1" applyBorder="1" applyAlignment="1">
      <alignment horizontal="center"/>
    </xf>
    <xf numFmtId="0" fontId="51" fillId="0" borderId="0" xfId="0" applyFont="1" applyBorder="1" applyAlignment="1"/>
    <xf numFmtId="0" fontId="37" fillId="0" borderId="0" xfId="0" applyFont="1" applyBorder="1" applyAlignment="1">
      <alignment horizontal="left"/>
    </xf>
    <xf numFmtId="0" fontId="25" fillId="2" borderId="27" xfId="0" applyFont="1" applyFill="1" applyBorder="1" applyAlignment="1">
      <alignment horizontal="center" vertical="center" wrapText="1"/>
    </xf>
    <xf numFmtId="3" fontId="20" fillId="0" borderId="0" xfId="0" applyNumberFormat="1" applyFont="1" applyFill="1"/>
    <xf numFmtId="10" fontId="20" fillId="0" borderId="0" xfId="14" applyNumberFormat="1" applyFont="1" applyFill="1"/>
    <xf numFmtId="0" fontId="0" fillId="0" borderId="0" xfId="0" applyBorder="1"/>
    <xf numFmtId="0" fontId="6" fillId="2" borderId="27" xfId="0" applyFont="1" applyFill="1" applyBorder="1" applyAlignment="1">
      <alignment horizontal="center" vertical="center" wrapText="1"/>
    </xf>
    <xf numFmtId="0" fontId="5" fillId="2" borderId="27" xfId="0" applyFont="1" applyFill="1" applyBorder="1" applyAlignment="1">
      <alignment horizontal="center" vertical="center" wrapText="1"/>
    </xf>
    <xf numFmtId="169" fontId="21" fillId="0" borderId="0" xfId="13" applyNumberFormat="1" applyFont="1" applyFill="1" applyBorder="1" applyAlignment="1">
      <alignment horizontal="right" vertical="center"/>
    </xf>
    <xf numFmtId="169" fontId="13" fillId="0" borderId="0" xfId="13" applyNumberFormat="1" applyFont="1" applyFill="1" applyBorder="1" applyAlignment="1">
      <alignment horizontal="right" vertical="center"/>
    </xf>
    <xf numFmtId="169" fontId="17" fillId="0" borderId="0" xfId="13" applyNumberFormat="1" applyFont="1" applyFill="1" applyBorder="1" applyAlignment="1">
      <alignment vertical="center"/>
    </xf>
    <xf numFmtId="43" fontId="21" fillId="0" borderId="0" xfId="13" applyNumberFormat="1" applyFont="1" applyFill="1" applyBorder="1" applyAlignment="1">
      <alignment horizontal="right" vertical="center" wrapText="1"/>
    </xf>
    <xf numFmtId="43" fontId="13" fillId="0" borderId="0" xfId="13" applyNumberFormat="1" applyFont="1" applyFill="1" applyBorder="1" applyAlignment="1">
      <alignment horizontal="right" vertical="center" wrapText="1"/>
    </xf>
    <xf numFmtId="169" fontId="21" fillId="0" borderId="0" xfId="13" applyNumberFormat="1" applyFont="1" applyFill="1" applyBorder="1" applyAlignment="1">
      <alignment horizontal="right" vertical="top" wrapText="1"/>
    </xf>
    <xf numFmtId="169" fontId="13" fillId="0" borderId="0" xfId="13" applyNumberFormat="1" applyFont="1" applyFill="1" applyBorder="1" applyAlignment="1">
      <alignment horizontal="right" vertical="top" wrapText="1"/>
    </xf>
    <xf numFmtId="169" fontId="13" fillId="0" borderId="0" xfId="13" applyNumberFormat="1" applyFont="1" applyFill="1" applyBorder="1" applyAlignment="1">
      <alignment vertical="top" wrapText="1"/>
    </xf>
    <xf numFmtId="0" fontId="34" fillId="2" borderId="27" xfId="11" applyFont="1" applyFill="1" applyBorder="1" applyAlignment="1">
      <alignment horizontal="center" vertical="center" wrapText="1"/>
    </xf>
    <xf numFmtId="0" fontId="34" fillId="2" borderId="35" xfId="19" applyFont="1" applyFill="1" applyBorder="1" applyAlignment="1">
      <alignment horizontal="center"/>
    </xf>
    <xf numFmtId="0" fontId="34" fillId="2" borderId="28" xfId="19" applyFont="1" applyFill="1" applyBorder="1" applyAlignment="1">
      <alignment horizontal="center"/>
    </xf>
    <xf numFmtId="0" fontId="34" fillId="2" borderId="34" xfId="19" applyFont="1" applyFill="1" applyBorder="1" applyAlignment="1">
      <alignment horizontal="center"/>
    </xf>
    <xf numFmtId="0" fontId="34" fillId="2" borderId="30" xfId="19" applyFont="1" applyFill="1" applyBorder="1" applyAlignment="1">
      <alignment horizontal="center"/>
    </xf>
    <xf numFmtId="16" fontId="34" fillId="2" borderId="34" xfId="19" applyNumberFormat="1" applyFont="1" applyFill="1" applyBorder="1" applyAlignment="1">
      <alignment horizontal="center"/>
    </xf>
    <xf numFmtId="0" fontId="34" fillId="2" borderId="33" xfId="19" applyFont="1" applyFill="1" applyBorder="1" applyAlignment="1">
      <alignment horizontal="center"/>
    </xf>
    <xf numFmtId="0" fontId="34" fillId="2" borderId="29" xfId="19" applyFont="1" applyFill="1" applyBorder="1" applyAlignment="1">
      <alignment horizontal="center"/>
    </xf>
    <xf numFmtId="0" fontId="11" fillId="0" borderId="0" xfId="0" applyFont="1"/>
    <xf numFmtId="0" fontId="35" fillId="5" borderId="0" xfId="0" applyFont="1" applyFill="1" applyBorder="1" applyAlignment="1">
      <alignment horizontal="left" vertical="center"/>
    </xf>
    <xf numFmtId="0" fontId="21" fillId="2" borderId="27" xfId="1" applyFont="1" applyFill="1" applyBorder="1" applyAlignment="1">
      <alignment horizontal="center" vertical="center" wrapText="1"/>
    </xf>
    <xf numFmtId="0" fontId="24" fillId="2" borderId="27" xfId="9" applyFont="1" applyFill="1" applyBorder="1" applyAlignment="1">
      <alignment horizontal="center" vertical="center" wrapText="1"/>
    </xf>
    <xf numFmtId="0" fontId="6" fillId="2" borderId="27" xfId="0" applyFont="1" applyFill="1" applyBorder="1" applyAlignment="1">
      <alignment horizontal="center" vertical="center" wrapText="1"/>
    </xf>
    <xf numFmtId="0" fontId="5" fillId="2" borderId="27" xfId="0" applyFont="1" applyFill="1" applyBorder="1" applyAlignment="1">
      <alignment horizontal="center" vertical="center" wrapText="1"/>
    </xf>
    <xf numFmtId="0" fontId="46" fillId="2" borderId="27" xfId="2" applyFont="1" applyFill="1" applyBorder="1" applyAlignment="1">
      <alignment horizontal="center" vertical="center" wrapText="1"/>
    </xf>
    <xf numFmtId="0" fontId="46" fillId="2" borderId="27" xfId="9" applyFont="1" applyFill="1" applyBorder="1" applyAlignment="1">
      <alignment horizontal="center" vertical="center" wrapText="1"/>
    </xf>
    <xf numFmtId="0" fontId="46" fillId="2" borderId="27" xfId="10" applyFont="1" applyFill="1" applyBorder="1" applyAlignment="1">
      <alignment horizontal="center" vertical="center" wrapText="1"/>
    </xf>
    <xf numFmtId="43" fontId="14" fillId="0" borderId="0" xfId="13" applyFont="1" applyFill="1" applyBorder="1" applyAlignment="1">
      <alignment horizontal="center" vertical="center" wrapText="1"/>
    </xf>
    <xf numFmtId="3" fontId="24" fillId="0" borderId="0" xfId="0" applyNumberFormat="1" applyFont="1" applyFill="1" applyBorder="1" applyAlignment="1">
      <alignment horizontal="center" vertical="center"/>
    </xf>
    <xf numFmtId="169" fontId="9" fillId="0" borderId="0" xfId="13" applyNumberFormat="1" applyFont="1" applyFill="1" applyBorder="1" applyAlignment="1">
      <alignment horizontal="center" vertical="center"/>
    </xf>
    <xf numFmtId="43" fontId="24" fillId="0" borderId="0" xfId="13" applyFont="1" applyFill="1" applyBorder="1" applyAlignment="1">
      <alignment horizontal="center" vertical="center" wrapText="1"/>
    </xf>
    <xf numFmtId="169" fontId="19" fillId="0" borderId="0" xfId="13" applyNumberFormat="1" applyFont="1" applyFill="1" applyBorder="1" applyAlignment="1">
      <alignment horizontal="center" vertical="center"/>
    </xf>
    <xf numFmtId="3" fontId="14" fillId="0" borderId="0" xfId="0" applyNumberFormat="1" applyFont="1" applyFill="1" applyBorder="1" applyAlignment="1">
      <alignment horizontal="center" vertical="center"/>
    </xf>
    <xf numFmtId="43" fontId="46" fillId="2" borderId="27" xfId="13" applyFont="1" applyFill="1" applyBorder="1" applyAlignment="1">
      <alignment horizontal="center" vertical="center" wrapText="1"/>
    </xf>
    <xf numFmtId="43" fontId="46" fillId="0" borderId="0" xfId="13" applyFont="1" applyBorder="1" applyAlignment="1">
      <alignment horizontal="right" vertical="center" wrapText="1"/>
    </xf>
    <xf numFmtId="43" fontId="27" fillId="0" borderId="0" xfId="13" applyFont="1" applyBorder="1" applyAlignment="1">
      <alignment horizontal="right" vertical="center" wrapText="1"/>
    </xf>
    <xf numFmtId="43" fontId="36" fillId="0" borderId="0" xfId="13" applyFont="1" applyBorder="1" applyAlignment="1">
      <alignment horizontal="right" vertical="center" wrapText="1"/>
    </xf>
    <xf numFmtId="43" fontId="8" fillId="0" borderId="0" xfId="13" applyFont="1" applyBorder="1" applyAlignment="1">
      <alignment horizontal="right" vertical="center" wrapText="1"/>
    </xf>
    <xf numFmtId="43" fontId="0" fillId="0" borderId="0" xfId="13" applyFont="1" applyAlignment="1">
      <alignment vertical="center"/>
    </xf>
    <xf numFmtId="43" fontId="27" fillId="0" borderId="0" xfId="13" applyFont="1" applyBorder="1" applyAlignment="1">
      <alignment vertical="center"/>
    </xf>
    <xf numFmtId="43" fontId="8" fillId="0" borderId="0" xfId="13" applyFont="1" applyBorder="1" applyAlignment="1">
      <alignment vertical="center"/>
    </xf>
    <xf numFmtId="0" fontId="34" fillId="2" borderId="27" xfId="0" applyFont="1" applyFill="1" applyBorder="1" applyAlignment="1">
      <alignment horizontal="center" vertical="center"/>
    </xf>
    <xf numFmtId="0" fontId="39" fillId="2" borderId="27" xfId="0" applyFont="1" applyFill="1" applyBorder="1" applyAlignment="1">
      <alignment horizontal="center" vertical="center"/>
    </xf>
    <xf numFmtId="0" fontId="11" fillId="0" borderId="0" xfId="0" applyFont="1" applyFill="1" applyAlignment="1">
      <alignment horizontal="center" vertical="center" wrapText="1"/>
    </xf>
    <xf numFmtId="49" fontId="41" fillId="0" borderId="0" xfId="0" applyNumberFormat="1" applyFont="1" applyBorder="1" applyAlignment="1">
      <alignment horizontal="left" vertical="top" wrapText="1"/>
    </xf>
    <xf numFmtId="0" fontId="35" fillId="5" borderId="0" xfId="0" applyFont="1" applyFill="1" applyBorder="1" applyAlignment="1">
      <alignment horizontal="center" vertical="center"/>
    </xf>
    <xf numFmtId="10" fontId="34" fillId="5" borderId="0" xfId="14" applyNumberFormat="1" applyFont="1" applyFill="1" applyBorder="1" applyAlignment="1">
      <alignment horizontal="center" vertical="center"/>
    </xf>
    <xf numFmtId="0" fontId="35" fillId="5" borderId="0" xfId="0" applyFont="1" applyFill="1" applyBorder="1" applyAlignment="1">
      <alignment horizontal="left" vertical="center"/>
    </xf>
    <xf numFmtId="0" fontId="35" fillId="5" borderId="0" xfId="0" applyFont="1" applyFill="1" applyBorder="1" applyAlignment="1">
      <alignment horizontal="right" vertical="center"/>
    </xf>
    <xf numFmtId="10" fontId="34" fillId="5" borderId="0" xfId="14" applyNumberFormat="1" applyFont="1" applyFill="1" applyBorder="1" applyAlignment="1">
      <alignment horizontal="right" vertical="center"/>
    </xf>
    <xf numFmtId="0" fontId="11" fillId="0" borderId="0" xfId="0" applyFont="1" applyFill="1" applyBorder="1" applyAlignment="1">
      <alignment horizontal="center" wrapText="1"/>
    </xf>
    <xf numFmtId="0" fontId="11" fillId="0" borderId="0" xfId="0" applyFont="1" applyFill="1" applyBorder="1" applyAlignment="1">
      <alignment horizontal="center"/>
    </xf>
    <xf numFmtId="0" fontId="21" fillId="2" borderId="27" xfId="9" applyFont="1" applyFill="1" applyBorder="1" applyAlignment="1">
      <alignment horizontal="center" wrapText="1"/>
    </xf>
    <xf numFmtId="0" fontId="11" fillId="0" borderId="0" xfId="0" applyFont="1" applyFill="1" applyAlignment="1">
      <alignment horizontal="center" wrapText="1"/>
    </xf>
    <xf numFmtId="0" fontId="0" fillId="0" borderId="0" xfId="0" applyFont="1" applyFill="1" applyAlignment="1">
      <alignment horizontal="center" wrapText="1"/>
    </xf>
    <xf numFmtId="0" fontId="21" fillId="2" borderId="27" xfId="9" applyFont="1" applyFill="1" applyBorder="1" applyAlignment="1">
      <alignment horizontal="center" vertical="center" wrapText="1"/>
    </xf>
    <xf numFmtId="0" fontId="21" fillId="2" borderId="32" xfId="9" applyFont="1" applyFill="1" applyBorder="1" applyAlignment="1">
      <alignment horizontal="center" wrapText="1"/>
    </xf>
    <xf numFmtId="0" fontId="21" fillId="2" borderId="31" xfId="9" applyFont="1" applyFill="1" applyBorder="1" applyAlignment="1">
      <alignment horizontal="center" wrapText="1"/>
    </xf>
    <xf numFmtId="0" fontId="21" fillId="2" borderId="27" xfId="1" applyFont="1" applyFill="1" applyBorder="1" applyAlignment="1">
      <alignment horizontal="center" vertical="center" wrapText="1"/>
    </xf>
    <xf numFmtId="0" fontId="25" fillId="2" borderId="27" xfId="0" applyFont="1" applyFill="1" applyBorder="1" applyAlignment="1">
      <alignment horizontal="left" vertical="center"/>
    </xf>
    <xf numFmtId="0" fontId="25" fillId="2" borderId="27" xfId="0" applyFont="1" applyFill="1" applyBorder="1" applyAlignment="1">
      <alignment horizontal="center" vertical="center"/>
    </xf>
    <xf numFmtId="0" fontId="11" fillId="0" borderId="0" xfId="0" applyFont="1" applyFill="1" applyBorder="1" applyAlignment="1">
      <alignment horizontal="center" vertical="center" wrapText="1"/>
    </xf>
    <xf numFmtId="0" fontId="36" fillId="0" borderId="0" xfId="7" applyFont="1" applyFill="1" applyBorder="1" applyAlignment="1">
      <alignment horizontal="left" vertical="center" wrapText="1"/>
    </xf>
    <xf numFmtId="0" fontId="36" fillId="0" borderId="37" xfId="7" applyFont="1" applyFill="1" applyBorder="1" applyAlignment="1">
      <alignment horizontal="center" vertical="center" wrapText="1"/>
    </xf>
    <xf numFmtId="0" fontId="36" fillId="0" borderId="37" xfId="7" applyFont="1" applyFill="1" applyBorder="1" applyAlignment="1">
      <alignment horizontal="left" vertical="center" wrapText="1"/>
    </xf>
    <xf numFmtId="49" fontId="28" fillId="0" borderId="36" xfId="19" applyNumberFormat="1" applyFont="1" applyFill="1" applyBorder="1" applyAlignment="1">
      <alignment horizontal="center" vertical="center" wrapText="1"/>
    </xf>
    <xf numFmtId="0" fontId="34" fillId="2" borderId="27" xfId="19" applyFont="1" applyFill="1" applyBorder="1" applyAlignment="1">
      <alignment horizontal="center" vertical="center" wrapText="1"/>
    </xf>
    <xf numFmtId="0" fontId="34" fillId="2" borderId="32" xfId="19" applyFont="1" applyFill="1" applyBorder="1" applyAlignment="1">
      <alignment horizontal="center" vertical="center" wrapText="1"/>
    </xf>
    <xf numFmtId="0" fontId="19" fillId="0" borderId="0" xfId="7" applyFont="1" applyFill="1" applyBorder="1" applyAlignment="1">
      <alignment horizontal="left" vertical="top" wrapText="1"/>
    </xf>
    <xf numFmtId="49" fontId="34" fillId="2" borderId="32" xfId="19" applyNumberFormat="1" applyFont="1" applyFill="1" applyBorder="1" applyAlignment="1">
      <alignment horizontal="center" vertical="center" wrapText="1"/>
    </xf>
    <xf numFmtId="0" fontId="35" fillId="2" borderId="32" xfId="19" applyFont="1" applyFill="1" applyBorder="1" applyAlignment="1">
      <alignment horizontal="center" vertical="center" wrapText="1"/>
    </xf>
    <xf numFmtId="0" fontId="34" fillId="2" borderId="31" xfId="19" applyFont="1" applyFill="1" applyBorder="1" applyAlignment="1">
      <alignment horizontal="center" vertical="center" wrapText="1"/>
    </xf>
    <xf numFmtId="0" fontId="34" fillId="2" borderId="28" xfId="19" applyFont="1" applyFill="1" applyBorder="1" applyAlignment="1">
      <alignment horizontal="center" vertical="center" wrapText="1"/>
    </xf>
    <xf numFmtId="0" fontId="34" fillId="2" borderId="30" xfId="19" applyFont="1" applyFill="1" applyBorder="1" applyAlignment="1">
      <alignment horizontal="center" vertical="center"/>
    </xf>
    <xf numFmtId="0" fontId="34" fillId="2" borderId="29" xfId="19" applyFont="1" applyFill="1" applyBorder="1" applyAlignment="1">
      <alignment horizontal="center" vertical="center"/>
    </xf>
    <xf numFmtId="0" fontId="3" fillId="0" borderId="0" xfId="3" applyFont="1" applyFill="1" applyBorder="1" applyAlignment="1">
      <alignment horizontal="left" vertical="center" wrapText="1"/>
    </xf>
    <xf numFmtId="0" fontId="38" fillId="0" borderId="36" xfId="3" applyFont="1" applyFill="1" applyBorder="1" applyAlignment="1">
      <alignment horizontal="center" vertical="center" wrapText="1"/>
    </xf>
    <xf numFmtId="0" fontId="11" fillId="0" borderId="0" xfId="0" applyFont="1" applyFill="1" applyBorder="1" applyAlignment="1">
      <alignment horizontal="center" vertical="center"/>
    </xf>
    <xf numFmtId="0" fontId="9" fillId="0" borderId="0" xfId="1" applyFont="1" applyFill="1" applyBorder="1" applyAlignment="1">
      <alignment horizontal="center" vertical="center" wrapText="1"/>
    </xf>
    <xf numFmtId="0" fontId="21" fillId="0" borderId="0" xfId="9" applyFont="1" applyFill="1" applyBorder="1" applyAlignment="1">
      <alignment horizontal="center" vertical="center" wrapText="1"/>
    </xf>
    <xf numFmtId="0" fontId="24" fillId="2" borderId="27" xfId="9" applyFont="1" applyFill="1" applyBorder="1" applyAlignment="1">
      <alignment horizontal="center" vertical="center" wrapText="1"/>
    </xf>
    <xf numFmtId="0" fontId="21" fillId="2" borderId="27" xfId="16" applyFont="1" applyFill="1" applyBorder="1" applyAlignment="1">
      <alignment horizontal="center" vertical="center" wrapText="1"/>
    </xf>
    <xf numFmtId="0" fontId="23" fillId="2" borderId="27" xfId="0" applyFont="1" applyFill="1" applyBorder="1" applyAlignment="1">
      <alignment horizontal="center" vertical="center"/>
    </xf>
    <xf numFmtId="0" fontId="6" fillId="2" borderId="27" xfId="0" applyFont="1" applyFill="1" applyBorder="1" applyAlignment="1">
      <alignment horizontal="center" vertical="center" wrapText="1"/>
    </xf>
    <xf numFmtId="0" fontId="21" fillId="0" borderId="0" xfId="16" applyFont="1" applyFill="1" applyBorder="1" applyAlignment="1">
      <alignment horizontal="center" vertical="center" wrapText="1"/>
    </xf>
    <xf numFmtId="0" fontId="46" fillId="2" borderId="27" xfId="11" applyFont="1" applyFill="1" applyBorder="1" applyAlignment="1">
      <alignment horizontal="center" vertical="center" wrapText="1"/>
    </xf>
    <xf numFmtId="0" fontId="34" fillId="2" borderId="27" xfId="11" applyFont="1" applyFill="1" applyBorder="1" applyAlignment="1">
      <alignment horizontal="center" vertical="center" wrapText="1"/>
    </xf>
    <xf numFmtId="0" fontId="21" fillId="0" borderId="36" xfId="11" applyFont="1" applyFill="1" applyBorder="1" applyAlignment="1">
      <alignment horizontal="center" vertical="top" wrapText="1"/>
    </xf>
    <xf numFmtId="0" fontId="5" fillId="2" borderId="27" xfId="0" applyFont="1" applyFill="1" applyBorder="1" applyAlignment="1">
      <alignment horizontal="center" vertical="center" wrapText="1"/>
    </xf>
    <xf numFmtId="0" fontId="21" fillId="0" borderId="0" xfId="17" applyFont="1" applyFill="1" applyBorder="1" applyAlignment="1">
      <alignment horizontal="center" vertical="center" wrapText="1"/>
    </xf>
    <xf numFmtId="0" fontId="46" fillId="2" borderId="27" xfId="17" applyFont="1" applyFill="1" applyBorder="1" applyAlignment="1">
      <alignment horizontal="center" vertical="center" wrapText="1"/>
    </xf>
    <xf numFmtId="0" fontId="34" fillId="2" borderId="27" xfId="17" applyFont="1" applyFill="1" applyBorder="1" applyAlignment="1">
      <alignment horizontal="center" vertical="center"/>
    </xf>
    <xf numFmtId="0" fontId="52" fillId="0" borderId="0" xfId="18" applyFont="1" applyFill="1" applyBorder="1" applyAlignment="1">
      <alignment horizontal="center" vertical="center" wrapText="1"/>
    </xf>
    <xf numFmtId="0" fontId="5" fillId="2" borderId="27" xfId="0" applyFont="1" applyFill="1" applyBorder="1" applyAlignment="1">
      <alignment horizontal="left" vertical="center" wrapText="1"/>
    </xf>
    <xf numFmtId="0" fontId="5" fillId="2" borderId="27" xfId="0" applyFont="1" applyFill="1" applyBorder="1" applyAlignment="1">
      <alignment vertical="center" wrapText="1"/>
    </xf>
    <xf numFmtId="43" fontId="27" fillId="2" borderId="27" xfId="13" applyFont="1" applyFill="1" applyBorder="1" applyAlignment="1">
      <alignment horizontal="center" vertical="center" wrapText="1"/>
    </xf>
    <xf numFmtId="43" fontId="5" fillId="2" borderId="27" xfId="13" applyFont="1" applyFill="1" applyBorder="1" applyAlignment="1">
      <alignment horizontal="center" vertical="center" wrapText="1"/>
    </xf>
    <xf numFmtId="0" fontId="11" fillId="0" borderId="36" xfId="0" applyFont="1" applyBorder="1" applyAlignment="1">
      <alignment horizontal="center" vertical="center" wrapText="1"/>
    </xf>
    <xf numFmtId="0" fontId="11" fillId="0" borderId="36" xfId="0" applyFont="1" applyBorder="1" applyAlignment="1">
      <alignment horizontal="center" vertical="center"/>
    </xf>
    <xf numFmtId="0" fontId="46" fillId="2" borderId="27" xfId="2" applyFont="1" applyFill="1" applyBorder="1" applyAlignment="1">
      <alignment horizontal="center" vertical="center" wrapText="1"/>
    </xf>
    <xf numFmtId="0" fontId="34" fillId="2" borderId="27" xfId="2" applyFont="1" applyFill="1" applyBorder="1" applyAlignment="1">
      <alignment horizontal="center" vertical="center"/>
    </xf>
    <xf numFmtId="0" fontId="3" fillId="0" borderId="10" xfId="3" applyFont="1" applyBorder="1" applyAlignment="1">
      <alignment horizontal="left" vertical="top" wrapText="1"/>
    </xf>
    <xf numFmtId="0" fontId="1" fillId="0" borderId="25" xfId="3" applyFont="1" applyBorder="1" applyAlignment="1">
      <alignment horizontal="center" vertical="center"/>
    </xf>
    <xf numFmtId="0" fontId="1" fillId="0" borderId="10" xfId="3" applyFont="1" applyBorder="1" applyAlignment="1">
      <alignment horizontal="center" vertical="center"/>
    </xf>
    <xf numFmtId="0" fontId="3" fillId="0" borderId="11" xfId="3" applyFont="1" applyBorder="1" applyAlignment="1">
      <alignment horizontal="left" vertical="top" wrapText="1"/>
    </xf>
    <xf numFmtId="0" fontId="1" fillId="0" borderId="0" xfId="3" applyFont="1" applyBorder="1" applyAlignment="1">
      <alignment horizontal="center" vertical="center"/>
    </xf>
    <xf numFmtId="0" fontId="1" fillId="0" borderId="11" xfId="3" applyFont="1" applyBorder="1" applyAlignment="1">
      <alignment horizontal="center" vertical="center"/>
    </xf>
    <xf numFmtId="0" fontId="3" fillId="0" borderId="0" xfId="3" applyFont="1" applyBorder="1" applyAlignment="1">
      <alignment horizontal="left" vertical="top" wrapText="1"/>
    </xf>
    <xf numFmtId="0" fontId="3" fillId="0" borderId="17" xfId="3" applyFont="1" applyBorder="1" applyAlignment="1">
      <alignment horizontal="left" vertical="top" wrapText="1"/>
    </xf>
    <xf numFmtId="0" fontId="1" fillId="0" borderId="2" xfId="3" applyFont="1" applyBorder="1" applyAlignment="1">
      <alignment horizontal="center" vertical="center"/>
    </xf>
    <xf numFmtId="0" fontId="1" fillId="0" borderId="3" xfId="3" applyFont="1" applyBorder="1" applyAlignment="1">
      <alignment horizontal="center" vertical="center"/>
    </xf>
    <xf numFmtId="0" fontId="3" fillId="0" borderId="25" xfId="3" applyFont="1" applyBorder="1" applyAlignment="1">
      <alignment horizontal="left" vertical="top" wrapText="1"/>
    </xf>
    <xf numFmtId="0" fontId="2" fillId="0" borderId="0" xfId="3" applyFont="1" applyBorder="1" applyAlignment="1">
      <alignment horizontal="center" vertical="center" wrapText="1"/>
    </xf>
    <xf numFmtId="0" fontId="3" fillId="0" borderId="1" xfId="3" applyFont="1" applyBorder="1" applyAlignment="1">
      <alignment horizontal="left" wrapText="1"/>
    </xf>
    <xf numFmtId="0" fontId="1" fillId="0" borderId="12" xfId="3" applyFont="1" applyBorder="1" applyAlignment="1">
      <alignment horizontal="center" vertical="center"/>
    </xf>
    <xf numFmtId="0" fontId="3" fillId="0" borderId="4" xfId="3" applyFont="1" applyBorder="1" applyAlignment="1">
      <alignment horizontal="center" wrapText="1"/>
    </xf>
    <xf numFmtId="0" fontId="1" fillId="0" borderId="13" xfId="3" applyFont="1" applyBorder="1" applyAlignment="1">
      <alignment horizontal="center" vertical="center"/>
    </xf>
    <xf numFmtId="0" fontId="3" fillId="0" borderId="5" xfId="3" applyFont="1" applyBorder="1" applyAlignment="1">
      <alignment horizontal="center" wrapText="1"/>
    </xf>
    <xf numFmtId="0" fontId="1" fillId="0" borderId="6" xfId="3" applyFont="1" applyBorder="1" applyAlignment="1">
      <alignment horizontal="center" vertical="center"/>
    </xf>
    <xf numFmtId="0" fontId="3" fillId="0" borderId="7" xfId="3" applyFont="1" applyBorder="1" applyAlignment="1">
      <alignment horizontal="center" wrapText="1"/>
    </xf>
    <xf numFmtId="0" fontId="1" fillId="0" borderId="15" xfId="3" applyFont="1" applyBorder="1" applyAlignment="1">
      <alignment horizontal="center" vertical="center"/>
    </xf>
    <xf numFmtId="0" fontId="3" fillId="0" borderId="8" xfId="3" applyFont="1" applyBorder="1" applyAlignment="1">
      <alignment horizontal="center" wrapText="1"/>
    </xf>
    <xf numFmtId="0" fontId="1" fillId="0" borderId="9" xfId="3" applyFont="1" applyBorder="1" applyAlignment="1">
      <alignment horizontal="center" vertical="center"/>
    </xf>
    <xf numFmtId="0" fontId="3" fillId="0" borderId="11" xfId="4" applyFont="1" applyBorder="1" applyAlignment="1">
      <alignment horizontal="left" vertical="top" wrapText="1"/>
    </xf>
    <xf numFmtId="0" fontId="1" fillId="0" borderId="0" xfId="4" applyFont="1" applyBorder="1" applyAlignment="1">
      <alignment horizontal="center" vertical="center"/>
    </xf>
    <xf numFmtId="0" fontId="1" fillId="0" borderId="11" xfId="4" applyFont="1" applyBorder="1" applyAlignment="1">
      <alignment horizontal="center" vertical="center"/>
    </xf>
    <xf numFmtId="0" fontId="3" fillId="0" borderId="0" xfId="4" applyFont="1" applyBorder="1" applyAlignment="1">
      <alignment horizontal="left" vertical="top" wrapText="1"/>
    </xf>
    <xf numFmtId="0" fontId="3" fillId="0" borderId="10" xfId="4" applyFont="1" applyBorder="1" applyAlignment="1">
      <alignment horizontal="left" vertical="top" wrapText="1"/>
    </xf>
    <xf numFmtId="0" fontId="1" fillId="0" borderId="25" xfId="4" applyFont="1" applyBorder="1" applyAlignment="1">
      <alignment horizontal="center" vertical="center"/>
    </xf>
    <xf numFmtId="0" fontId="1" fillId="0" borderId="10" xfId="4" applyFont="1" applyBorder="1" applyAlignment="1">
      <alignment horizontal="center" vertical="center"/>
    </xf>
    <xf numFmtId="0" fontId="3" fillId="0" borderId="25" xfId="4" applyFont="1" applyBorder="1" applyAlignment="1">
      <alignment horizontal="left" vertical="top" wrapText="1"/>
    </xf>
    <xf numFmtId="0" fontId="3" fillId="0" borderId="17" xfId="4" applyFont="1" applyBorder="1" applyAlignment="1">
      <alignment horizontal="left" vertical="top" wrapText="1"/>
    </xf>
    <xf numFmtId="0" fontId="1" fillId="0" borderId="2" xfId="4" applyFont="1" applyBorder="1" applyAlignment="1">
      <alignment horizontal="center" vertical="center"/>
    </xf>
    <xf numFmtId="0" fontId="1" fillId="0" borderId="3" xfId="4" applyFont="1" applyBorder="1" applyAlignment="1">
      <alignment horizontal="center" vertical="center"/>
    </xf>
    <xf numFmtId="0" fontId="2" fillId="0" borderId="0" xfId="4" applyFont="1" applyBorder="1" applyAlignment="1">
      <alignment horizontal="center" vertical="center" wrapText="1"/>
    </xf>
    <xf numFmtId="0" fontId="3" fillId="0" borderId="1" xfId="4" applyFont="1" applyBorder="1" applyAlignment="1">
      <alignment horizontal="left" wrapText="1"/>
    </xf>
    <xf numFmtId="0" fontId="1" fillId="0" borderId="12" xfId="4" applyFont="1" applyBorder="1" applyAlignment="1">
      <alignment horizontal="center" vertical="center"/>
    </xf>
    <xf numFmtId="0" fontId="3" fillId="0" borderId="4" xfId="4" applyFont="1" applyBorder="1" applyAlignment="1">
      <alignment horizontal="center" wrapText="1"/>
    </xf>
    <xf numFmtId="0" fontId="1" fillId="0" borderId="13" xfId="4" applyFont="1" applyBorder="1" applyAlignment="1">
      <alignment horizontal="center" vertical="center"/>
    </xf>
    <xf numFmtId="0" fontId="3" fillId="0" borderId="5" xfId="4" applyFont="1" applyBorder="1" applyAlignment="1">
      <alignment horizontal="center" wrapText="1"/>
    </xf>
    <xf numFmtId="0" fontId="1" fillId="0" borderId="6" xfId="4" applyFont="1" applyBorder="1" applyAlignment="1">
      <alignment horizontal="center" vertical="center"/>
    </xf>
    <xf numFmtId="0" fontId="3" fillId="0" borderId="7" xfId="4" applyFont="1" applyBorder="1" applyAlignment="1">
      <alignment horizontal="center" wrapText="1"/>
    </xf>
    <xf numFmtId="0" fontId="1" fillId="0" borderId="15" xfId="4" applyFont="1" applyBorder="1" applyAlignment="1">
      <alignment horizontal="center" vertical="center"/>
    </xf>
    <xf numFmtId="0" fontId="3" fillId="0" borderId="8" xfId="4" applyFont="1" applyBorder="1" applyAlignment="1">
      <alignment horizontal="center" wrapText="1"/>
    </xf>
    <xf numFmtId="0" fontId="1" fillId="0" borderId="9" xfId="4" applyFont="1" applyBorder="1" applyAlignment="1">
      <alignment horizontal="center" vertical="center"/>
    </xf>
    <xf numFmtId="0" fontId="3" fillId="0" borderId="17" xfId="5" applyFont="1" applyBorder="1" applyAlignment="1">
      <alignment horizontal="left" vertical="top" wrapText="1"/>
    </xf>
    <xf numFmtId="0" fontId="1" fillId="0" borderId="3" xfId="5" applyFont="1" applyBorder="1" applyAlignment="1">
      <alignment horizontal="center" vertical="center"/>
    </xf>
    <xf numFmtId="0" fontId="3" fillId="0" borderId="10" xfId="5" applyFont="1" applyBorder="1" applyAlignment="1">
      <alignment horizontal="left" vertical="top" wrapText="1"/>
    </xf>
    <xf numFmtId="0" fontId="1" fillId="0" borderId="25" xfId="5" applyFont="1" applyBorder="1" applyAlignment="1">
      <alignment horizontal="center" vertical="center"/>
    </xf>
    <xf numFmtId="0" fontId="1" fillId="0" borderId="10" xfId="5" applyFont="1" applyBorder="1" applyAlignment="1">
      <alignment horizontal="center" vertical="center"/>
    </xf>
    <xf numFmtId="0" fontId="2" fillId="0" borderId="0" xfId="5" applyFont="1" applyBorder="1" applyAlignment="1">
      <alignment horizontal="center" vertical="center" wrapText="1"/>
    </xf>
    <xf numFmtId="0" fontId="1" fillId="0" borderId="0" xfId="5" applyFont="1" applyBorder="1" applyAlignment="1">
      <alignment horizontal="center" vertical="center"/>
    </xf>
    <xf numFmtId="0" fontId="3" fillId="0" borderId="1" xfId="5" applyFont="1" applyBorder="1" applyAlignment="1">
      <alignment horizontal="left" wrapText="1"/>
    </xf>
    <xf numFmtId="0" fontId="1" fillId="0" borderId="12" xfId="5" applyFont="1" applyBorder="1" applyAlignment="1">
      <alignment horizontal="center" vertical="center"/>
    </xf>
    <xf numFmtId="0" fontId="3" fillId="0" borderId="4" xfId="5" applyFont="1" applyBorder="1" applyAlignment="1">
      <alignment horizontal="center" wrapText="1"/>
    </xf>
    <xf numFmtId="0" fontId="1" fillId="0" borderId="13" xfId="5" applyFont="1" applyBorder="1" applyAlignment="1">
      <alignment horizontal="center" vertical="center"/>
    </xf>
    <xf numFmtId="0" fontId="3" fillId="0" borderId="5" xfId="5" applyFont="1" applyBorder="1" applyAlignment="1">
      <alignment horizontal="center" wrapText="1"/>
    </xf>
    <xf numFmtId="0" fontId="1" fillId="0" borderId="6" xfId="5" applyFont="1" applyBorder="1" applyAlignment="1">
      <alignment horizontal="center" vertical="center"/>
    </xf>
    <xf numFmtId="0" fontId="3" fillId="0" borderId="7" xfId="5" applyFont="1" applyBorder="1" applyAlignment="1">
      <alignment horizontal="center" wrapText="1"/>
    </xf>
    <xf numFmtId="0" fontId="1" fillId="0" borderId="15" xfId="5" applyFont="1" applyBorder="1" applyAlignment="1">
      <alignment horizontal="center" vertical="center"/>
    </xf>
    <xf numFmtId="0" fontId="3" fillId="0" borderId="8" xfId="5" applyFont="1" applyBorder="1" applyAlignment="1">
      <alignment horizontal="center" wrapText="1"/>
    </xf>
    <xf numFmtId="0" fontId="1" fillId="0" borderId="9" xfId="5" applyFont="1" applyBorder="1" applyAlignment="1">
      <alignment horizontal="center" vertical="center"/>
    </xf>
    <xf numFmtId="0" fontId="11" fillId="0" borderId="0" xfId="0" applyFont="1" applyAlignment="1">
      <alignment horizontal="center" vertical="center" wrapText="1"/>
    </xf>
    <xf numFmtId="0" fontId="11" fillId="0" borderId="0" xfId="0" applyFont="1" applyAlignment="1">
      <alignment horizontal="center" vertical="center"/>
    </xf>
    <xf numFmtId="0" fontId="46" fillId="2" borderId="27" xfId="6" applyFont="1" applyFill="1" applyBorder="1" applyAlignment="1">
      <alignment horizontal="center" vertical="center" wrapText="1"/>
    </xf>
    <xf numFmtId="0" fontId="34" fillId="2" borderId="27" xfId="6" applyFont="1" applyFill="1" applyBorder="1" applyAlignment="1">
      <alignment horizontal="center" vertical="center"/>
    </xf>
    <xf numFmtId="0" fontId="21" fillId="0" borderId="36" xfId="7" applyFont="1" applyBorder="1" applyAlignment="1">
      <alignment horizontal="center" vertical="center" wrapText="1"/>
    </xf>
    <xf numFmtId="0" fontId="46" fillId="2" borderId="32" xfId="7" applyFont="1" applyFill="1" applyBorder="1" applyAlignment="1">
      <alignment horizontal="center" vertical="center" wrapText="1"/>
    </xf>
    <xf numFmtId="0" fontId="46" fillId="2" borderId="38" xfId="7" applyFont="1" applyFill="1" applyBorder="1" applyAlignment="1">
      <alignment horizontal="center" vertical="center" wrapText="1"/>
    </xf>
    <xf numFmtId="0" fontId="46" fillId="2" borderId="31" xfId="7" applyFont="1" applyFill="1" applyBorder="1" applyAlignment="1">
      <alignment horizontal="center" vertical="center" wrapText="1"/>
    </xf>
    <xf numFmtId="0" fontId="46" fillId="2" borderId="28" xfId="7" applyFont="1" applyFill="1" applyBorder="1" applyAlignment="1">
      <alignment horizontal="center" vertical="center" wrapText="1"/>
    </xf>
    <xf numFmtId="0" fontId="46" fillId="2" borderId="29" xfId="7" applyFont="1" applyFill="1" applyBorder="1" applyAlignment="1">
      <alignment horizontal="center" vertical="center" wrapText="1"/>
    </xf>
    <xf numFmtId="0" fontId="2" fillId="0" borderId="36" xfId="7" applyFont="1" applyBorder="1" applyAlignment="1">
      <alignment horizontal="center" vertical="center" wrapText="1"/>
    </xf>
    <xf numFmtId="169" fontId="46" fillId="2" borderId="27" xfId="13" applyNumberFormat="1" applyFont="1" applyFill="1" applyBorder="1" applyAlignment="1">
      <alignment horizontal="center" vertical="center" wrapText="1"/>
    </xf>
    <xf numFmtId="0" fontId="21" fillId="0" borderId="0" xfId="8" applyFont="1" applyBorder="1" applyAlignment="1">
      <alignment horizontal="center" vertical="center" wrapText="1"/>
    </xf>
    <xf numFmtId="0" fontId="14" fillId="0" borderId="0" xfId="8" applyFont="1" applyBorder="1" applyAlignment="1">
      <alignment horizontal="center" vertical="center"/>
    </xf>
    <xf numFmtId="169" fontId="34" fillId="2" borderId="27" xfId="13" applyNumberFormat="1" applyFont="1" applyFill="1" applyBorder="1" applyAlignment="1">
      <alignment horizontal="center" vertical="center" wrapText="1"/>
    </xf>
    <xf numFmtId="169" fontId="34" fillId="2" borderId="27" xfId="13" applyNumberFormat="1" applyFont="1" applyFill="1" applyBorder="1" applyAlignment="1">
      <alignment horizontal="center" vertical="center"/>
    </xf>
    <xf numFmtId="0" fontId="21" fillId="0" borderId="0" xfId="9" applyFont="1" applyBorder="1" applyAlignment="1">
      <alignment horizontal="center" vertical="center" wrapText="1"/>
    </xf>
    <xf numFmtId="0" fontId="14" fillId="0" borderId="0" xfId="9" applyFont="1" applyBorder="1" applyAlignment="1">
      <alignment horizontal="center" vertical="center"/>
    </xf>
    <xf numFmtId="0" fontId="34" fillId="2" borderId="27" xfId="9" applyFont="1" applyFill="1" applyBorder="1" applyAlignment="1">
      <alignment horizontal="left" vertical="center" wrapText="1"/>
    </xf>
    <xf numFmtId="0" fontId="34" fillId="2" borderId="27" xfId="9" applyFont="1" applyFill="1" applyBorder="1" applyAlignment="1">
      <alignment horizontal="left" vertical="center"/>
    </xf>
    <xf numFmtId="0" fontId="46" fillId="2" borderId="27" xfId="9" applyFont="1" applyFill="1" applyBorder="1" applyAlignment="1">
      <alignment horizontal="center" vertical="center" wrapText="1"/>
    </xf>
    <xf numFmtId="0" fontId="34" fillId="2" borderId="27" xfId="9" applyFont="1" applyFill="1" applyBorder="1" applyAlignment="1">
      <alignment horizontal="center" vertical="center"/>
    </xf>
    <xf numFmtId="0" fontId="21" fillId="0" borderId="0" xfId="10" applyFont="1" applyBorder="1" applyAlignment="1">
      <alignment horizontal="center" vertical="center" wrapText="1"/>
    </xf>
    <xf numFmtId="0" fontId="14" fillId="0" borderId="0" xfId="10" applyFont="1" applyBorder="1" applyAlignment="1">
      <alignment horizontal="center" vertical="center"/>
    </xf>
    <xf numFmtId="0" fontId="34" fillId="2" borderId="27" xfId="10" applyFont="1" applyFill="1" applyBorder="1" applyAlignment="1">
      <alignment horizontal="left" vertical="center" wrapText="1"/>
    </xf>
    <xf numFmtId="0" fontId="34" fillId="2" borderId="27" xfId="10" applyFont="1" applyFill="1" applyBorder="1" applyAlignment="1">
      <alignment horizontal="left" vertical="center"/>
    </xf>
    <xf numFmtId="0" fontId="46" fillId="2" borderId="27" xfId="10" applyFont="1" applyFill="1" applyBorder="1" applyAlignment="1">
      <alignment horizontal="center" vertical="center" wrapText="1"/>
    </xf>
    <xf numFmtId="0" fontId="34" fillId="2" borderId="27" xfId="10" applyFont="1" applyFill="1" applyBorder="1" applyAlignment="1">
      <alignment horizontal="center" vertical="center"/>
    </xf>
    <xf numFmtId="0" fontId="34" fillId="2" borderId="27" xfId="11" applyFont="1" applyFill="1" applyBorder="1" applyAlignment="1">
      <alignment horizontal="center" vertical="center"/>
    </xf>
    <xf numFmtId="0" fontId="27" fillId="2" borderId="27" xfId="0" applyFont="1" applyFill="1" applyBorder="1" applyAlignment="1">
      <alignment horizontal="center" vertical="center" wrapText="1"/>
    </xf>
    <xf numFmtId="0" fontId="46" fillId="0" borderId="0" xfId="11" applyFont="1" applyBorder="1" applyAlignment="1">
      <alignment horizontal="center" vertical="center" wrapText="1"/>
    </xf>
    <xf numFmtId="0" fontId="46" fillId="2" borderId="27" xfId="12" applyFont="1" applyFill="1" applyBorder="1" applyAlignment="1">
      <alignment horizontal="center" vertical="center" wrapText="1"/>
    </xf>
    <xf numFmtId="0" fontId="47" fillId="0" borderId="0" xfId="0" applyFont="1" applyFill="1" applyAlignment="1">
      <alignment horizontal="center" vertical="center" wrapText="1"/>
    </xf>
  </cellXfs>
  <cellStyles count="29">
    <cellStyle name="Hipervínculo" xfId="28" builtinId="8"/>
    <cellStyle name="Millares" xfId="13" builtinId="3"/>
    <cellStyle name="Millares 2" xfId="21"/>
    <cellStyle name="Millares 3" xfId="22"/>
    <cellStyle name="Normal" xfId="0" builtinId="0"/>
    <cellStyle name="Normal 2" xfId="20"/>
    <cellStyle name="Normal 2 2" xfId="23"/>
    <cellStyle name="Normal 3" xfId="24"/>
    <cellStyle name="Normal_cuadro3-b" xfId="15"/>
    <cellStyle name="Normal_Cuadro6" xfId="16"/>
    <cellStyle name="Normal_Cuadro8" xfId="17"/>
    <cellStyle name="Normal_CUADROS CAMAS 2009 PARA MULTI" xfId="19"/>
    <cellStyle name="Normal_Hoja1" xfId="1"/>
    <cellStyle name="Normal_Hoja10" xfId="10"/>
    <cellStyle name="Normal_Hoja11" xfId="11"/>
    <cellStyle name="Normal_Hoja18" xfId="18"/>
    <cellStyle name="Normal_Hoja2" xfId="2"/>
    <cellStyle name="Normal_Hoja2 2" xfId="25"/>
    <cellStyle name="Normal_Hoja3" xfId="3"/>
    <cellStyle name="Normal_Hoja4" xfId="4"/>
    <cellStyle name="Normal_Hoja5" xfId="5"/>
    <cellStyle name="Normal_Hoja6" xfId="6"/>
    <cellStyle name="Normal_Hoja6_1" xfId="12"/>
    <cellStyle name="Normal_Hoja7" xfId="7"/>
    <cellStyle name="Normal_Hoja7_1" xfId="26"/>
    <cellStyle name="Normal_Hoja8" xfId="8"/>
    <cellStyle name="Normal_Hoja9" xfId="9"/>
    <cellStyle name="Normal_Mapa1" xfId="27"/>
    <cellStyle name="Porcentual" xfId="14" builtinId="5"/>
  </cellStyles>
  <dxfs count="536">
    <dxf>
      <font>
        <b val="0"/>
        <i val="0"/>
        <strike val="0"/>
        <condense val="0"/>
        <extend val="0"/>
        <outline val="0"/>
        <shadow val="0"/>
        <u val="none"/>
        <vertAlign val="baseline"/>
        <sz val="8"/>
        <color theme="1"/>
        <name val="Calibri"/>
        <scheme val="minor"/>
      </font>
      <numFmt numFmtId="35" formatCode="_(* #,##0.00_);_(* \(#,##0.00\);_(* &quot;-&quot;??_);_(@_)"/>
      <fill>
        <patternFill patternType="none">
          <fgColor indexed="64"/>
          <bgColor indexed="65"/>
        </patternFill>
      </fill>
      <alignment horizontal="general" vertical="center" textRotation="0" wrapText="1" indent="0" relativeIndent="255" justifyLastLine="0" shrinkToFit="0" readingOrder="0"/>
    </dxf>
    <dxf>
      <font>
        <b val="0"/>
        <i val="0"/>
        <strike val="0"/>
        <condense val="0"/>
        <extend val="0"/>
        <outline val="0"/>
        <shadow val="0"/>
        <u val="none"/>
        <vertAlign val="baseline"/>
        <sz val="9"/>
        <color theme="1"/>
        <name val="Calibri"/>
        <scheme val="minor"/>
      </font>
      <numFmt numFmtId="2" formatCode="0.00"/>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8"/>
        <color indexed="8"/>
        <name val="Calibri"/>
        <scheme val="minor"/>
      </font>
      <numFmt numFmtId="169" formatCode="_(* #,##0_);_(* \(#,##0\);_(* &quot;-&quot;??_);_(@_)"/>
      <fill>
        <patternFill patternType="none">
          <fgColor indexed="64"/>
          <bgColor indexed="65"/>
        </patternFill>
      </fill>
      <alignment horizontal="general" vertical="center" textRotation="0" wrapText="1" indent="0" relativeIndent="255" justifyLastLine="0" shrinkToFit="0" readingOrder="0"/>
    </dxf>
    <dxf>
      <font>
        <b val="0"/>
        <i val="0"/>
        <strike val="0"/>
        <condense val="0"/>
        <extend val="0"/>
        <outline val="0"/>
        <shadow val="0"/>
        <u val="none"/>
        <vertAlign val="baseline"/>
        <sz val="9"/>
        <color indexed="8"/>
        <name val="Calibri"/>
        <scheme val="minor"/>
      </font>
      <numFmt numFmtId="164" formatCode="###0"/>
      <fill>
        <patternFill patternType="none">
          <fgColor indexed="64"/>
          <bgColor indexed="65"/>
        </patternFill>
      </fill>
      <alignment horizontal="right" vertical="top" textRotation="0" wrapText="0" indent="0" relativeIndent="0" justifyLastLine="0" shrinkToFit="0" readingOrder="0"/>
      <border diagonalUp="0" diagonalDown="0" outline="0">
        <left/>
        <right/>
        <top/>
        <bottom/>
      </border>
    </dxf>
    <dxf>
      <font>
        <b val="0"/>
        <i val="0"/>
        <strike val="0"/>
        <condense val="0"/>
        <extend val="0"/>
        <outline val="0"/>
        <shadow val="0"/>
        <u val="none"/>
        <vertAlign val="baseline"/>
        <sz val="8"/>
        <color indexed="8"/>
        <name val="Calibri"/>
        <scheme val="minor"/>
      </font>
      <numFmt numFmtId="169" formatCode="_(* #,##0_);_(* \(#,##0\);_(* &quot;-&quot;??_);_(@_)"/>
      <fill>
        <patternFill patternType="none">
          <fgColor indexed="64"/>
          <bgColor indexed="65"/>
        </patternFill>
      </fill>
      <alignment horizontal="general" vertical="center" textRotation="0" wrapText="1" indent="0" relativeIndent="255" justifyLastLine="0" shrinkToFit="0" readingOrder="0"/>
    </dxf>
    <dxf>
      <font>
        <b val="0"/>
        <i val="0"/>
        <strike val="0"/>
        <condense val="0"/>
        <extend val="0"/>
        <outline val="0"/>
        <shadow val="0"/>
        <u val="none"/>
        <vertAlign val="baseline"/>
        <sz val="9"/>
        <color indexed="8"/>
        <name val="Calibri"/>
        <scheme val="minor"/>
      </font>
      <numFmt numFmtId="164" formatCode="###0"/>
      <fill>
        <patternFill patternType="none">
          <fgColor indexed="64"/>
          <bgColor indexed="65"/>
        </patternFill>
      </fill>
      <alignment horizontal="right" vertical="top" textRotation="0" wrapText="0" indent="0" relativeIndent="0" justifyLastLine="0" shrinkToFit="0" readingOrder="0"/>
      <border diagonalUp="0" diagonalDown="0" outline="0">
        <left/>
        <right/>
        <top/>
        <bottom/>
      </border>
    </dxf>
    <dxf>
      <font>
        <b val="0"/>
        <i val="0"/>
        <strike val="0"/>
        <condense val="0"/>
        <extend val="0"/>
        <outline val="0"/>
        <shadow val="0"/>
        <u val="none"/>
        <vertAlign val="baseline"/>
        <sz val="8"/>
        <color indexed="8"/>
        <name val="Calibri"/>
        <scheme val="minor"/>
      </font>
      <numFmt numFmtId="169" formatCode="_(* #,##0_);_(* \(#,##0\);_(* &quot;-&quot;??_);_(@_)"/>
      <fill>
        <patternFill patternType="none">
          <fgColor indexed="64"/>
          <bgColor indexed="65"/>
        </patternFill>
      </fill>
      <alignment horizontal="general" vertical="center" textRotation="0" wrapText="1" indent="0" relativeIndent="255" justifyLastLine="0" shrinkToFit="0" readingOrder="0"/>
    </dxf>
    <dxf>
      <font>
        <b val="0"/>
        <i val="0"/>
        <strike val="0"/>
        <condense val="0"/>
        <extend val="0"/>
        <outline val="0"/>
        <shadow val="0"/>
        <u val="none"/>
        <vertAlign val="baseline"/>
        <sz val="9"/>
        <color indexed="8"/>
        <name val="Calibri"/>
        <scheme val="minor"/>
      </font>
      <numFmt numFmtId="164" formatCode="###0"/>
      <fill>
        <patternFill patternType="none">
          <fgColor indexed="64"/>
          <bgColor indexed="65"/>
        </patternFill>
      </fill>
      <alignment horizontal="right" vertical="top" textRotation="0" wrapText="0" indent="0" relativeIndent="0" justifyLastLine="0" shrinkToFit="0" readingOrder="0"/>
      <border diagonalUp="0" diagonalDown="0" outline="0">
        <left/>
        <right/>
        <top/>
        <bottom/>
      </border>
    </dxf>
    <dxf>
      <font>
        <b val="0"/>
        <i val="0"/>
        <strike val="0"/>
        <condense val="0"/>
        <extend val="0"/>
        <outline val="0"/>
        <shadow val="0"/>
        <u val="none"/>
        <vertAlign val="baseline"/>
        <sz val="8"/>
        <color indexed="8"/>
        <name val="Calibri"/>
        <scheme val="minor"/>
      </font>
      <numFmt numFmtId="169" formatCode="_(* #,##0_);_(* \(#,##0\);_(* &quot;-&quot;??_);_(@_)"/>
      <fill>
        <patternFill patternType="none">
          <fgColor indexed="64"/>
          <bgColor indexed="65"/>
        </patternFill>
      </fill>
      <alignment horizontal="right" vertical="center" textRotation="0" wrapText="0" indent="0" relativeIndent="255" justifyLastLine="0" shrinkToFit="0" readingOrder="0"/>
    </dxf>
    <dxf>
      <font>
        <b val="0"/>
        <i val="0"/>
        <strike val="0"/>
        <condense val="0"/>
        <extend val="0"/>
        <outline val="0"/>
        <shadow val="0"/>
        <u val="none"/>
        <vertAlign val="baseline"/>
        <sz val="9"/>
        <color indexed="8"/>
        <name val="Calibri"/>
        <scheme val="minor"/>
      </font>
      <numFmt numFmtId="164" formatCode="###0"/>
      <fill>
        <patternFill patternType="none">
          <fgColor indexed="64"/>
          <bgColor indexed="65"/>
        </patternFill>
      </fill>
      <alignment horizontal="right" vertical="top" textRotation="0" wrapText="0" indent="0" relativeIndent="0" justifyLastLine="0" shrinkToFit="0" readingOrder="0"/>
      <border diagonalUp="0" diagonalDown="0" outline="0">
        <left/>
        <right/>
        <top/>
        <bottom/>
      </border>
    </dxf>
    <dxf>
      <font>
        <b val="0"/>
        <i val="0"/>
        <strike val="0"/>
        <condense val="0"/>
        <extend val="0"/>
        <outline val="0"/>
        <shadow val="0"/>
        <u val="none"/>
        <vertAlign val="baseline"/>
        <sz val="8"/>
        <color indexed="8"/>
        <name val="Calibri"/>
        <scheme val="minor"/>
      </font>
      <numFmt numFmtId="169" formatCode="_(* #,##0_);_(* \(#,##0\);_(* &quot;-&quot;??_);_(@_)"/>
      <fill>
        <patternFill patternType="none">
          <fgColor indexed="64"/>
          <bgColor indexed="65"/>
        </patternFill>
      </fill>
      <alignment horizontal="right" vertical="center" textRotation="0" wrapText="0" indent="0" relativeIndent="255" justifyLastLine="0" shrinkToFit="0" readingOrder="0"/>
    </dxf>
    <dxf>
      <font>
        <b val="0"/>
        <i val="0"/>
        <strike val="0"/>
        <condense val="0"/>
        <extend val="0"/>
        <outline val="0"/>
        <shadow val="0"/>
        <u val="none"/>
        <vertAlign val="baseline"/>
        <sz val="9"/>
        <color indexed="8"/>
        <name val="Calibri"/>
        <scheme val="minor"/>
      </font>
      <numFmt numFmtId="164" formatCode="###0"/>
      <fill>
        <patternFill patternType="none">
          <fgColor indexed="64"/>
          <bgColor indexed="65"/>
        </patternFill>
      </fill>
      <alignment horizontal="right" vertical="top" textRotation="0" wrapText="0" indent="0" relativeIndent="0" justifyLastLine="0" shrinkToFit="0" readingOrder="0"/>
      <border diagonalUp="0" diagonalDown="0" outline="0">
        <left/>
        <right/>
        <top/>
        <bottom/>
      </border>
    </dxf>
    <dxf>
      <font>
        <b val="0"/>
        <i val="0"/>
        <strike val="0"/>
        <condense val="0"/>
        <extend val="0"/>
        <outline val="0"/>
        <shadow val="0"/>
        <u val="none"/>
        <vertAlign val="baseline"/>
        <sz val="8"/>
        <color indexed="8"/>
        <name val="Calibri"/>
        <scheme val="minor"/>
      </font>
      <numFmt numFmtId="169" formatCode="_(* #,##0_);_(* \(#,##0\);_(* &quot;-&quot;??_);_(@_)"/>
      <fill>
        <patternFill patternType="none">
          <fgColor indexed="64"/>
          <bgColor indexed="65"/>
        </patternFill>
      </fill>
      <alignment horizontal="right" vertical="center" textRotation="0" wrapText="0" indent="0" relativeIndent="255" justifyLastLine="0" shrinkToFit="0" readingOrder="0"/>
    </dxf>
    <dxf>
      <font>
        <b val="0"/>
        <i val="0"/>
        <strike val="0"/>
        <condense val="0"/>
        <extend val="0"/>
        <outline val="0"/>
        <shadow val="0"/>
        <u val="none"/>
        <vertAlign val="baseline"/>
        <sz val="9"/>
        <color indexed="8"/>
        <name val="Calibri"/>
        <scheme val="minor"/>
      </font>
      <numFmt numFmtId="164" formatCode="###0"/>
      <fill>
        <patternFill patternType="none">
          <fgColor indexed="64"/>
          <bgColor indexed="65"/>
        </patternFill>
      </fill>
      <alignment horizontal="right" vertical="top" textRotation="0" wrapText="0" indent="0" relativeIndent="0" justifyLastLine="0" shrinkToFit="0" readingOrder="0"/>
      <border diagonalUp="0" diagonalDown="0" outline="0">
        <left/>
        <right/>
        <top/>
        <bottom/>
      </border>
    </dxf>
    <dxf>
      <font>
        <b val="0"/>
        <i val="0"/>
        <strike val="0"/>
        <condense val="0"/>
        <extend val="0"/>
        <outline val="0"/>
        <shadow val="0"/>
        <u val="none"/>
        <vertAlign val="baseline"/>
        <sz val="8"/>
        <color indexed="8"/>
        <name val="Calibri"/>
        <scheme val="minor"/>
      </font>
      <numFmt numFmtId="169" formatCode="_(* #,##0_);_(* \(#,##0\);_(* &quot;-&quot;??_);_(@_)"/>
      <fill>
        <patternFill patternType="none">
          <fgColor indexed="64"/>
          <bgColor indexed="65"/>
        </patternFill>
      </fill>
      <alignment horizontal="right" vertical="center" textRotation="0" wrapText="0" indent="0" relativeIndent="255" justifyLastLine="0" shrinkToFit="0" readingOrder="0"/>
    </dxf>
    <dxf>
      <font>
        <b val="0"/>
        <i val="0"/>
        <strike val="0"/>
        <condense val="0"/>
        <extend val="0"/>
        <outline val="0"/>
        <shadow val="0"/>
        <u val="none"/>
        <vertAlign val="baseline"/>
        <sz val="9"/>
        <color indexed="8"/>
        <name val="Calibri"/>
        <scheme val="minor"/>
      </font>
      <numFmt numFmtId="164" formatCode="###0"/>
      <fill>
        <patternFill patternType="none">
          <fgColor indexed="64"/>
          <bgColor indexed="65"/>
        </patternFill>
      </fill>
      <alignment horizontal="right" vertical="top" textRotation="0" wrapText="0" indent="0" relativeIndent="0" justifyLastLine="0" shrinkToFit="0" readingOrder="0"/>
      <border diagonalUp="0" diagonalDown="0" outline="0">
        <left/>
        <right/>
        <top/>
        <bottom/>
      </border>
    </dxf>
    <dxf>
      <font>
        <b val="0"/>
        <i val="0"/>
        <strike val="0"/>
        <condense val="0"/>
        <extend val="0"/>
        <outline val="0"/>
        <shadow val="0"/>
        <u val="none"/>
        <vertAlign val="baseline"/>
        <sz val="8"/>
        <color indexed="8"/>
        <name val="Calibri"/>
        <scheme val="minor"/>
      </font>
      <numFmt numFmtId="169" formatCode="_(* #,##0_);_(* \(#,##0\);_(* &quot;-&quot;??_);_(@_)"/>
      <fill>
        <patternFill patternType="none">
          <fgColor indexed="64"/>
          <bgColor indexed="65"/>
        </patternFill>
      </fill>
      <alignment horizontal="right" vertical="center" textRotation="0" wrapText="0" indent="0" relativeIndent="255" justifyLastLine="0" shrinkToFit="0" readingOrder="0"/>
    </dxf>
    <dxf>
      <font>
        <b val="0"/>
        <i val="0"/>
        <strike val="0"/>
        <condense val="0"/>
        <extend val="0"/>
        <outline val="0"/>
        <shadow val="0"/>
        <u val="none"/>
        <vertAlign val="baseline"/>
        <sz val="9"/>
        <color indexed="8"/>
        <name val="Calibri"/>
        <scheme val="minor"/>
      </font>
      <numFmt numFmtId="164" formatCode="###0"/>
      <fill>
        <patternFill patternType="none">
          <fgColor indexed="64"/>
          <bgColor indexed="65"/>
        </patternFill>
      </fill>
      <alignment horizontal="right" vertical="top" textRotation="0" wrapText="0" indent="0" relativeIndent="0" justifyLastLine="0" shrinkToFit="0" readingOrder="0"/>
      <border diagonalUp="0" diagonalDown="0" outline="0">
        <left/>
        <right/>
        <top/>
        <bottom/>
      </border>
    </dxf>
    <dxf>
      <font>
        <b val="0"/>
        <i val="0"/>
        <strike val="0"/>
        <condense val="0"/>
        <extend val="0"/>
        <outline val="0"/>
        <shadow val="0"/>
        <u val="none"/>
        <vertAlign val="baseline"/>
        <sz val="8"/>
        <color indexed="8"/>
        <name val="Calibri"/>
        <scheme val="minor"/>
      </font>
      <numFmt numFmtId="169" formatCode="_(* #,##0_);_(* \(#,##0\);_(* &quot;-&quot;??_);_(@_)"/>
      <fill>
        <patternFill patternType="none">
          <fgColor indexed="64"/>
          <bgColor indexed="65"/>
        </patternFill>
      </fill>
      <alignment horizontal="right" vertical="center" textRotation="0" wrapText="0" indent="0" relativeIndent="255" justifyLastLine="0" shrinkToFit="0" readingOrder="0"/>
    </dxf>
    <dxf>
      <font>
        <b val="0"/>
        <i val="0"/>
        <strike val="0"/>
        <condense val="0"/>
        <extend val="0"/>
        <outline val="0"/>
        <shadow val="0"/>
        <u val="none"/>
        <vertAlign val="baseline"/>
        <sz val="9"/>
        <color indexed="8"/>
        <name val="Calibri"/>
        <scheme val="minor"/>
      </font>
      <numFmt numFmtId="164" formatCode="###0"/>
      <fill>
        <patternFill patternType="none">
          <fgColor indexed="64"/>
          <bgColor indexed="65"/>
        </patternFill>
      </fill>
      <alignment horizontal="right" vertical="top" textRotation="0" wrapText="0" indent="0" relativeIndent="0" justifyLastLine="0" shrinkToFit="0" readingOrder="0"/>
      <border diagonalUp="0" diagonalDown="0" outline="0">
        <left/>
        <right/>
        <top/>
        <bottom/>
      </border>
    </dxf>
    <dxf>
      <font>
        <b val="0"/>
        <i val="0"/>
        <strike val="0"/>
        <condense val="0"/>
        <extend val="0"/>
        <outline val="0"/>
        <shadow val="0"/>
        <u val="none"/>
        <vertAlign val="baseline"/>
        <sz val="8"/>
        <color indexed="8"/>
        <name val="Calibri"/>
        <scheme val="minor"/>
      </font>
      <fill>
        <patternFill patternType="none">
          <fgColor indexed="64"/>
          <bgColor indexed="65"/>
        </patternFill>
      </fill>
      <alignment horizontal="left" vertical="center" textRotation="0" wrapText="1" indent="0" relativeIndent="255" justifyLastLine="0" shrinkToFit="0" readingOrder="0"/>
    </dxf>
    <dxf>
      <font>
        <b val="0"/>
        <i val="0"/>
        <strike val="0"/>
        <condense val="0"/>
        <extend val="0"/>
        <outline val="0"/>
        <shadow val="0"/>
        <u val="none"/>
        <vertAlign val="baseline"/>
        <sz val="9"/>
        <color indexed="8"/>
        <name val="Calibri"/>
        <scheme val="minor"/>
      </font>
      <fill>
        <patternFill patternType="none">
          <fgColor indexed="64"/>
          <bgColor indexed="65"/>
        </patternFill>
      </fill>
      <alignment horizontal="general" vertical="top" textRotation="0" wrapText="1" indent="0" relativeIndent="0" justifyLastLine="0" shrinkToFit="0" readingOrder="0"/>
      <border diagonalUp="0" diagonalDown="0" outline="0">
        <left/>
        <right/>
        <top/>
        <bottom/>
      </border>
    </dxf>
    <dxf>
      <font>
        <b val="0"/>
        <i val="0"/>
        <strike val="0"/>
        <condense val="0"/>
        <extend val="0"/>
        <outline val="0"/>
        <shadow val="0"/>
        <u val="none"/>
        <vertAlign val="baseline"/>
        <sz val="8"/>
        <color indexed="8"/>
        <name val="Calibri"/>
        <scheme val="minor"/>
      </font>
      <numFmt numFmtId="164" formatCode="###0"/>
      <fill>
        <patternFill patternType="none">
          <fgColor indexed="64"/>
          <bgColor indexed="65"/>
        </patternFill>
      </fill>
      <alignment horizontal="general" vertical="center" textRotation="0" wrapText="1" indent="0" relativeIndent="255" justifyLastLine="0" shrinkToFit="0" readingOrder="0"/>
    </dxf>
    <dxf>
      <font>
        <b val="0"/>
        <i val="0"/>
        <strike val="0"/>
        <condense val="0"/>
        <extend val="0"/>
        <outline val="0"/>
        <shadow val="0"/>
        <u val="none"/>
        <vertAlign val="baseline"/>
        <sz val="8"/>
        <color indexed="8"/>
        <name val="Calibri"/>
        <scheme val="minor"/>
      </font>
      <numFmt numFmtId="164" formatCode="###0"/>
      <fill>
        <patternFill patternType="none">
          <fgColor indexed="64"/>
          <bgColor indexed="65"/>
        </patternFill>
      </fill>
      <alignment horizontal="right" vertical="center" textRotation="0" wrapText="0" indent="0" relativeIndent="255" justifyLastLine="0" shrinkToFit="0" readingOrder="0"/>
    </dxf>
    <dxf>
      <font>
        <b val="0"/>
        <i val="0"/>
        <strike val="0"/>
        <condense val="0"/>
        <extend val="0"/>
        <outline val="0"/>
        <shadow val="0"/>
        <u val="none"/>
        <vertAlign val="baseline"/>
        <sz val="8"/>
        <color indexed="8"/>
        <name val="Calibri"/>
        <scheme val="minor"/>
      </font>
      <numFmt numFmtId="169" formatCode="_(* #,##0_);_(* \(#,##0\);_(* &quot;-&quot;??_);_(@_)"/>
      <alignment horizontal="general" vertical="center" textRotation="0" wrapText="1" indent="0" relativeIndent="255" justifyLastLine="0" shrinkToFit="0" readingOrder="0"/>
    </dxf>
    <dxf>
      <font>
        <b val="0"/>
        <i val="0"/>
        <strike val="0"/>
        <condense val="0"/>
        <extend val="0"/>
        <outline val="0"/>
        <shadow val="0"/>
        <u val="none"/>
        <vertAlign val="baseline"/>
        <sz val="10"/>
        <color indexed="8"/>
        <name val="Calibri"/>
        <scheme val="minor"/>
      </font>
      <numFmt numFmtId="164" formatCode="###0"/>
      <alignment horizontal="right" vertical="top" textRotation="0" wrapText="0" indent="0" relativeIndent="0" justifyLastLine="0" shrinkToFit="0" readingOrder="0"/>
      <border diagonalUp="0" diagonalDown="0" outline="0">
        <left/>
        <right/>
        <top/>
        <bottom/>
      </border>
    </dxf>
    <dxf>
      <font>
        <b val="0"/>
        <i val="0"/>
        <strike val="0"/>
        <condense val="0"/>
        <extend val="0"/>
        <outline val="0"/>
        <shadow val="0"/>
        <u val="none"/>
        <vertAlign val="baseline"/>
        <sz val="8"/>
        <color indexed="8"/>
        <name val="Calibri"/>
        <scheme val="minor"/>
      </font>
      <numFmt numFmtId="169" formatCode="_(* #,##0_);_(* \(#,##0\);_(* &quot;-&quot;??_);_(@_)"/>
      <alignment horizontal="right" vertical="center" textRotation="0" wrapText="0" indent="0" relativeIndent="255" justifyLastLine="0" shrinkToFit="0" readingOrder="0"/>
    </dxf>
    <dxf>
      <font>
        <b val="0"/>
        <i val="0"/>
        <strike val="0"/>
        <condense val="0"/>
        <extend val="0"/>
        <outline val="0"/>
        <shadow val="0"/>
        <u val="none"/>
        <vertAlign val="baseline"/>
        <sz val="10"/>
        <color indexed="8"/>
        <name val="Calibri"/>
        <scheme val="minor"/>
      </font>
      <numFmt numFmtId="164" formatCode="###0"/>
      <alignment horizontal="right" vertical="top" textRotation="0" wrapText="0" indent="0" relativeIndent="0" justifyLastLine="0" shrinkToFit="0" readingOrder="0"/>
      <border diagonalUp="0" diagonalDown="0" outline="0">
        <left/>
        <right/>
        <top/>
        <bottom/>
      </border>
    </dxf>
    <dxf>
      <font>
        <b val="0"/>
        <i val="0"/>
        <strike val="0"/>
        <condense val="0"/>
        <extend val="0"/>
        <outline val="0"/>
        <shadow val="0"/>
        <u val="none"/>
        <vertAlign val="baseline"/>
        <sz val="8"/>
        <color indexed="8"/>
        <name val="Calibri"/>
        <scheme val="minor"/>
      </font>
      <numFmt numFmtId="169" formatCode="_(* #,##0_);_(* \(#,##0\);_(* &quot;-&quot;??_);_(@_)"/>
      <alignment horizontal="right" vertical="center" textRotation="0" wrapText="0" indent="0" relativeIndent="255" justifyLastLine="0" shrinkToFit="0" readingOrder="0"/>
    </dxf>
    <dxf>
      <font>
        <b val="0"/>
        <i val="0"/>
        <strike val="0"/>
        <condense val="0"/>
        <extend val="0"/>
        <outline val="0"/>
        <shadow val="0"/>
        <u val="none"/>
        <vertAlign val="baseline"/>
        <sz val="10"/>
        <color indexed="8"/>
        <name val="Calibri"/>
        <scheme val="minor"/>
      </font>
      <numFmt numFmtId="164" formatCode="###0"/>
      <alignment horizontal="right" vertical="top" textRotation="0" wrapText="0" indent="0" relativeIndent="0" justifyLastLine="0" shrinkToFit="0" readingOrder="0"/>
      <border diagonalUp="0" diagonalDown="0" outline="0">
        <left/>
        <right/>
        <top/>
        <bottom/>
      </border>
    </dxf>
    <dxf>
      <font>
        <b val="0"/>
        <i val="0"/>
        <strike val="0"/>
        <condense val="0"/>
        <extend val="0"/>
        <outline val="0"/>
        <shadow val="0"/>
        <u val="none"/>
        <vertAlign val="baseline"/>
        <sz val="8"/>
        <color indexed="8"/>
        <name val="Calibri"/>
        <scheme val="minor"/>
      </font>
      <numFmt numFmtId="169" formatCode="_(* #,##0_);_(* \(#,##0\);_(* &quot;-&quot;??_);_(@_)"/>
      <alignment horizontal="right" vertical="center" textRotation="0" wrapText="0" indent="0" relativeIndent="255" justifyLastLine="0" shrinkToFit="0" readingOrder="0"/>
    </dxf>
    <dxf>
      <font>
        <b val="0"/>
        <i val="0"/>
        <strike val="0"/>
        <condense val="0"/>
        <extend val="0"/>
        <outline val="0"/>
        <shadow val="0"/>
        <u val="none"/>
        <vertAlign val="baseline"/>
        <sz val="10"/>
        <color indexed="8"/>
        <name val="Calibri"/>
        <scheme val="minor"/>
      </font>
      <numFmt numFmtId="164" formatCode="###0"/>
      <alignment horizontal="right" vertical="top" textRotation="0" wrapText="0" indent="0" relativeIndent="0" justifyLastLine="0" shrinkToFit="0" readingOrder="0"/>
      <border diagonalUp="0" diagonalDown="0" outline="0">
        <left/>
        <right/>
        <top/>
        <bottom/>
      </border>
    </dxf>
    <dxf>
      <font>
        <b val="0"/>
        <i val="0"/>
        <strike val="0"/>
        <condense val="0"/>
        <extend val="0"/>
        <outline val="0"/>
        <shadow val="0"/>
        <u val="none"/>
        <vertAlign val="baseline"/>
        <sz val="8"/>
        <color indexed="8"/>
        <name val="Calibri"/>
        <scheme val="minor"/>
      </font>
      <numFmt numFmtId="169" formatCode="_(* #,##0_);_(* \(#,##0\);_(* &quot;-&quot;??_);_(@_)"/>
      <alignment horizontal="right" vertical="center" textRotation="0" wrapText="0" indent="0" relativeIndent="255" justifyLastLine="0" shrinkToFit="0" readingOrder="0"/>
    </dxf>
    <dxf>
      <font>
        <b val="0"/>
        <i val="0"/>
        <strike val="0"/>
        <condense val="0"/>
        <extend val="0"/>
        <outline val="0"/>
        <shadow val="0"/>
        <u val="none"/>
        <vertAlign val="baseline"/>
        <sz val="10"/>
        <color indexed="8"/>
        <name val="Calibri"/>
        <scheme val="minor"/>
      </font>
      <numFmt numFmtId="164" formatCode="###0"/>
      <alignment horizontal="right" vertical="top" textRotation="0" wrapText="0" indent="0" relativeIndent="0" justifyLastLine="0" shrinkToFit="0" readingOrder="0"/>
      <border diagonalUp="0" diagonalDown="0" outline="0">
        <left/>
        <right/>
        <top/>
        <bottom/>
      </border>
    </dxf>
    <dxf>
      <font>
        <b val="0"/>
        <i val="0"/>
        <strike val="0"/>
        <condense val="0"/>
        <extend val="0"/>
        <outline val="0"/>
        <shadow val="0"/>
        <u val="none"/>
        <vertAlign val="baseline"/>
        <sz val="8"/>
        <color indexed="8"/>
        <name val="Calibri"/>
        <scheme val="minor"/>
      </font>
      <numFmt numFmtId="169" formatCode="_(* #,##0_);_(* \(#,##0\);_(* &quot;-&quot;??_);_(@_)"/>
      <alignment horizontal="right" vertical="center" textRotation="0" wrapText="0" indent="0" relativeIndent="255" justifyLastLine="0" shrinkToFit="0" readingOrder="0"/>
    </dxf>
    <dxf>
      <font>
        <b val="0"/>
        <i val="0"/>
        <strike val="0"/>
        <condense val="0"/>
        <extend val="0"/>
        <outline val="0"/>
        <shadow val="0"/>
        <u val="none"/>
        <vertAlign val="baseline"/>
        <sz val="10"/>
        <color indexed="8"/>
        <name val="Calibri"/>
        <scheme val="minor"/>
      </font>
      <numFmt numFmtId="164" formatCode="###0"/>
      <alignment horizontal="right" vertical="top" textRotation="0" wrapText="0" indent="0" relativeIndent="0" justifyLastLine="0" shrinkToFit="0" readingOrder="0"/>
      <border diagonalUp="0" diagonalDown="0" outline="0">
        <left/>
        <right/>
        <top/>
        <bottom/>
      </border>
    </dxf>
    <dxf>
      <font>
        <b val="0"/>
        <i val="0"/>
        <strike val="0"/>
        <condense val="0"/>
        <extend val="0"/>
        <outline val="0"/>
        <shadow val="0"/>
        <u val="none"/>
        <vertAlign val="baseline"/>
        <sz val="8"/>
        <color indexed="8"/>
        <name val="Calibri"/>
        <scheme val="minor"/>
      </font>
      <numFmt numFmtId="169" formatCode="_(* #,##0_);_(* \(#,##0\);_(* &quot;-&quot;??_);_(@_)"/>
      <alignment horizontal="right" vertical="center" textRotation="0" wrapText="0" indent="0" relativeIndent="255" justifyLastLine="0" shrinkToFit="0" readingOrder="0"/>
    </dxf>
    <dxf>
      <font>
        <b val="0"/>
        <i val="0"/>
        <strike val="0"/>
        <condense val="0"/>
        <extend val="0"/>
        <outline val="0"/>
        <shadow val="0"/>
        <u val="none"/>
        <vertAlign val="baseline"/>
        <sz val="10"/>
        <color indexed="8"/>
        <name val="Calibri"/>
        <scheme val="minor"/>
      </font>
      <numFmt numFmtId="164" formatCode="###0"/>
      <alignment horizontal="right" vertical="top" textRotation="0" wrapText="0" indent="0" relativeIndent="0" justifyLastLine="0" shrinkToFit="0" readingOrder="0"/>
      <border diagonalUp="0" diagonalDown="0" outline="0">
        <left/>
        <right/>
        <top/>
        <bottom/>
      </border>
    </dxf>
    <dxf>
      <font>
        <b val="0"/>
        <i val="0"/>
        <strike val="0"/>
        <condense val="0"/>
        <extend val="0"/>
        <outline val="0"/>
        <shadow val="0"/>
        <u val="none"/>
        <vertAlign val="baseline"/>
        <sz val="8"/>
        <color indexed="8"/>
        <name val="Calibri"/>
        <scheme val="minor"/>
      </font>
      <numFmt numFmtId="169" formatCode="_(* #,##0_);_(* \(#,##0\);_(* &quot;-&quot;??_);_(@_)"/>
      <alignment horizontal="general" vertical="center" textRotation="0" wrapText="1" indent="0" relativeIndent="255" justifyLastLine="0" shrinkToFit="0" readingOrder="0"/>
    </dxf>
    <dxf>
      <font>
        <b val="0"/>
        <i val="0"/>
        <strike val="0"/>
        <condense val="0"/>
        <extend val="0"/>
        <outline val="0"/>
        <shadow val="0"/>
        <u val="none"/>
        <vertAlign val="baseline"/>
        <sz val="10"/>
        <color indexed="8"/>
        <name val="Calibri"/>
        <scheme val="minor"/>
      </font>
      <numFmt numFmtId="164" formatCode="###0"/>
      <alignment horizontal="right" vertical="top" textRotation="0" wrapText="0" indent="0" relativeIndent="0" justifyLastLine="0" shrinkToFit="0" readingOrder="0"/>
      <border diagonalUp="0" diagonalDown="0" outline="0">
        <left/>
        <right/>
        <top/>
        <bottom/>
      </border>
    </dxf>
    <dxf>
      <font>
        <b val="0"/>
        <i val="0"/>
        <strike val="0"/>
        <condense val="0"/>
        <extend val="0"/>
        <outline val="0"/>
        <shadow val="0"/>
        <u val="none"/>
        <vertAlign val="baseline"/>
        <sz val="8"/>
        <color indexed="8"/>
        <name val="Calibri"/>
        <scheme val="minor"/>
      </font>
      <numFmt numFmtId="169" formatCode="_(* #,##0_);_(* \(#,##0\);_(* &quot;-&quot;??_);_(@_)"/>
      <alignment horizontal="right" vertical="center" textRotation="0" wrapText="0" indent="0" relativeIndent="255" justifyLastLine="0" shrinkToFit="0" readingOrder="0"/>
    </dxf>
    <dxf>
      <font>
        <b val="0"/>
        <i val="0"/>
        <strike val="0"/>
        <condense val="0"/>
        <extend val="0"/>
        <outline val="0"/>
        <shadow val="0"/>
        <u val="none"/>
        <vertAlign val="baseline"/>
        <sz val="10"/>
        <color indexed="8"/>
        <name val="Calibri"/>
        <scheme val="minor"/>
      </font>
      <numFmt numFmtId="164" formatCode="###0"/>
      <alignment horizontal="right" vertical="top" textRotation="0" wrapText="0" indent="0" relativeIndent="0" justifyLastLine="0" shrinkToFit="0" readingOrder="0"/>
      <border diagonalUp="0" diagonalDown="0" outline="0">
        <left/>
        <right/>
        <top/>
        <bottom/>
      </border>
    </dxf>
    <dxf>
      <font>
        <b val="0"/>
        <i val="0"/>
        <strike val="0"/>
        <condense val="0"/>
        <extend val="0"/>
        <outline val="0"/>
        <shadow val="0"/>
        <u val="none"/>
        <vertAlign val="baseline"/>
        <sz val="8"/>
        <color indexed="8"/>
        <name val="Calibri"/>
        <scheme val="minor"/>
      </font>
      <numFmt numFmtId="169" formatCode="_(* #,##0_);_(* \(#,##0\);_(* &quot;-&quot;??_);_(@_)"/>
      <alignment horizontal="right" vertical="center" textRotation="0" wrapText="0" indent="0" relativeIndent="255" justifyLastLine="0" shrinkToFit="0" readingOrder="0"/>
    </dxf>
    <dxf>
      <font>
        <b val="0"/>
        <i val="0"/>
        <strike val="0"/>
        <condense val="0"/>
        <extend val="0"/>
        <outline val="0"/>
        <shadow val="0"/>
        <u val="none"/>
        <vertAlign val="baseline"/>
        <sz val="10"/>
        <color indexed="8"/>
        <name val="Calibri"/>
        <scheme val="minor"/>
      </font>
      <numFmt numFmtId="164" formatCode="###0"/>
      <alignment horizontal="right" vertical="top" textRotation="0" wrapText="0" indent="0" relativeIndent="0" justifyLastLine="0" shrinkToFit="0" readingOrder="0"/>
      <border diagonalUp="0" diagonalDown="0" outline="0">
        <left/>
        <right/>
        <top/>
        <bottom/>
      </border>
    </dxf>
    <dxf>
      <font>
        <b val="0"/>
        <i val="0"/>
        <strike val="0"/>
        <condense val="0"/>
        <extend val="0"/>
        <outline val="0"/>
        <shadow val="0"/>
        <u val="none"/>
        <vertAlign val="baseline"/>
        <sz val="8"/>
        <color indexed="8"/>
        <name val="Calibri"/>
        <scheme val="minor"/>
      </font>
      <numFmt numFmtId="169" formatCode="_(* #,##0_);_(* \(#,##0\);_(* &quot;-&quot;??_);_(@_)"/>
      <alignment horizontal="right" vertical="center" textRotation="0" wrapText="0" indent="0" relativeIndent="255" justifyLastLine="0" shrinkToFit="0" readingOrder="0"/>
    </dxf>
    <dxf>
      <font>
        <b val="0"/>
        <i val="0"/>
        <strike val="0"/>
        <condense val="0"/>
        <extend val="0"/>
        <outline val="0"/>
        <shadow val="0"/>
        <u val="none"/>
        <vertAlign val="baseline"/>
        <sz val="10"/>
        <color indexed="8"/>
        <name val="Calibri"/>
        <scheme val="minor"/>
      </font>
      <numFmt numFmtId="164" formatCode="###0"/>
      <alignment horizontal="right" vertical="top" textRotation="0" wrapText="0" indent="0" relativeIndent="0" justifyLastLine="0" shrinkToFit="0" readingOrder="0"/>
      <border diagonalUp="0" diagonalDown="0" outline="0">
        <left/>
        <right/>
        <top/>
        <bottom/>
      </border>
    </dxf>
    <dxf>
      <font>
        <b val="0"/>
        <i val="0"/>
        <strike val="0"/>
        <condense val="0"/>
        <extend val="0"/>
        <outline val="0"/>
        <shadow val="0"/>
        <u val="none"/>
        <vertAlign val="baseline"/>
        <sz val="8"/>
        <color indexed="8"/>
        <name val="Calibri"/>
        <scheme val="minor"/>
      </font>
      <numFmt numFmtId="169" formatCode="_(* #,##0_);_(* \(#,##0\);_(* &quot;-&quot;??_);_(@_)"/>
      <alignment horizontal="general" vertical="center" textRotation="0" wrapText="1" indent="0" relativeIndent="255" justifyLastLine="0" shrinkToFit="0" readingOrder="0"/>
    </dxf>
    <dxf>
      <font>
        <b val="0"/>
        <i val="0"/>
        <strike val="0"/>
        <condense val="0"/>
        <extend val="0"/>
        <outline val="0"/>
        <shadow val="0"/>
        <u val="none"/>
        <vertAlign val="baseline"/>
        <sz val="10"/>
        <color indexed="8"/>
        <name val="Calibri"/>
        <scheme val="minor"/>
      </font>
      <numFmt numFmtId="164" formatCode="###0"/>
      <alignment horizontal="right" vertical="top" textRotation="0" wrapText="0" indent="0" relativeIndent="0" justifyLastLine="0" shrinkToFit="0" readingOrder="0"/>
      <border diagonalUp="0" diagonalDown="0" outline="0">
        <left/>
        <right/>
        <top/>
        <bottom/>
      </border>
    </dxf>
    <dxf>
      <font>
        <b val="0"/>
        <i val="0"/>
        <strike val="0"/>
        <condense val="0"/>
        <extend val="0"/>
        <outline val="0"/>
        <shadow val="0"/>
        <u val="none"/>
        <vertAlign val="baseline"/>
        <sz val="8"/>
        <color indexed="8"/>
        <name val="Calibri"/>
        <scheme val="minor"/>
      </font>
      <numFmt numFmtId="169" formatCode="_(* #,##0_);_(* \(#,##0\);_(* &quot;-&quot;??_);_(@_)"/>
      <alignment horizontal="right" vertical="center" textRotation="0" wrapText="0" indent="0" relativeIndent="255" justifyLastLine="0" shrinkToFit="0" readingOrder="0"/>
    </dxf>
    <dxf>
      <font>
        <b val="0"/>
        <i val="0"/>
        <strike val="0"/>
        <condense val="0"/>
        <extend val="0"/>
        <outline val="0"/>
        <shadow val="0"/>
        <u val="none"/>
        <vertAlign val="baseline"/>
        <sz val="10"/>
        <color indexed="8"/>
        <name val="Calibri"/>
        <scheme val="minor"/>
      </font>
      <numFmt numFmtId="165" formatCode="####.0"/>
      <alignment horizontal="right" vertical="top" textRotation="0" wrapText="0" indent="0" relativeIndent="0" justifyLastLine="0" shrinkToFit="0" readingOrder="0"/>
      <border diagonalUp="0" diagonalDown="0" outline="0">
        <left/>
        <right/>
        <top/>
        <bottom/>
      </border>
    </dxf>
    <dxf>
      <font>
        <b val="0"/>
        <i val="0"/>
        <strike val="0"/>
        <condense val="0"/>
        <extend val="0"/>
        <outline val="0"/>
        <shadow val="0"/>
        <u val="none"/>
        <vertAlign val="baseline"/>
        <sz val="8"/>
        <color indexed="8"/>
        <name val="Calibri"/>
        <scheme val="minor"/>
      </font>
      <numFmt numFmtId="169" formatCode="_(* #,##0_);_(* \(#,##0\);_(* &quot;-&quot;??_);_(@_)"/>
      <alignment horizontal="right" vertical="center" textRotation="0" wrapText="0" indent="0" relativeIndent="255" justifyLastLine="0" shrinkToFit="0" readingOrder="0"/>
    </dxf>
    <dxf>
      <font>
        <b val="0"/>
        <i val="0"/>
        <strike val="0"/>
        <condense val="0"/>
        <extend val="0"/>
        <outline val="0"/>
        <shadow val="0"/>
        <u val="none"/>
        <vertAlign val="baseline"/>
        <sz val="10"/>
        <color indexed="8"/>
        <name val="Calibri"/>
        <scheme val="minor"/>
      </font>
      <numFmt numFmtId="164" formatCode="###0"/>
      <alignment horizontal="right" vertical="top" textRotation="0" wrapText="0" indent="0" relativeIndent="0" justifyLastLine="0" shrinkToFit="0" readingOrder="0"/>
      <border diagonalUp="0" diagonalDown="0" outline="0">
        <left/>
        <right/>
        <top/>
        <bottom/>
      </border>
    </dxf>
    <dxf>
      <font>
        <b val="0"/>
        <i val="0"/>
        <strike val="0"/>
        <condense val="0"/>
        <extend val="0"/>
        <outline val="0"/>
        <shadow val="0"/>
        <u val="none"/>
        <vertAlign val="baseline"/>
        <sz val="8"/>
        <color indexed="8"/>
        <name val="Calibri"/>
        <scheme val="minor"/>
      </font>
      <numFmt numFmtId="169" formatCode="_(* #,##0_);_(* \(#,##0\);_(* &quot;-&quot;??_);_(@_)"/>
      <alignment horizontal="right" vertical="center" textRotation="0" wrapText="0" indent="0" relativeIndent="255" justifyLastLine="0" shrinkToFit="0" readingOrder="0"/>
    </dxf>
    <dxf>
      <font>
        <b val="0"/>
        <i val="0"/>
        <strike val="0"/>
        <condense val="0"/>
        <extend val="0"/>
        <outline val="0"/>
        <shadow val="0"/>
        <u val="none"/>
        <vertAlign val="baseline"/>
        <sz val="10"/>
        <color indexed="8"/>
        <name val="Calibri"/>
        <scheme val="minor"/>
      </font>
      <numFmt numFmtId="164" formatCode="###0"/>
      <alignment horizontal="right" vertical="top" textRotation="0" wrapText="0" indent="0" relativeIndent="0" justifyLastLine="0" shrinkToFit="0" readingOrder="0"/>
      <border diagonalUp="0" diagonalDown="0" outline="0">
        <left/>
        <right/>
        <top/>
        <bottom/>
      </border>
    </dxf>
    <dxf>
      <font>
        <b val="0"/>
        <i val="0"/>
        <strike val="0"/>
        <condense val="0"/>
        <extend val="0"/>
        <outline val="0"/>
        <shadow val="0"/>
        <u val="none"/>
        <vertAlign val="baseline"/>
        <sz val="8"/>
        <color indexed="8"/>
        <name val="Calibri"/>
        <scheme val="minor"/>
      </font>
      <alignment horizontal="left" vertical="center" textRotation="0" wrapText="1" indent="0" relativeIndent="255" justifyLastLine="0" shrinkToFit="0" readingOrder="0"/>
    </dxf>
    <dxf>
      <font>
        <b/>
        <i val="0"/>
        <strike val="0"/>
        <condense val="0"/>
        <extend val="0"/>
        <outline val="0"/>
        <shadow val="0"/>
        <u val="none"/>
        <vertAlign val="baseline"/>
        <sz val="10"/>
        <color indexed="8"/>
        <name val="Calibri"/>
        <scheme val="minor"/>
      </font>
      <alignment horizontal="center" vertical="top" textRotation="0" wrapText="1" indent="0" relativeIndent="0" justifyLastLine="0" shrinkToFit="0" readingOrder="0"/>
      <border diagonalUp="0" diagonalDown="0" outline="0">
        <left/>
        <right/>
        <top/>
        <bottom/>
      </border>
    </dxf>
    <dxf>
      <font>
        <b val="0"/>
        <i val="0"/>
        <strike val="0"/>
        <condense val="0"/>
        <extend val="0"/>
        <outline val="0"/>
        <shadow val="0"/>
        <u val="none"/>
        <vertAlign val="baseline"/>
        <sz val="8"/>
        <color indexed="8"/>
        <name val="Calibri"/>
        <scheme val="minor"/>
      </font>
      <numFmt numFmtId="164" formatCode="###0"/>
      <alignment horizontal="right" vertical="center" textRotation="0" wrapText="0" indent="0" relativeIndent="255" justifyLastLine="0" shrinkToFit="0" readingOrder="0"/>
    </dxf>
    <dxf>
      <font>
        <b val="0"/>
        <i val="0"/>
        <strike val="0"/>
        <condense val="0"/>
        <extend val="0"/>
        <outline val="0"/>
        <shadow val="0"/>
        <u val="none"/>
        <vertAlign val="baseline"/>
        <sz val="8"/>
        <color indexed="8"/>
        <name val="Calibri"/>
        <scheme val="minor"/>
      </font>
      <numFmt numFmtId="164" formatCode="###0"/>
      <alignment horizontal="right" vertical="center" textRotation="0" wrapText="0" indent="0" relativeIndent="255" justifyLastLine="0" shrinkToFit="0" readingOrder="0"/>
    </dxf>
    <dxf>
      <font>
        <b val="0"/>
        <i val="0"/>
        <strike val="0"/>
        <condense val="0"/>
        <extend val="0"/>
        <outline val="0"/>
        <shadow val="0"/>
        <u val="none"/>
        <vertAlign val="baseline"/>
        <sz val="8"/>
        <color indexed="8"/>
        <name val="Calibri"/>
        <scheme val="minor"/>
      </font>
      <numFmt numFmtId="169" formatCode="_(* #,##0_);_(* \(#,##0\);_(* &quot;-&quot;??_);_(@_)"/>
      <alignment horizontal="general" vertical="center" textRotation="0" wrapText="1" indent="0" relativeIndent="255" justifyLastLine="0" shrinkToFit="0" readingOrder="0"/>
    </dxf>
    <dxf>
      <font>
        <b val="0"/>
        <i val="0"/>
        <strike val="0"/>
        <condense val="0"/>
        <extend val="0"/>
        <outline val="0"/>
        <shadow val="0"/>
        <u val="none"/>
        <vertAlign val="baseline"/>
        <sz val="10"/>
        <color indexed="8"/>
        <name val="Calibri"/>
        <scheme val="minor"/>
      </font>
      <numFmt numFmtId="164" formatCode="###0"/>
      <alignment horizontal="right" vertical="top" textRotation="0" wrapText="0" indent="0" relativeIndent="0" justifyLastLine="0" shrinkToFit="0" readingOrder="0"/>
      <border diagonalUp="0" diagonalDown="0" outline="0">
        <left/>
        <right/>
        <top/>
        <bottom/>
      </border>
    </dxf>
    <dxf>
      <font>
        <b val="0"/>
        <i val="0"/>
        <strike val="0"/>
        <condense val="0"/>
        <extend val="0"/>
        <outline val="0"/>
        <shadow val="0"/>
        <u val="none"/>
        <vertAlign val="baseline"/>
        <sz val="8"/>
        <color indexed="8"/>
        <name val="Calibri"/>
        <scheme val="minor"/>
      </font>
      <numFmt numFmtId="169" formatCode="_(* #,##0_);_(* \(#,##0\);_(* &quot;-&quot;??_);_(@_)"/>
      <alignment horizontal="right" vertical="center" textRotation="0" wrapText="0" indent="0" relativeIndent="255" justifyLastLine="0" shrinkToFit="0" readingOrder="0"/>
    </dxf>
    <dxf>
      <font>
        <b val="0"/>
        <i val="0"/>
        <strike val="0"/>
        <condense val="0"/>
        <extend val="0"/>
        <outline val="0"/>
        <shadow val="0"/>
        <u val="none"/>
        <vertAlign val="baseline"/>
        <sz val="10"/>
        <color indexed="8"/>
        <name val="Calibri"/>
        <scheme val="minor"/>
      </font>
      <numFmt numFmtId="164" formatCode="###0"/>
      <alignment horizontal="right" vertical="top" textRotation="0" wrapText="0" indent="0" relativeIndent="0" justifyLastLine="0" shrinkToFit="0" readingOrder="0"/>
      <border diagonalUp="0" diagonalDown="0" outline="0">
        <left/>
        <right/>
        <top/>
        <bottom/>
      </border>
    </dxf>
    <dxf>
      <font>
        <b val="0"/>
        <i val="0"/>
        <strike val="0"/>
        <condense val="0"/>
        <extend val="0"/>
        <outline val="0"/>
        <shadow val="0"/>
        <u val="none"/>
        <vertAlign val="baseline"/>
        <sz val="8"/>
        <color indexed="8"/>
        <name val="Calibri"/>
        <scheme val="minor"/>
      </font>
      <numFmt numFmtId="169" formatCode="_(* #,##0_);_(* \(#,##0\);_(* &quot;-&quot;??_);_(@_)"/>
      <alignment horizontal="right" vertical="center" textRotation="0" wrapText="0" indent="0" relativeIndent="255" justifyLastLine="0" shrinkToFit="0" readingOrder="0"/>
    </dxf>
    <dxf>
      <font>
        <b val="0"/>
        <i val="0"/>
        <strike val="0"/>
        <condense val="0"/>
        <extend val="0"/>
        <outline val="0"/>
        <shadow val="0"/>
        <u val="none"/>
        <vertAlign val="baseline"/>
        <sz val="10"/>
        <color indexed="8"/>
        <name val="Calibri"/>
        <scheme val="minor"/>
      </font>
      <numFmt numFmtId="164" formatCode="###0"/>
      <alignment horizontal="right" vertical="top" textRotation="0" wrapText="0" indent="0" relativeIndent="0" justifyLastLine="0" shrinkToFit="0" readingOrder="0"/>
      <border diagonalUp="0" diagonalDown="0" outline="0">
        <left/>
        <right/>
        <top/>
        <bottom/>
      </border>
    </dxf>
    <dxf>
      <font>
        <b val="0"/>
        <i val="0"/>
        <strike val="0"/>
        <condense val="0"/>
        <extend val="0"/>
        <outline val="0"/>
        <shadow val="0"/>
        <u val="none"/>
        <vertAlign val="baseline"/>
        <sz val="8"/>
        <color indexed="8"/>
        <name val="Calibri"/>
        <scheme val="minor"/>
      </font>
      <numFmt numFmtId="169" formatCode="_(* #,##0_);_(* \(#,##0\);_(* &quot;-&quot;??_);_(@_)"/>
      <alignment horizontal="right" vertical="center" textRotation="0" wrapText="0" indent="0" relativeIndent="255" justifyLastLine="0" shrinkToFit="0" readingOrder="0"/>
    </dxf>
    <dxf>
      <font>
        <b val="0"/>
        <i val="0"/>
        <strike val="0"/>
        <condense val="0"/>
        <extend val="0"/>
        <outline val="0"/>
        <shadow val="0"/>
        <u val="none"/>
        <vertAlign val="baseline"/>
        <sz val="10"/>
        <color indexed="8"/>
        <name val="Calibri"/>
        <scheme val="minor"/>
      </font>
      <numFmt numFmtId="164" formatCode="###0"/>
      <alignment horizontal="right" vertical="top" textRotation="0" wrapText="0" indent="0" relativeIndent="0" justifyLastLine="0" shrinkToFit="0" readingOrder="0"/>
      <border diagonalUp="0" diagonalDown="0" outline="0">
        <left/>
        <right/>
        <top/>
        <bottom/>
      </border>
    </dxf>
    <dxf>
      <font>
        <b val="0"/>
        <i val="0"/>
        <strike val="0"/>
        <condense val="0"/>
        <extend val="0"/>
        <outline val="0"/>
        <shadow val="0"/>
        <u val="none"/>
        <vertAlign val="baseline"/>
        <sz val="8"/>
        <color indexed="8"/>
        <name val="Calibri"/>
        <scheme val="minor"/>
      </font>
      <numFmt numFmtId="169" formatCode="_(* #,##0_);_(* \(#,##0\);_(* &quot;-&quot;??_);_(@_)"/>
      <alignment horizontal="right" vertical="center" textRotation="0" wrapText="0" indent="0" relativeIndent="255" justifyLastLine="0" shrinkToFit="0" readingOrder="0"/>
    </dxf>
    <dxf>
      <font>
        <b val="0"/>
        <i val="0"/>
        <strike val="0"/>
        <condense val="0"/>
        <extend val="0"/>
        <outline val="0"/>
        <shadow val="0"/>
        <u val="none"/>
        <vertAlign val="baseline"/>
        <sz val="10"/>
        <color indexed="8"/>
        <name val="Calibri"/>
        <scheme val="minor"/>
      </font>
      <numFmt numFmtId="164" formatCode="###0"/>
      <alignment horizontal="right" vertical="top" textRotation="0" wrapText="0" indent="0" relativeIndent="0" justifyLastLine="0" shrinkToFit="0" readingOrder="0"/>
      <border diagonalUp="0" diagonalDown="0" outline="0">
        <left/>
        <right/>
        <top/>
        <bottom/>
      </border>
    </dxf>
    <dxf>
      <font>
        <b val="0"/>
        <i val="0"/>
        <strike val="0"/>
        <condense val="0"/>
        <extend val="0"/>
        <outline val="0"/>
        <shadow val="0"/>
        <u val="none"/>
        <vertAlign val="baseline"/>
        <sz val="8"/>
        <color indexed="8"/>
        <name val="Calibri"/>
        <scheme val="minor"/>
      </font>
      <numFmt numFmtId="169" formatCode="_(* #,##0_);_(* \(#,##0\);_(* &quot;-&quot;??_);_(@_)"/>
      <alignment horizontal="right" vertical="center" textRotation="0" wrapText="0" indent="0" relativeIndent="255" justifyLastLine="0" shrinkToFit="0" readingOrder="0"/>
    </dxf>
    <dxf>
      <font>
        <b val="0"/>
        <i val="0"/>
        <strike val="0"/>
        <condense val="0"/>
        <extend val="0"/>
        <outline val="0"/>
        <shadow val="0"/>
        <u val="none"/>
        <vertAlign val="baseline"/>
        <sz val="10"/>
        <color indexed="8"/>
        <name val="Calibri"/>
        <scheme val="minor"/>
      </font>
      <numFmt numFmtId="164" formatCode="###0"/>
      <alignment horizontal="right" vertical="top" textRotation="0" wrapText="0" indent="0" relativeIndent="0" justifyLastLine="0" shrinkToFit="0" readingOrder="0"/>
      <border diagonalUp="0" diagonalDown="0" outline="0">
        <left/>
        <right/>
        <top/>
        <bottom/>
      </border>
    </dxf>
    <dxf>
      <font>
        <b val="0"/>
        <i val="0"/>
        <strike val="0"/>
        <condense val="0"/>
        <extend val="0"/>
        <outline val="0"/>
        <shadow val="0"/>
        <u val="none"/>
        <vertAlign val="baseline"/>
        <sz val="8"/>
        <color indexed="8"/>
        <name val="Calibri"/>
        <scheme val="minor"/>
      </font>
      <numFmt numFmtId="169" formatCode="_(* #,##0_);_(* \(#,##0\);_(* &quot;-&quot;??_);_(@_)"/>
      <alignment horizontal="right" vertical="center" textRotation="0" wrapText="0" indent="0" relativeIndent="255" justifyLastLine="0" shrinkToFit="0" readingOrder="0"/>
    </dxf>
    <dxf>
      <font>
        <b val="0"/>
        <i val="0"/>
        <strike val="0"/>
        <condense val="0"/>
        <extend val="0"/>
        <outline val="0"/>
        <shadow val="0"/>
        <u val="none"/>
        <vertAlign val="baseline"/>
        <sz val="10"/>
        <color indexed="8"/>
        <name val="Calibri"/>
        <scheme val="minor"/>
      </font>
      <numFmt numFmtId="164" formatCode="###0"/>
      <alignment horizontal="right" vertical="top" textRotation="0" wrapText="0" indent="0" relativeIndent="0" justifyLastLine="0" shrinkToFit="0" readingOrder="0"/>
      <border diagonalUp="0" diagonalDown="0" outline="0">
        <left/>
        <right/>
        <top/>
        <bottom/>
      </border>
    </dxf>
    <dxf>
      <font>
        <b val="0"/>
        <i val="0"/>
        <strike val="0"/>
        <condense val="0"/>
        <extend val="0"/>
        <outline val="0"/>
        <shadow val="0"/>
        <u val="none"/>
        <vertAlign val="baseline"/>
        <sz val="8"/>
        <color indexed="8"/>
        <name val="Calibri"/>
        <scheme val="minor"/>
      </font>
      <numFmt numFmtId="169" formatCode="_(* #,##0_);_(* \(#,##0\);_(* &quot;-&quot;??_);_(@_)"/>
      <alignment horizontal="right" vertical="center" textRotation="0" wrapText="0" indent="0" relativeIndent="255" justifyLastLine="0" shrinkToFit="0" readingOrder="0"/>
    </dxf>
    <dxf>
      <font>
        <b val="0"/>
        <i val="0"/>
        <strike val="0"/>
        <condense val="0"/>
        <extend val="0"/>
        <outline val="0"/>
        <shadow val="0"/>
        <u val="none"/>
        <vertAlign val="baseline"/>
        <sz val="10"/>
        <color indexed="8"/>
        <name val="Calibri"/>
        <scheme val="minor"/>
      </font>
      <numFmt numFmtId="164" formatCode="###0"/>
      <alignment horizontal="right" vertical="top" textRotation="0" wrapText="0" indent="0" relativeIndent="0" justifyLastLine="0" shrinkToFit="0" readingOrder="0"/>
      <border diagonalUp="0" diagonalDown="0" outline="0">
        <left/>
        <right/>
        <top/>
        <bottom/>
      </border>
    </dxf>
    <dxf>
      <font>
        <b val="0"/>
        <i val="0"/>
        <strike val="0"/>
        <condense val="0"/>
        <extend val="0"/>
        <outline val="0"/>
        <shadow val="0"/>
        <u val="none"/>
        <vertAlign val="baseline"/>
        <sz val="8"/>
        <color indexed="8"/>
        <name val="Calibri"/>
        <scheme val="minor"/>
      </font>
      <numFmt numFmtId="169" formatCode="_(* #,##0_);_(* \(#,##0\);_(* &quot;-&quot;??_);_(@_)"/>
      <alignment horizontal="general" vertical="center" textRotation="0" wrapText="1" indent="0" relativeIndent="255" justifyLastLine="0" shrinkToFit="0" readingOrder="0"/>
    </dxf>
    <dxf>
      <font>
        <b val="0"/>
        <i val="0"/>
        <strike val="0"/>
        <condense val="0"/>
        <extend val="0"/>
        <outline val="0"/>
        <shadow val="0"/>
        <u val="none"/>
        <vertAlign val="baseline"/>
        <sz val="10"/>
        <color indexed="8"/>
        <name val="Calibri"/>
        <scheme val="minor"/>
      </font>
      <numFmt numFmtId="164" formatCode="###0"/>
      <alignment horizontal="right" vertical="top" textRotation="0" wrapText="0" indent="0" relativeIndent="0" justifyLastLine="0" shrinkToFit="0" readingOrder="0"/>
      <border diagonalUp="0" diagonalDown="0" outline="0">
        <left/>
        <right/>
        <top/>
        <bottom/>
      </border>
    </dxf>
    <dxf>
      <font>
        <b val="0"/>
        <i val="0"/>
        <strike val="0"/>
        <condense val="0"/>
        <extend val="0"/>
        <outline val="0"/>
        <shadow val="0"/>
        <u val="none"/>
        <vertAlign val="baseline"/>
        <sz val="8"/>
        <color indexed="8"/>
        <name val="Calibri"/>
        <scheme val="minor"/>
      </font>
      <numFmt numFmtId="169" formatCode="_(* #,##0_);_(* \(#,##0\);_(* &quot;-&quot;??_);_(@_)"/>
      <alignment horizontal="right" vertical="center" textRotation="0" wrapText="0" indent="0" relativeIndent="255" justifyLastLine="0" shrinkToFit="0" readingOrder="0"/>
    </dxf>
    <dxf>
      <font>
        <b val="0"/>
        <i val="0"/>
        <strike val="0"/>
        <condense val="0"/>
        <extend val="0"/>
        <outline val="0"/>
        <shadow val="0"/>
        <u val="none"/>
        <vertAlign val="baseline"/>
        <sz val="10"/>
        <color indexed="8"/>
        <name val="Calibri"/>
        <scheme val="minor"/>
      </font>
      <numFmt numFmtId="164" formatCode="###0"/>
      <alignment horizontal="right" vertical="top" textRotation="0" wrapText="0" indent="0" relativeIndent="0" justifyLastLine="0" shrinkToFit="0" readingOrder="0"/>
      <border diagonalUp="0" diagonalDown="0" outline="0">
        <left/>
        <right/>
        <top/>
        <bottom/>
      </border>
    </dxf>
    <dxf>
      <font>
        <b val="0"/>
        <i val="0"/>
        <strike val="0"/>
        <condense val="0"/>
        <extend val="0"/>
        <outline val="0"/>
        <shadow val="0"/>
        <u val="none"/>
        <vertAlign val="baseline"/>
        <sz val="8"/>
        <color indexed="8"/>
        <name val="Calibri"/>
        <scheme val="minor"/>
      </font>
      <numFmt numFmtId="169" formatCode="_(* #,##0_);_(* \(#,##0\);_(* &quot;-&quot;??_);_(@_)"/>
      <alignment horizontal="general" vertical="center" textRotation="0" wrapText="1" indent="0" relativeIndent="255" justifyLastLine="0" shrinkToFit="0" readingOrder="0"/>
    </dxf>
    <dxf>
      <font>
        <b val="0"/>
        <i val="0"/>
        <strike val="0"/>
        <condense val="0"/>
        <extend val="0"/>
        <outline val="0"/>
        <shadow val="0"/>
        <u val="none"/>
        <vertAlign val="baseline"/>
        <sz val="10"/>
        <color indexed="8"/>
        <name val="Calibri"/>
        <scheme val="minor"/>
      </font>
      <numFmt numFmtId="164" formatCode="###0"/>
      <alignment horizontal="right" vertical="top" textRotation="0" wrapText="0" indent="0" relativeIndent="0" justifyLastLine="0" shrinkToFit="0" readingOrder="0"/>
      <border diagonalUp="0" diagonalDown="0" outline="0">
        <left/>
        <right/>
        <top/>
        <bottom/>
      </border>
    </dxf>
    <dxf>
      <font>
        <b val="0"/>
        <i val="0"/>
        <strike val="0"/>
        <condense val="0"/>
        <extend val="0"/>
        <outline val="0"/>
        <shadow val="0"/>
        <u val="none"/>
        <vertAlign val="baseline"/>
        <sz val="8"/>
        <color indexed="8"/>
        <name val="Calibri"/>
        <scheme val="minor"/>
      </font>
      <numFmt numFmtId="169" formatCode="_(* #,##0_);_(* \(#,##0\);_(* &quot;-&quot;??_);_(@_)"/>
      <alignment horizontal="general" vertical="center" textRotation="0" wrapText="1" indent="0" relativeIndent="255" justifyLastLine="0" shrinkToFit="0" readingOrder="0"/>
    </dxf>
    <dxf>
      <font>
        <b val="0"/>
        <i val="0"/>
        <strike val="0"/>
        <condense val="0"/>
        <extend val="0"/>
        <outline val="0"/>
        <shadow val="0"/>
        <u val="none"/>
        <vertAlign val="baseline"/>
        <sz val="10"/>
        <color indexed="8"/>
        <name val="Calibri"/>
        <scheme val="minor"/>
      </font>
      <numFmt numFmtId="164" formatCode="###0"/>
      <alignment horizontal="right" vertical="top" textRotation="0" wrapText="0" indent="0" relativeIndent="0" justifyLastLine="0" shrinkToFit="0" readingOrder="0"/>
      <border diagonalUp="0" diagonalDown="0" outline="0">
        <left/>
        <right/>
        <top/>
        <bottom/>
      </border>
    </dxf>
    <dxf>
      <font>
        <b val="0"/>
        <i val="0"/>
        <strike val="0"/>
        <condense val="0"/>
        <extend val="0"/>
        <outline val="0"/>
        <shadow val="0"/>
        <u val="none"/>
        <vertAlign val="baseline"/>
        <sz val="8"/>
        <color indexed="8"/>
        <name val="Calibri"/>
        <scheme val="minor"/>
      </font>
      <numFmt numFmtId="169" formatCode="_(* #,##0_);_(* \(#,##0\);_(* &quot;-&quot;??_);_(@_)"/>
      <alignment horizontal="right" vertical="center" textRotation="0" wrapText="0" indent="0" relativeIndent="255" justifyLastLine="0" shrinkToFit="0" readingOrder="0"/>
    </dxf>
    <dxf>
      <font>
        <b val="0"/>
        <i val="0"/>
        <strike val="0"/>
        <condense val="0"/>
        <extend val="0"/>
        <outline val="0"/>
        <shadow val="0"/>
        <u val="none"/>
        <vertAlign val="baseline"/>
        <sz val="10"/>
        <color indexed="8"/>
        <name val="Calibri"/>
        <scheme val="minor"/>
      </font>
      <numFmt numFmtId="165" formatCode="####.0"/>
      <alignment horizontal="right" vertical="top" textRotation="0" wrapText="0" indent="0" relativeIndent="0" justifyLastLine="0" shrinkToFit="0" readingOrder="0"/>
      <border diagonalUp="0" diagonalDown="0" outline="0">
        <left/>
        <right/>
        <top/>
        <bottom/>
      </border>
    </dxf>
    <dxf>
      <font>
        <b val="0"/>
        <i val="0"/>
        <strike val="0"/>
        <condense val="0"/>
        <extend val="0"/>
        <outline val="0"/>
        <shadow val="0"/>
        <u val="none"/>
        <vertAlign val="baseline"/>
        <sz val="8"/>
        <color indexed="8"/>
        <name val="Calibri"/>
        <scheme val="minor"/>
      </font>
      <numFmt numFmtId="169" formatCode="_(* #,##0_);_(* \(#,##0\);_(* &quot;-&quot;??_);_(@_)"/>
      <alignment horizontal="right" vertical="center" textRotation="0" wrapText="0" indent="0" relativeIndent="255" justifyLastLine="0" shrinkToFit="0" readingOrder="0"/>
    </dxf>
    <dxf>
      <font>
        <b val="0"/>
        <i val="0"/>
        <strike val="0"/>
        <condense val="0"/>
        <extend val="0"/>
        <outline val="0"/>
        <shadow val="0"/>
        <u val="none"/>
        <vertAlign val="baseline"/>
        <sz val="10"/>
        <color indexed="8"/>
        <name val="Calibri"/>
        <scheme val="minor"/>
      </font>
      <numFmt numFmtId="164" formatCode="###0"/>
      <alignment horizontal="right" vertical="top" textRotation="0" wrapText="0" indent="0" relativeIndent="0" justifyLastLine="0" shrinkToFit="0" readingOrder="0"/>
      <border diagonalUp="0" diagonalDown="0" outline="0">
        <left/>
        <right/>
        <top/>
        <bottom/>
      </border>
    </dxf>
    <dxf>
      <font>
        <b val="0"/>
        <i val="0"/>
        <strike val="0"/>
        <condense val="0"/>
        <extend val="0"/>
        <outline val="0"/>
        <shadow val="0"/>
        <u val="none"/>
        <vertAlign val="baseline"/>
        <sz val="8"/>
        <color indexed="8"/>
        <name val="Calibri"/>
        <scheme val="minor"/>
      </font>
      <numFmt numFmtId="169" formatCode="_(* #,##0_);_(* \(#,##0\);_(* &quot;-&quot;??_);_(@_)"/>
      <alignment horizontal="right" vertical="center" textRotation="0" wrapText="0" indent="0" relativeIndent="255" justifyLastLine="0" shrinkToFit="0" readingOrder="0"/>
    </dxf>
    <dxf>
      <font>
        <b val="0"/>
        <i val="0"/>
        <strike val="0"/>
        <condense val="0"/>
        <extend val="0"/>
        <outline val="0"/>
        <shadow val="0"/>
        <u val="none"/>
        <vertAlign val="baseline"/>
        <sz val="10"/>
        <color indexed="8"/>
        <name val="Calibri"/>
        <scheme val="minor"/>
      </font>
      <numFmt numFmtId="164" formatCode="###0"/>
      <alignment horizontal="right" vertical="top" textRotation="0" wrapText="0" indent="0" relativeIndent="0" justifyLastLine="0" shrinkToFit="0" readingOrder="0"/>
      <border diagonalUp="0" diagonalDown="0" outline="0">
        <left/>
        <right/>
        <top/>
        <bottom/>
      </border>
    </dxf>
    <dxf>
      <font>
        <b val="0"/>
        <i val="0"/>
        <strike val="0"/>
        <condense val="0"/>
        <extend val="0"/>
        <outline val="0"/>
        <shadow val="0"/>
        <u val="none"/>
        <vertAlign val="baseline"/>
        <sz val="8"/>
        <color indexed="8"/>
        <name val="Calibri"/>
        <scheme val="minor"/>
      </font>
      <alignment horizontal="left" vertical="center" textRotation="0" wrapText="1" indent="0" relativeIndent="255" justifyLastLine="0" shrinkToFit="0" readingOrder="0"/>
    </dxf>
    <dxf>
      <font>
        <b/>
        <i val="0"/>
        <strike val="0"/>
        <condense val="0"/>
        <extend val="0"/>
        <outline val="0"/>
        <shadow val="0"/>
        <u val="none"/>
        <vertAlign val="baseline"/>
        <sz val="10"/>
        <color indexed="8"/>
        <name val="Calibri"/>
        <scheme val="minor"/>
      </font>
      <alignment horizontal="center" vertical="top" textRotation="0" wrapText="1" indent="0" relativeIndent="0" justifyLastLine="0" shrinkToFit="0" readingOrder="0"/>
      <border diagonalUp="0" diagonalDown="0" outline="0">
        <left/>
        <right/>
        <top/>
        <bottom/>
      </border>
    </dxf>
    <dxf>
      <font>
        <b val="0"/>
        <i val="0"/>
        <strike val="0"/>
        <condense val="0"/>
        <extend val="0"/>
        <outline val="0"/>
        <shadow val="0"/>
        <u val="none"/>
        <vertAlign val="baseline"/>
        <sz val="8"/>
        <color indexed="8"/>
        <name val="Calibri"/>
        <scheme val="minor"/>
      </font>
      <numFmt numFmtId="164" formatCode="###0"/>
      <alignment horizontal="right" vertical="center" textRotation="0" wrapText="0" indent="0" relativeIndent="255" justifyLastLine="0" shrinkToFit="0" readingOrder="0"/>
    </dxf>
    <dxf>
      <font>
        <b val="0"/>
        <i val="0"/>
        <strike val="0"/>
        <condense val="0"/>
        <extend val="0"/>
        <outline val="0"/>
        <shadow val="0"/>
        <u val="none"/>
        <vertAlign val="baseline"/>
        <sz val="8"/>
        <color indexed="8"/>
        <name val="Calibri"/>
        <scheme val="minor"/>
      </font>
      <numFmt numFmtId="164" formatCode="###0"/>
      <alignment horizontal="right" vertical="center" textRotation="0" wrapText="0" indent="0" relativeIndent="255" justifyLastLine="0" shrinkToFit="0" readingOrder="0"/>
    </dxf>
    <dxf>
      <font>
        <b val="0"/>
        <i val="0"/>
        <strike val="0"/>
        <condense val="0"/>
        <extend val="0"/>
        <outline val="0"/>
        <shadow val="0"/>
        <u val="none"/>
        <vertAlign val="baseline"/>
        <sz val="8"/>
        <color indexed="8"/>
        <name val="Calibri"/>
        <scheme val="minor"/>
      </font>
      <numFmt numFmtId="169" formatCode="_(* #,##0_);_(* \(#,##0\);_(* &quot;-&quot;??_);_(@_)"/>
      <alignment horizontal="general" vertical="center" textRotation="0" wrapText="1" indent="0" relativeIndent="255" justifyLastLine="0" shrinkToFit="0" readingOrder="0"/>
    </dxf>
    <dxf>
      <font>
        <b val="0"/>
        <i val="0"/>
        <strike val="0"/>
        <condense val="0"/>
        <extend val="0"/>
        <outline val="0"/>
        <shadow val="0"/>
        <u val="none"/>
        <vertAlign val="baseline"/>
        <sz val="10"/>
        <color indexed="8"/>
        <name val="Calibri"/>
        <scheme val="minor"/>
      </font>
      <numFmt numFmtId="164" formatCode="###0"/>
      <alignment horizontal="right" vertical="top" textRotation="0" wrapText="0" indent="0" relativeIndent="0" justifyLastLine="0" shrinkToFit="0" readingOrder="0"/>
      <border diagonalUp="0" diagonalDown="0" outline="0">
        <left/>
        <right/>
        <top/>
        <bottom/>
      </border>
    </dxf>
    <dxf>
      <font>
        <b val="0"/>
        <i val="0"/>
        <strike val="0"/>
        <condense val="0"/>
        <extend val="0"/>
        <outline val="0"/>
        <shadow val="0"/>
        <u val="none"/>
        <vertAlign val="baseline"/>
        <sz val="8"/>
        <color indexed="8"/>
        <name val="Calibri"/>
        <scheme val="minor"/>
      </font>
      <numFmt numFmtId="169" formatCode="_(* #,##0_);_(* \(#,##0\);_(* &quot;-&quot;??_);_(@_)"/>
      <alignment horizontal="right" vertical="center" textRotation="0" wrapText="0" indent="0" relativeIndent="255" justifyLastLine="0" shrinkToFit="0" readingOrder="0"/>
    </dxf>
    <dxf>
      <font>
        <b val="0"/>
        <i val="0"/>
        <strike val="0"/>
        <condense val="0"/>
        <extend val="0"/>
        <outline val="0"/>
        <shadow val="0"/>
        <u val="none"/>
        <vertAlign val="baseline"/>
        <sz val="10"/>
        <color indexed="8"/>
        <name val="Calibri"/>
        <scheme val="minor"/>
      </font>
      <numFmt numFmtId="164" formatCode="###0"/>
      <alignment horizontal="right" vertical="top" textRotation="0" wrapText="0" indent="0" relativeIndent="0" justifyLastLine="0" shrinkToFit="0" readingOrder="0"/>
      <border diagonalUp="0" diagonalDown="0" outline="0">
        <left/>
        <right/>
        <top/>
        <bottom/>
      </border>
    </dxf>
    <dxf>
      <font>
        <b val="0"/>
        <i val="0"/>
        <strike val="0"/>
        <condense val="0"/>
        <extend val="0"/>
        <outline val="0"/>
        <shadow val="0"/>
        <u val="none"/>
        <vertAlign val="baseline"/>
        <sz val="8"/>
        <color indexed="8"/>
        <name val="Calibri"/>
        <scheme val="minor"/>
      </font>
      <numFmt numFmtId="169" formatCode="_(* #,##0_);_(* \(#,##0\);_(* &quot;-&quot;??_);_(@_)"/>
      <alignment horizontal="right" vertical="center" textRotation="0" wrapText="0" indent="0" relativeIndent="255" justifyLastLine="0" shrinkToFit="0" readingOrder="0"/>
    </dxf>
    <dxf>
      <font>
        <b val="0"/>
        <i val="0"/>
        <strike val="0"/>
        <condense val="0"/>
        <extend val="0"/>
        <outline val="0"/>
        <shadow val="0"/>
        <u val="none"/>
        <vertAlign val="baseline"/>
        <sz val="10"/>
        <color indexed="8"/>
        <name val="Calibri"/>
        <scheme val="minor"/>
      </font>
      <numFmt numFmtId="164" formatCode="###0"/>
      <alignment horizontal="right" vertical="top" textRotation="0" wrapText="0" indent="0" relativeIndent="0" justifyLastLine="0" shrinkToFit="0" readingOrder="0"/>
      <border diagonalUp="0" diagonalDown="0" outline="0">
        <left/>
        <right/>
        <top/>
        <bottom/>
      </border>
    </dxf>
    <dxf>
      <font>
        <b val="0"/>
        <i val="0"/>
        <strike val="0"/>
        <condense val="0"/>
        <extend val="0"/>
        <outline val="0"/>
        <shadow val="0"/>
        <u val="none"/>
        <vertAlign val="baseline"/>
        <sz val="8"/>
        <color indexed="8"/>
        <name val="Calibri"/>
        <scheme val="minor"/>
      </font>
      <numFmt numFmtId="169" formatCode="_(* #,##0_);_(* \(#,##0\);_(* &quot;-&quot;??_);_(@_)"/>
      <alignment horizontal="right" vertical="center" textRotation="0" wrapText="0" indent="0" relativeIndent="255" justifyLastLine="0" shrinkToFit="0" readingOrder="0"/>
    </dxf>
    <dxf>
      <font>
        <b val="0"/>
        <i val="0"/>
        <strike val="0"/>
        <condense val="0"/>
        <extend val="0"/>
        <outline val="0"/>
        <shadow val="0"/>
        <u val="none"/>
        <vertAlign val="baseline"/>
        <sz val="10"/>
        <color indexed="8"/>
        <name val="Calibri"/>
        <scheme val="minor"/>
      </font>
      <numFmt numFmtId="164" formatCode="###0"/>
      <alignment horizontal="right" vertical="top" textRotation="0" wrapText="0" indent="0" relativeIndent="0" justifyLastLine="0" shrinkToFit="0" readingOrder="0"/>
      <border diagonalUp="0" diagonalDown="0" outline="0">
        <left/>
        <right/>
        <top/>
        <bottom/>
      </border>
    </dxf>
    <dxf>
      <font>
        <b val="0"/>
        <i val="0"/>
        <strike val="0"/>
        <condense val="0"/>
        <extend val="0"/>
        <outline val="0"/>
        <shadow val="0"/>
        <u val="none"/>
        <vertAlign val="baseline"/>
        <sz val="8"/>
        <color indexed="8"/>
        <name val="Calibri"/>
        <scheme val="minor"/>
      </font>
      <numFmt numFmtId="169" formatCode="_(* #,##0_);_(* \(#,##0\);_(* &quot;-&quot;??_);_(@_)"/>
      <alignment horizontal="right" vertical="center" textRotation="0" wrapText="0" indent="0" relativeIndent="255" justifyLastLine="0" shrinkToFit="0" readingOrder="0"/>
    </dxf>
    <dxf>
      <font>
        <b val="0"/>
        <i val="0"/>
        <strike val="0"/>
        <condense val="0"/>
        <extend val="0"/>
        <outline val="0"/>
        <shadow val="0"/>
        <u val="none"/>
        <vertAlign val="baseline"/>
        <sz val="10"/>
        <color indexed="8"/>
        <name val="Calibri"/>
        <scheme val="minor"/>
      </font>
      <numFmt numFmtId="164" formatCode="###0"/>
      <alignment horizontal="right" vertical="top" textRotation="0" wrapText="0" indent="0" relativeIndent="0" justifyLastLine="0" shrinkToFit="0" readingOrder="0"/>
      <border diagonalUp="0" diagonalDown="0" outline="0">
        <left/>
        <right/>
        <top/>
        <bottom/>
      </border>
    </dxf>
    <dxf>
      <font>
        <b val="0"/>
        <i val="0"/>
        <strike val="0"/>
        <condense val="0"/>
        <extend val="0"/>
        <outline val="0"/>
        <shadow val="0"/>
        <u val="none"/>
        <vertAlign val="baseline"/>
        <sz val="8"/>
        <color indexed="8"/>
        <name val="Calibri"/>
        <scheme val="minor"/>
      </font>
      <numFmt numFmtId="169" formatCode="_(* #,##0_);_(* \(#,##0\);_(* &quot;-&quot;??_);_(@_)"/>
      <alignment horizontal="right" vertical="center" textRotation="0" wrapText="0" indent="0" relativeIndent="255" justifyLastLine="0" shrinkToFit="0" readingOrder="0"/>
    </dxf>
    <dxf>
      <font>
        <b val="0"/>
        <i val="0"/>
        <strike val="0"/>
        <condense val="0"/>
        <extend val="0"/>
        <outline val="0"/>
        <shadow val="0"/>
        <u val="none"/>
        <vertAlign val="baseline"/>
        <sz val="10"/>
        <color indexed="8"/>
        <name val="Calibri"/>
        <scheme val="minor"/>
      </font>
      <numFmt numFmtId="164" formatCode="###0"/>
      <alignment horizontal="right" vertical="top" textRotation="0" wrapText="0" indent="0" relativeIndent="0" justifyLastLine="0" shrinkToFit="0" readingOrder="0"/>
      <border diagonalUp="0" diagonalDown="0" outline="0">
        <left/>
        <right/>
        <top/>
        <bottom/>
      </border>
    </dxf>
    <dxf>
      <font>
        <b val="0"/>
        <i val="0"/>
        <strike val="0"/>
        <condense val="0"/>
        <extend val="0"/>
        <outline val="0"/>
        <shadow val="0"/>
        <u val="none"/>
        <vertAlign val="baseline"/>
        <sz val="8"/>
        <color indexed="8"/>
        <name val="Calibri"/>
        <scheme val="minor"/>
      </font>
      <numFmt numFmtId="169" formatCode="_(* #,##0_);_(* \(#,##0\);_(* &quot;-&quot;??_);_(@_)"/>
      <alignment horizontal="right" vertical="center" textRotation="0" wrapText="0" indent="0" relativeIndent="255" justifyLastLine="0" shrinkToFit="0" readingOrder="0"/>
    </dxf>
    <dxf>
      <font>
        <b val="0"/>
        <i val="0"/>
        <strike val="0"/>
        <condense val="0"/>
        <extend val="0"/>
        <outline val="0"/>
        <shadow val="0"/>
        <u val="none"/>
        <vertAlign val="baseline"/>
        <sz val="10"/>
        <color indexed="8"/>
        <name val="Calibri"/>
        <scheme val="minor"/>
      </font>
      <numFmt numFmtId="164" formatCode="###0"/>
      <alignment horizontal="right" vertical="top" textRotation="0" wrapText="0" indent="0" relativeIndent="0" justifyLastLine="0" shrinkToFit="0" readingOrder="0"/>
      <border diagonalUp="0" diagonalDown="0" outline="0">
        <left/>
        <right/>
        <top/>
        <bottom/>
      </border>
    </dxf>
    <dxf>
      <font>
        <b val="0"/>
        <i val="0"/>
        <strike val="0"/>
        <condense val="0"/>
        <extend val="0"/>
        <outline val="0"/>
        <shadow val="0"/>
        <u val="none"/>
        <vertAlign val="baseline"/>
        <sz val="8"/>
        <color indexed="8"/>
        <name val="Calibri"/>
        <scheme val="minor"/>
      </font>
      <numFmt numFmtId="169" formatCode="_(* #,##0_);_(* \(#,##0\);_(* &quot;-&quot;??_);_(@_)"/>
      <alignment horizontal="right" vertical="center" textRotation="0" wrapText="0" indent="0" relativeIndent="255" justifyLastLine="0" shrinkToFit="0" readingOrder="0"/>
    </dxf>
    <dxf>
      <font>
        <b val="0"/>
        <i val="0"/>
        <strike val="0"/>
        <condense val="0"/>
        <extend val="0"/>
        <outline val="0"/>
        <shadow val="0"/>
        <u val="none"/>
        <vertAlign val="baseline"/>
        <sz val="10"/>
        <color indexed="8"/>
        <name val="Calibri"/>
        <scheme val="minor"/>
      </font>
      <numFmt numFmtId="164" formatCode="###0"/>
      <alignment horizontal="right" vertical="top" textRotation="0" wrapText="0" indent="0" relativeIndent="0" justifyLastLine="0" shrinkToFit="0" readingOrder="0"/>
      <border diagonalUp="0" diagonalDown="0" outline="0">
        <left/>
        <right/>
        <top/>
        <bottom/>
      </border>
    </dxf>
    <dxf>
      <font>
        <b val="0"/>
        <i val="0"/>
        <strike val="0"/>
        <condense val="0"/>
        <extend val="0"/>
        <outline val="0"/>
        <shadow val="0"/>
        <u val="none"/>
        <vertAlign val="baseline"/>
        <sz val="8"/>
        <color indexed="8"/>
        <name val="Calibri"/>
        <scheme val="minor"/>
      </font>
      <numFmt numFmtId="169" formatCode="_(* #,##0_);_(* \(#,##0\);_(* &quot;-&quot;??_);_(@_)"/>
      <alignment horizontal="right" vertical="center" textRotation="0" wrapText="0" indent="0" relativeIndent="255" justifyLastLine="0" shrinkToFit="0" readingOrder="0"/>
    </dxf>
    <dxf>
      <font>
        <b val="0"/>
        <i val="0"/>
        <strike val="0"/>
        <condense val="0"/>
        <extend val="0"/>
        <outline val="0"/>
        <shadow val="0"/>
        <u val="none"/>
        <vertAlign val="baseline"/>
        <sz val="10"/>
        <color indexed="8"/>
        <name val="Calibri"/>
        <scheme val="minor"/>
      </font>
      <numFmt numFmtId="164" formatCode="###0"/>
      <alignment horizontal="right" vertical="top" textRotation="0" wrapText="0" indent="0" relativeIndent="0" justifyLastLine="0" shrinkToFit="0" readingOrder="0"/>
      <border diagonalUp="0" diagonalDown="0" outline="0">
        <left/>
        <right/>
        <top/>
        <bottom/>
      </border>
    </dxf>
    <dxf>
      <font>
        <b val="0"/>
        <i val="0"/>
        <strike val="0"/>
        <condense val="0"/>
        <extend val="0"/>
        <outline val="0"/>
        <shadow val="0"/>
        <u val="none"/>
        <vertAlign val="baseline"/>
        <sz val="8"/>
        <color indexed="8"/>
        <name val="Calibri"/>
        <scheme val="minor"/>
      </font>
      <numFmt numFmtId="169" formatCode="_(* #,##0_);_(* \(#,##0\);_(* &quot;-&quot;??_);_(@_)"/>
      <alignment horizontal="right" vertical="center" textRotation="0" wrapText="0" indent="0" relativeIndent="255" justifyLastLine="0" shrinkToFit="0" readingOrder="0"/>
    </dxf>
    <dxf>
      <font>
        <b val="0"/>
        <i val="0"/>
        <strike val="0"/>
        <condense val="0"/>
        <extend val="0"/>
        <outline val="0"/>
        <shadow val="0"/>
        <u val="none"/>
        <vertAlign val="baseline"/>
        <sz val="10"/>
        <color indexed="8"/>
        <name val="Calibri"/>
        <scheme val="minor"/>
      </font>
      <numFmt numFmtId="164" formatCode="###0"/>
      <alignment horizontal="right" vertical="top" textRotation="0" wrapText="0" indent="0" relativeIndent="0" justifyLastLine="0" shrinkToFit="0" readingOrder="0"/>
      <border diagonalUp="0" diagonalDown="0" outline="0">
        <left/>
        <right/>
        <top/>
        <bottom/>
      </border>
    </dxf>
    <dxf>
      <font>
        <b val="0"/>
        <i val="0"/>
        <strike val="0"/>
        <condense val="0"/>
        <extend val="0"/>
        <outline val="0"/>
        <shadow val="0"/>
        <u val="none"/>
        <vertAlign val="baseline"/>
        <sz val="8"/>
        <color indexed="8"/>
        <name val="Calibri"/>
        <scheme val="minor"/>
      </font>
      <numFmt numFmtId="169" formatCode="_(* #,##0_);_(* \(#,##0\);_(* &quot;-&quot;??_);_(@_)"/>
      <alignment horizontal="right" vertical="center" textRotation="0" wrapText="0" indent="0" relativeIndent="255" justifyLastLine="0" shrinkToFit="0" readingOrder="0"/>
    </dxf>
    <dxf>
      <font>
        <b val="0"/>
        <i val="0"/>
        <strike val="0"/>
        <condense val="0"/>
        <extend val="0"/>
        <outline val="0"/>
        <shadow val="0"/>
        <u val="none"/>
        <vertAlign val="baseline"/>
        <sz val="10"/>
        <color indexed="8"/>
        <name val="Calibri"/>
        <scheme val="minor"/>
      </font>
      <numFmt numFmtId="164" formatCode="###0"/>
      <alignment horizontal="right" vertical="top" textRotation="0" wrapText="0" indent="0" relativeIndent="0" justifyLastLine="0" shrinkToFit="0" readingOrder="0"/>
      <border diagonalUp="0" diagonalDown="0" outline="0">
        <left/>
        <right/>
        <top/>
        <bottom/>
      </border>
    </dxf>
    <dxf>
      <font>
        <b val="0"/>
        <i val="0"/>
        <strike val="0"/>
        <condense val="0"/>
        <extend val="0"/>
        <outline val="0"/>
        <shadow val="0"/>
        <u val="none"/>
        <vertAlign val="baseline"/>
        <sz val="8"/>
        <color indexed="8"/>
        <name val="Calibri"/>
        <scheme val="minor"/>
      </font>
      <numFmt numFmtId="169" formatCode="_(* #,##0_);_(* \(#,##0\);_(* &quot;-&quot;??_);_(@_)"/>
      <alignment horizontal="general" vertical="center" textRotation="0" wrapText="1" indent="0" relativeIndent="255" justifyLastLine="0" shrinkToFit="0" readingOrder="0"/>
    </dxf>
    <dxf>
      <font>
        <b val="0"/>
        <i val="0"/>
        <strike val="0"/>
        <condense val="0"/>
        <extend val="0"/>
        <outline val="0"/>
        <shadow val="0"/>
        <u val="none"/>
        <vertAlign val="baseline"/>
        <sz val="10"/>
        <color indexed="8"/>
        <name val="Calibri"/>
        <scheme val="minor"/>
      </font>
      <numFmt numFmtId="164" formatCode="###0"/>
      <alignment horizontal="right" vertical="top" textRotation="0" wrapText="0" indent="0" relativeIndent="0" justifyLastLine="0" shrinkToFit="0" readingOrder="0"/>
      <border diagonalUp="0" diagonalDown="0" outline="0">
        <left/>
        <right/>
        <top/>
        <bottom/>
      </border>
    </dxf>
    <dxf>
      <font>
        <b val="0"/>
        <i val="0"/>
        <strike val="0"/>
        <condense val="0"/>
        <extend val="0"/>
        <outline val="0"/>
        <shadow val="0"/>
        <u val="none"/>
        <vertAlign val="baseline"/>
        <sz val="8"/>
        <color indexed="8"/>
        <name val="Calibri"/>
        <scheme val="minor"/>
      </font>
      <numFmt numFmtId="169" formatCode="_(* #,##0_);_(* \(#,##0\);_(* &quot;-&quot;??_);_(@_)"/>
      <alignment horizontal="right" vertical="center" textRotation="0" wrapText="0" indent="0" relativeIndent="255" justifyLastLine="0" shrinkToFit="0" readingOrder="0"/>
    </dxf>
    <dxf>
      <font>
        <b val="0"/>
        <i val="0"/>
        <strike val="0"/>
        <condense val="0"/>
        <extend val="0"/>
        <outline val="0"/>
        <shadow val="0"/>
        <u val="none"/>
        <vertAlign val="baseline"/>
        <sz val="10"/>
        <color indexed="8"/>
        <name val="Calibri"/>
        <scheme val="minor"/>
      </font>
      <numFmt numFmtId="165" formatCode="####.0"/>
      <alignment horizontal="right" vertical="top" textRotation="0" wrapText="0" indent="0" relativeIndent="0" justifyLastLine="0" shrinkToFit="0" readingOrder="0"/>
      <border diagonalUp="0" diagonalDown="0" outline="0">
        <left/>
        <right/>
        <top/>
        <bottom/>
      </border>
    </dxf>
    <dxf>
      <font>
        <b val="0"/>
        <i val="0"/>
        <strike val="0"/>
        <condense val="0"/>
        <extend val="0"/>
        <outline val="0"/>
        <shadow val="0"/>
        <u val="none"/>
        <vertAlign val="baseline"/>
        <sz val="8"/>
        <color indexed="8"/>
        <name val="Calibri"/>
        <scheme val="minor"/>
      </font>
      <numFmt numFmtId="169" formatCode="_(* #,##0_);_(* \(#,##0\);_(* &quot;-&quot;??_);_(@_)"/>
      <alignment horizontal="right" vertical="center" textRotation="0" wrapText="0" indent="0" relativeIndent="255" justifyLastLine="0" shrinkToFit="0" readingOrder="0"/>
    </dxf>
    <dxf>
      <font>
        <b val="0"/>
        <i val="0"/>
        <strike val="0"/>
        <condense val="0"/>
        <extend val="0"/>
        <outline val="0"/>
        <shadow val="0"/>
        <u val="none"/>
        <vertAlign val="baseline"/>
        <sz val="10"/>
        <color indexed="8"/>
        <name val="Calibri"/>
        <scheme val="minor"/>
      </font>
      <numFmt numFmtId="164" formatCode="###0"/>
      <alignment horizontal="right" vertical="top" textRotation="0" wrapText="0" indent="0" relativeIndent="0" justifyLastLine="0" shrinkToFit="0" readingOrder="0"/>
      <border diagonalUp="0" diagonalDown="0" outline="0">
        <left/>
        <right/>
        <top/>
        <bottom/>
      </border>
    </dxf>
    <dxf>
      <font>
        <b val="0"/>
        <i val="0"/>
        <strike val="0"/>
        <condense val="0"/>
        <extend val="0"/>
        <outline val="0"/>
        <shadow val="0"/>
        <u val="none"/>
        <vertAlign val="baseline"/>
        <sz val="8"/>
        <color indexed="8"/>
        <name val="Calibri"/>
        <scheme val="minor"/>
      </font>
      <numFmt numFmtId="169" formatCode="_(* #,##0_);_(* \(#,##0\);_(* &quot;-&quot;??_);_(@_)"/>
      <alignment horizontal="right" vertical="center" textRotation="0" wrapText="0" indent="0" relativeIndent="255" justifyLastLine="0" shrinkToFit="0" readingOrder="0"/>
    </dxf>
    <dxf>
      <font>
        <b val="0"/>
        <i val="0"/>
        <strike val="0"/>
        <condense val="0"/>
        <extend val="0"/>
        <outline val="0"/>
        <shadow val="0"/>
        <u val="none"/>
        <vertAlign val="baseline"/>
        <sz val="10"/>
        <color indexed="8"/>
        <name val="Calibri"/>
        <scheme val="minor"/>
      </font>
      <numFmt numFmtId="164" formatCode="###0"/>
      <alignment horizontal="right" vertical="top" textRotation="0" wrapText="0" indent="0" relativeIndent="0" justifyLastLine="0" shrinkToFit="0" readingOrder="0"/>
      <border diagonalUp="0" diagonalDown="0" outline="0">
        <left/>
        <right/>
        <top/>
        <bottom/>
      </border>
    </dxf>
    <dxf>
      <font>
        <b val="0"/>
        <i val="0"/>
        <strike val="0"/>
        <condense val="0"/>
        <extend val="0"/>
        <outline val="0"/>
        <shadow val="0"/>
        <u val="none"/>
        <vertAlign val="baseline"/>
        <sz val="8"/>
        <color indexed="8"/>
        <name val="Calibri"/>
        <scheme val="minor"/>
      </font>
      <numFmt numFmtId="169" formatCode="_(* #,##0_);_(* \(#,##0\);_(* &quot;-&quot;??_);_(@_)"/>
      <alignment horizontal="left" vertical="center" textRotation="0" wrapText="1" indent="0" relativeIndent="255" justifyLastLine="0" shrinkToFit="0" readingOrder="0"/>
    </dxf>
    <dxf>
      <font>
        <b/>
        <i val="0"/>
        <strike val="0"/>
        <condense val="0"/>
        <extend val="0"/>
        <outline val="0"/>
        <shadow val="0"/>
        <u val="none"/>
        <vertAlign val="baseline"/>
        <sz val="10"/>
        <color indexed="8"/>
        <name val="Calibri"/>
        <scheme val="minor"/>
      </font>
      <alignment horizontal="left" vertical="top" textRotation="0" wrapText="1" indent="0" relativeIndent="0" justifyLastLine="0" shrinkToFit="0" readingOrder="0"/>
      <border diagonalUp="0" diagonalDown="0" outline="0">
        <left/>
        <right/>
        <top/>
        <bottom/>
      </border>
    </dxf>
    <dxf>
      <font>
        <b val="0"/>
        <i val="0"/>
        <strike val="0"/>
        <condense val="0"/>
        <extend val="0"/>
        <outline val="0"/>
        <shadow val="0"/>
        <u val="none"/>
        <vertAlign val="baseline"/>
        <sz val="8"/>
        <color indexed="8"/>
        <name val="Calibri"/>
        <scheme val="minor"/>
      </font>
      <numFmt numFmtId="169" formatCode="_(* #,##0_);_(* \(#,##0\);_(* &quot;-&quot;??_);_(@_)"/>
      <alignment horizontal="right" vertical="center" textRotation="0" wrapText="0" indent="0" relativeIndent="255" justifyLastLine="0" shrinkToFit="0" readingOrder="0"/>
    </dxf>
    <dxf>
      <font>
        <b val="0"/>
        <i val="0"/>
        <strike val="0"/>
        <condense val="0"/>
        <extend val="0"/>
        <outline val="0"/>
        <shadow val="0"/>
        <u val="none"/>
        <vertAlign val="baseline"/>
        <sz val="8"/>
        <color indexed="8"/>
        <name val="Calibri"/>
        <scheme val="minor"/>
      </font>
      <numFmt numFmtId="169" formatCode="_(* #,##0_);_(* \(#,##0\);_(* &quot;-&quot;??_);_(@_)"/>
      <alignment horizontal="right" vertical="center" textRotation="0" wrapText="0" indent="0" relativeIndent="255" justifyLastLine="0" shrinkToFit="0" readingOrder="0"/>
    </dxf>
    <dxf>
      <font>
        <b val="0"/>
        <i val="0"/>
        <strike val="0"/>
        <condense val="0"/>
        <extend val="0"/>
        <outline val="0"/>
        <shadow val="0"/>
        <u val="none"/>
        <vertAlign val="baseline"/>
        <sz val="8"/>
        <color indexed="8"/>
        <name val="Calibri"/>
        <scheme val="minor"/>
      </font>
      <numFmt numFmtId="169" formatCode="_(* #,##0_);_(* \(#,##0\);_(* &quot;-&quot;??_);_(@_)"/>
      <alignment horizontal="right" vertical="center" textRotation="0" wrapText="1" indent="0" relativeIndent="255" justifyLastLine="0" shrinkToFit="0" readingOrder="0"/>
    </dxf>
    <dxf>
      <font>
        <b val="0"/>
        <i val="0"/>
        <strike val="0"/>
        <condense val="0"/>
        <extend val="0"/>
        <outline val="0"/>
        <shadow val="0"/>
        <u val="none"/>
        <vertAlign val="baseline"/>
        <sz val="10"/>
        <color indexed="8"/>
        <name val="Calibri"/>
        <scheme val="minor"/>
      </font>
      <numFmt numFmtId="164" formatCode="###0"/>
      <alignment horizontal="right" vertical="top" textRotation="0" wrapText="0" indent="0" relativeIndent="0" justifyLastLine="0" shrinkToFit="0" readingOrder="0"/>
      <border diagonalUp="0" diagonalDown="0" outline="0">
        <left/>
        <right/>
        <top/>
        <bottom/>
      </border>
    </dxf>
    <dxf>
      <font>
        <b val="0"/>
        <i val="0"/>
        <strike val="0"/>
        <condense val="0"/>
        <extend val="0"/>
        <outline val="0"/>
        <shadow val="0"/>
        <u val="none"/>
        <vertAlign val="baseline"/>
        <sz val="8"/>
        <color indexed="8"/>
        <name val="Calibri"/>
        <scheme val="minor"/>
      </font>
      <numFmt numFmtId="169" formatCode="_(* #,##0_);_(* \(#,##0\);_(* &quot;-&quot;??_);_(@_)"/>
      <alignment horizontal="right" vertical="center" textRotation="0" wrapText="1" indent="0" relativeIndent="255" justifyLastLine="0" shrinkToFit="0" readingOrder="0"/>
    </dxf>
    <dxf>
      <font>
        <b val="0"/>
        <i val="0"/>
        <strike val="0"/>
        <condense val="0"/>
        <extend val="0"/>
        <outline val="0"/>
        <shadow val="0"/>
        <u val="none"/>
        <vertAlign val="baseline"/>
        <sz val="10"/>
        <color indexed="8"/>
        <name val="Calibri"/>
        <scheme val="minor"/>
      </font>
      <numFmt numFmtId="164" formatCode="###0"/>
      <alignment horizontal="right" vertical="top" textRotation="0" wrapText="0" indent="0" relativeIndent="0" justifyLastLine="0" shrinkToFit="0" readingOrder="0"/>
      <border diagonalUp="0" diagonalDown="0" outline="0">
        <left/>
        <right/>
        <top/>
        <bottom/>
      </border>
    </dxf>
    <dxf>
      <font>
        <b val="0"/>
        <i val="0"/>
        <strike val="0"/>
        <condense val="0"/>
        <extend val="0"/>
        <outline val="0"/>
        <shadow val="0"/>
        <u val="none"/>
        <vertAlign val="baseline"/>
        <sz val="8"/>
        <color indexed="8"/>
        <name val="Calibri"/>
        <scheme val="minor"/>
      </font>
      <numFmt numFmtId="169" formatCode="_(* #,##0_);_(* \(#,##0\);_(* &quot;-&quot;??_);_(@_)"/>
      <alignment horizontal="right" vertical="center" textRotation="0" wrapText="1" indent="0" relativeIndent="255" justifyLastLine="0" shrinkToFit="0" readingOrder="0"/>
    </dxf>
    <dxf>
      <font>
        <b val="0"/>
        <i val="0"/>
        <strike val="0"/>
        <condense val="0"/>
        <extend val="0"/>
        <outline val="0"/>
        <shadow val="0"/>
        <u val="none"/>
        <vertAlign val="baseline"/>
        <sz val="10"/>
        <color indexed="8"/>
        <name val="Calibri"/>
        <scheme val="minor"/>
      </font>
      <numFmt numFmtId="164" formatCode="###0"/>
      <alignment horizontal="right" vertical="top" textRotation="0" wrapText="0" indent="0" relativeIndent="0" justifyLastLine="0" shrinkToFit="0" readingOrder="0"/>
      <border diagonalUp="0" diagonalDown="0" outline="0">
        <left/>
        <right/>
        <top/>
        <bottom/>
      </border>
    </dxf>
    <dxf>
      <font>
        <b val="0"/>
        <i val="0"/>
        <strike val="0"/>
        <condense val="0"/>
        <extend val="0"/>
        <outline val="0"/>
        <shadow val="0"/>
        <u val="none"/>
        <vertAlign val="baseline"/>
        <sz val="8"/>
        <color indexed="8"/>
        <name val="Calibri"/>
        <scheme val="minor"/>
      </font>
      <numFmt numFmtId="169" formatCode="_(* #,##0_);_(* \(#,##0\);_(* &quot;-&quot;??_);_(@_)"/>
      <alignment horizontal="right" vertical="center" textRotation="0" wrapText="1" indent="0" relativeIndent="255" justifyLastLine="0" shrinkToFit="0" readingOrder="0"/>
    </dxf>
    <dxf>
      <font>
        <b val="0"/>
        <i val="0"/>
        <strike val="0"/>
        <condense val="0"/>
        <extend val="0"/>
        <outline val="0"/>
        <shadow val="0"/>
        <u val="none"/>
        <vertAlign val="baseline"/>
        <sz val="10"/>
        <color indexed="8"/>
        <name val="Calibri"/>
        <scheme val="minor"/>
      </font>
      <numFmt numFmtId="164" formatCode="###0"/>
      <alignment horizontal="right" vertical="top" textRotation="0" wrapText="0" indent="0" relativeIndent="0" justifyLastLine="0" shrinkToFit="0" readingOrder="0"/>
      <border diagonalUp="0" diagonalDown="0" outline="0">
        <left/>
        <right/>
        <top/>
        <bottom/>
      </border>
    </dxf>
    <dxf>
      <font>
        <b val="0"/>
        <i val="0"/>
        <strike val="0"/>
        <condense val="0"/>
        <extend val="0"/>
        <outline val="0"/>
        <shadow val="0"/>
        <u val="none"/>
        <vertAlign val="baseline"/>
        <sz val="8"/>
        <color indexed="8"/>
        <name val="Calibri"/>
        <scheme val="minor"/>
      </font>
      <numFmt numFmtId="169" formatCode="_(* #,##0_);_(* \(#,##0\);_(* &quot;-&quot;??_);_(@_)"/>
      <alignment horizontal="right" vertical="center" textRotation="0" wrapText="1" indent="0" relativeIndent="255" justifyLastLine="0" shrinkToFit="0" readingOrder="0"/>
    </dxf>
    <dxf>
      <font>
        <b val="0"/>
        <i val="0"/>
        <strike val="0"/>
        <condense val="0"/>
        <extend val="0"/>
        <outline val="0"/>
        <shadow val="0"/>
        <u val="none"/>
        <vertAlign val="baseline"/>
        <sz val="10"/>
        <color indexed="8"/>
        <name val="Calibri"/>
        <scheme val="minor"/>
      </font>
      <numFmt numFmtId="164" formatCode="###0"/>
      <alignment horizontal="right" vertical="top" textRotation="0" wrapText="0" indent="0" relativeIndent="0" justifyLastLine="0" shrinkToFit="0" readingOrder="0"/>
      <border diagonalUp="0" diagonalDown="0" outline="0">
        <left/>
        <right/>
        <top/>
        <bottom/>
      </border>
    </dxf>
    <dxf>
      <font>
        <b val="0"/>
        <i val="0"/>
        <strike val="0"/>
        <condense val="0"/>
        <extend val="0"/>
        <outline val="0"/>
        <shadow val="0"/>
        <u val="none"/>
        <vertAlign val="baseline"/>
        <sz val="8"/>
        <color indexed="8"/>
        <name val="Calibri"/>
        <scheme val="minor"/>
      </font>
      <numFmt numFmtId="169" formatCode="_(* #,##0_);_(* \(#,##0\);_(* &quot;-&quot;??_);_(@_)"/>
      <alignment horizontal="right" vertical="center" textRotation="0" wrapText="1" indent="0" relativeIndent="255" justifyLastLine="0" shrinkToFit="0" readingOrder="0"/>
    </dxf>
    <dxf>
      <font>
        <b val="0"/>
        <i val="0"/>
        <strike val="0"/>
        <condense val="0"/>
        <extend val="0"/>
        <outline val="0"/>
        <shadow val="0"/>
        <u val="none"/>
        <vertAlign val="baseline"/>
        <sz val="10"/>
        <color indexed="8"/>
        <name val="Calibri"/>
        <scheme val="minor"/>
      </font>
      <numFmt numFmtId="164" formatCode="###0"/>
      <alignment horizontal="right" vertical="top" textRotation="0" wrapText="0" indent="0" relativeIndent="0" justifyLastLine="0" shrinkToFit="0" readingOrder="0"/>
      <border diagonalUp="0" diagonalDown="0" outline="0">
        <left/>
        <right/>
        <top/>
        <bottom/>
      </border>
    </dxf>
    <dxf>
      <font>
        <b val="0"/>
        <i val="0"/>
        <strike val="0"/>
        <condense val="0"/>
        <extend val="0"/>
        <outline val="0"/>
        <shadow val="0"/>
        <u val="none"/>
        <vertAlign val="baseline"/>
        <sz val="8"/>
        <color indexed="8"/>
        <name val="Calibri"/>
        <scheme val="minor"/>
      </font>
      <numFmt numFmtId="169" formatCode="_(* #,##0_);_(* \(#,##0\);_(* &quot;-&quot;??_);_(@_)"/>
      <alignment horizontal="right" vertical="center" textRotation="0" wrapText="1" indent="0" relativeIndent="255" justifyLastLine="0" shrinkToFit="0" readingOrder="0"/>
    </dxf>
    <dxf>
      <font>
        <b val="0"/>
        <i val="0"/>
        <strike val="0"/>
        <condense val="0"/>
        <extend val="0"/>
        <outline val="0"/>
        <shadow val="0"/>
        <u val="none"/>
        <vertAlign val="baseline"/>
        <sz val="10"/>
        <color indexed="8"/>
        <name val="Calibri"/>
        <scheme val="minor"/>
      </font>
      <numFmt numFmtId="164" formatCode="###0"/>
      <alignment horizontal="right" vertical="top" textRotation="0" wrapText="0" indent="0" relativeIndent="0" justifyLastLine="0" shrinkToFit="0" readingOrder="0"/>
      <border diagonalUp="0" diagonalDown="0" outline="0">
        <left/>
        <right/>
        <top/>
        <bottom/>
      </border>
    </dxf>
    <dxf>
      <font>
        <b val="0"/>
        <i val="0"/>
        <strike val="0"/>
        <condense val="0"/>
        <extend val="0"/>
        <outline val="0"/>
        <shadow val="0"/>
        <u val="none"/>
        <vertAlign val="baseline"/>
        <sz val="8"/>
        <color indexed="8"/>
        <name val="Calibri"/>
        <scheme val="minor"/>
      </font>
      <numFmt numFmtId="169" formatCode="_(* #,##0_);_(* \(#,##0\);_(* &quot;-&quot;??_);_(@_)"/>
      <alignment horizontal="right" vertical="center" textRotation="0" wrapText="1" indent="0" relativeIndent="255" justifyLastLine="0" shrinkToFit="0" readingOrder="0"/>
    </dxf>
    <dxf>
      <font>
        <b val="0"/>
        <i val="0"/>
        <strike val="0"/>
        <condense val="0"/>
        <extend val="0"/>
        <outline val="0"/>
        <shadow val="0"/>
        <u val="none"/>
        <vertAlign val="baseline"/>
        <sz val="10"/>
        <color indexed="8"/>
        <name val="Calibri"/>
        <scheme val="minor"/>
      </font>
      <numFmt numFmtId="164" formatCode="###0"/>
      <alignment horizontal="right" vertical="top" textRotation="0" wrapText="0" indent="0" relativeIndent="0" justifyLastLine="0" shrinkToFit="0" readingOrder="0"/>
      <border diagonalUp="0" diagonalDown="0" outline="0">
        <left/>
        <right/>
        <top/>
        <bottom/>
      </border>
    </dxf>
    <dxf>
      <font>
        <b val="0"/>
        <i val="0"/>
        <strike val="0"/>
        <condense val="0"/>
        <extend val="0"/>
        <outline val="0"/>
        <shadow val="0"/>
        <u val="none"/>
        <vertAlign val="baseline"/>
        <sz val="8"/>
        <color indexed="8"/>
        <name val="Calibri"/>
        <scheme val="minor"/>
      </font>
      <numFmt numFmtId="169" formatCode="_(* #,##0_);_(* \(#,##0\);_(* &quot;-&quot;??_);_(@_)"/>
      <alignment horizontal="right" vertical="center" textRotation="0" wrapText="1" indent="0" relativeIndent="255" justifyLastLine="0" shrinkToFit="0" readingOrder="0"/>
    </dxf>
    <dxf>
      <font>
        <b val="0"/>
        <i val="0"/>
        <strike val="0"/>
        <condense val="0"/>
        <extend val="0"/>
        <outline val="0"/>
        <shadow val="0"/>
        <u val="none"/>
        <vertAlign val="baseline"/>
        <sz val="10"/>
        <color indexed="8"/>
        <name val="Calibri"/>
        <scheme val="minor"/>
      </font>
      <numFmt numFmtId="164" formatCode="###0"/>
      <alignment horizontal="right" vertical="top" textRotation="0" wrapText="0" indent="0" relativeIndent="0" justifyLastLine="0" shrinkToFit="0" readingOrder="0"/>
      <border diagonalUp="0" diagonalDown="0" outline="0">
        <left/>
        <right/>
        <top/>
        <bottom/>
      </border>
    </dxf>
    <dxf>
      <font>
        <b val="0"/>
        <i val="0"/>
        <strike val="0"/>
        <condense val="0"/>
        <extend val="0"/>
        <outline val="0"/>
        <shadow val="0"/>
        <u val="none"/>
        <vertAlign val="baseline"/>
        <sz val="8"/>
        <color indexed="8"/>
        <name val="Calibri"/>
        <scheme val="minor"/>
      </font>
      <numFmt numFmtId="169" formatCode="_(* #,##0_);_(* \(#,##0\);_(* &quot;-&quot;??_);_(@_)"/>
      <alignment horizontal="right" vertical="center" textRotation="0" wrapText="1" indent="0" relativeIndent="255" justifyLastLine="0" shrinkToFit="0" readingOrder="0"/>
    </dxf>
    <dxf>
      <font>
        <b val="0"/>
        <i val="0"/>
        <strike val="0"/>
        <condense val="0"/>
        <extend val="0"/>
        <outline val="0"/>
        <shadow val="0"/>
        <u val="none"/>
        <vertAlign val="baseline"/>
        <sz val="10"/>
        <color indexed="8"/>
        <name val="Calibri"/>
        <scheme val="minor"/>
      </font>
      <numFmt numFmtId="164" formatCode="###0"/>
      <alignment horizontal="right" vertical="top" textRotation="0" wrapText="0" indent="0" relativeIndent="0" justifyLastLine="0" shrinkToFit="0" readingOrder="0"/>
      <border diagonalUp="0" diagonalDown="0" outline="0">
        <left/>
        <right/>
        <top/>
        <bottom/>
      </border>
    </dxf>
    <dxf>
      <font>
        <b val="0"/>
        <i val="0"/>
        <strike val="0"/>
        <condense val="0"/>
        <extend val="0"/>
        <outline val="0"/>
        <shadow val="0"/>
        <u val="none"/>
        <vertAlign val="baseline"/>
        <sz val="8"/>
        <color indexed="8"/>
        <name val="Calibri"/>
        <scheme val="minor"/>
      </font>
      <numFmt numFmtId="169" formatCode="_(* #,##0_);_(* \(#,##0\);_(* &quot;-&quot;??_);_(@_)"/>
      <alignment horizontal="right" vertical="center" textRotation="0" wrapText="1" indent="0" relativeIndent="255" justifyLastLine="0" shrinkToFit="0" readingOrder="0"/>
    </dxf>
    <dxf>
      <font>
        <b val="0"/>
        <i val="0"/>
        <strike val="0"/>
        <condense val="0"/>
        <extend val="0"/>
        <outline val="0"/>
        <shadow val="0"/>
        <u val="none"/>
        <vertAlign val="baseline"/>
        <sz val="10"/>
        <color indexed="8"/>
        <name val="Calibri"/>
        <scheme val="minor"/>
      </font>
      <numFmt numFmtId="164" formatCode="###0"/>
      <alignment horizontal="right" vertical="top" textRotation="0" wrapText="0" indent="0" relativeIndent="0" justifyLastLine="0" shrinkToFit="0" readingOrder="0"/>
      <border diagonalUp="0" diagonalDown="0" outline="0">
        <left/>
        <right/>
        <top/>
        <bottom/>
      </border>
    </dxf>
    <dxf>
      <font>
        <b val="0"/>
        <i val="0"/>
        <strike val="0"/>
        <condense val="0"/>
        <extend val="0"/>
        <outline val="0"/>
        <shadow val="0"/>
        <u val="none"/>
        <vertAlign val="baseline"/>
        <sz val="8"/>
        <color indexed="8"/>
        <name val="Calibri"/>
        <scheme val="minor"/>
      </font>
      <numFmt numFmtId="169" formatCode="_(* #,##0_);_(* \(#,##0\);_(* &quot;-&quot;??_);_(@_)"/>
      <alignment horizontal="right" vertical="center" textRotation="0" wrapText="1" indent="0" relativeIndent="255" justifyLastLine="0" shrinkToFit="0" readingOrder="0"/>
    </dxf>
    <dxf>
      <font>
        <b val="0"/>
        <i val="0"/>
        <strike val="0"/>
        <condense val="0"/>
        <extend val="0"/>
        <outline val="0"/>
        <shadow val="0"/>
        <u val="none"/>
        <vertAlign val="baseline"/>
        <sz val="10"/>
        <color indexed="8"/>
        <name val="Calibri"/>
        <scheme val="minor"/>
      </font>
      <numFmt numFmtId="164" formatCode="###0"/>
      <alignment horizontal="right" vertical="top" textRotation="0" wrapText="0" indent="0" relativeIndent="0" justifyLastLine="0" shrinkToFit="0" readingOrder="0"/>
      <border diagonalUp="0" diagonalDown="0" outline="0">
        <left/>
        <right/>
        <top/>
        <bottom/>
      </border>
    </dxf>
    <dxf>
      <font>
        <b val="0"/>
        <i val="0"/>
        <strike val="0"/>
        <condense val="0"/>
        <extend val="0"/>
        <outline val="0"/>
        <shadow val="0"/>
        <u val="none"/>
        <vertAlign val="baseline"/>
        <sz val="8"/>
        <color indexed="8"/>
        <name val="Calibri"/>
        <scheme val="minor"/>
      </font>
      <numFmt numFmtId="169" formatCode="_(* #,##0_);_(* \(#,##0\);_(* &quot;-&quot;??_);_(@_)"/>
      <alignment horizontal="right" vertical="center" textRotation="0" wrapText="1" indent="0" relativeIndent="255" justifyLastLine="0" shrinkToFit="0" readingOrder="0"/>
    </dxf>
    <dxf>
      <font>
        <b val="0"/>
        <i val="0"/>
        <strike val="0"/>
        <condense val="0"/>
        <extend val="0"/>
        <outline val="0"/>
        <shadow val="0"/>
        <u val="none"/>
        <vertAlign val="baseline"/>
        <sz val="10"/>
        <color indexed="8"/>
        <name val="Calibri"/>
        <scheme val="minor"/>
      </font>
      <numFmt numFmtId="164" formatCode="###0"/>
      <alignment horizontal="right" vertical="top" textRotation="0" wrapText="0" indent="0" relativeIndent="0" justifyLastLine="0" shrinkToFit="0" readingOrder="0"/>
      <border diagonalUp="0" diagonalDown="0" outline="0">
        <left/>
        <right/>
        <top/>
        <bottom/>
      </border>
    </dxf>
    <dxf>
      <font>
        <b val="0"/>
        <i val="0"/>
        <strike val="0"/>
        <condense val="0"/>
        <extend val="0"/>
        <outline val="0"/>
        <shadow val="0"/>
        <u val="none"/>
        <vertAlign val="baseline"/>
        <sz val="8"/>
        <color indexed="8"/>
        <name val="Calibri"/>
        <scheme val="minor"/>
      </font>
      <numFmt numFmtId="169" formatCode="_(* #,##0_);_(* \(#,##0\);_(* &quot;-&quot;??_);_(@_)"/>
      <alignment horizontal="right" vertical="center" textRotation="0" wrapText="1" indent="0" relativeIndent="255" justifyLastLine="0" shrinkToFit="0" readingOrder="0"/>
    </dxf>
    <dxf>
      <font>
        <b val="0"/>
        <i val="0"/>
        <strike val="0"/>
        <condense val="0"/>
        <extend val="0"/>
        <outline val="0"/>
        <shadow val="0"/>
        <u val="none"/>
        <vertAlign val="baseline"/>
        <sz val="10"/>
        <color indexed="8"/>
        <name val="Calibri"/>
        <scheme val="minor"/>
      </font>
      <numFmt numFmtId="164" formatCode="###0"/>
      <alignment horizontal="right" vertical="top" textRotation="0" wrapText="0" indent="0" relativeIndent="0" justifyLastLine="0" shrinkToFit="0" readingOrder="0"/>
      <border diagonalUp="0" diagonalDown="0" outline="0">
        <left/>
        <right/>
        <top/>
        <bottom/>
      </border>
    </dxf>
    <dxf>
      <font>
        <b val="0"/>
        <i val="0"/>
        <strike val="0"/>
        <condense val="0"/>
        <extend val="0"/>
        <outline val="0"/>
        <shadow val="0"/>
        <u val="none"/>
        <vertAlign val="baseline"/>
        <sz val="8"/>
        <color indexed="8"/>
        <name val="Calibri"/>
        <scheme val="minor"/>
      </font>
      <alignment horizontal="left" vertical="center" textRotation="0" wrapText="1" indent="0" relativeIndent="255" justifyLastLine="0" shrinkToFit="0" readingOrder="0"/>
    </dxf>
    <dxf>
      <font>
        <b val="0"/>
        <i val="0"/>
        <strike val="0"/>
        <condense val="0"/>
        <extend val="0"/>
        <outline val="0"/>
        <shadow val="0"/>
        <u val="none"/>
        <vertAlign val="baseline"/>
        <sz val="10"/>
        <color indexed="8"/>
        <name val="Calibri"/>
        <scheme val="minor"/>
      </font>
      <alignment horizontal="general" vertical="top" textRotation="0" wrapText="1" indent="0" relativeIndent="0" justifyLastLine="0" shrinkToFit="0" readingOrder="0"/>
      <border diagonalUp="0" diagonalDown="0" outline="0">
        <left/>
        <right/>
        <top/>
        <bottom/>
      </border>
    </dxf>
    <dxf>
      <font>
        <b val="0"/>
        <i val="0"/>
        <strike val="0"/>
        <condense val="0"/>
        <extend val="0"/>
        <outline val="0"/>
        <shadow val="0"/>
        <u val="none"/>
        <vertAlign val="baseline"/>
        <sz val="8"/>
        <color rgb="FF000000"/>
        <name val="Calibri"/>
        <scheme val="minor"/>
      </font>
      <numFmt numFmtId="164" formatCode="###0"/>
      <alignment horizontal="right" vertical="center" textRotation="0" wrapText="1" indent="0" relativeIndent="255" justifyLastLine="0" shrinkToFit="0" readingOrder="0"/>
    </dxf>
    <dxf>
      <font>
        <b val="0"/>
        <i val="0"/>
        <strike val="0"/>
        <condense val="0"/>
        <extend val="0"/>
        <outline val="0"/>
        <shadow val="0"/>
        <u val="none"/>
        <vertAlign val="baseline"/>
        <sz val="8"/>
        <color indexed="8"/>
        <name val="Calibri"/>
        <scheme val="minor"/>
      </font>
      <numFmt numFmtId="164" formatCode="###0"/>
      <alignment horizontal="right" vertical="center" textRotation="0" wrapText="1" indent="0" relativeIndent="255" justifyLastLine="0" shrinkToFit="0" readingOrder="0"/>
    </dxf>
    <dxf>
      <font>
        <b val="0"/>
        <i val="0"/>
        <strike val="0"/>
        <condense val="0"/>
        <extend val="0"/>
        <outline val="0"/>
        <shadow val="0"/>
        <u val="none"/>
        <vertAlign val="baseline"/>
        <sz val="8"/>
        <color indexed="8"/>
        <name val="Calibri"/>
        <scheme val="minor"/>
      </font>
      <numFmt numFmtId="169" formatCode="_(* #,##0_);_(* \(#,##0\);_(* &quot;-&quot;??_);_(@_)"/>
      <alignment horizontal="right" vertical="center" textRotation="0" wrapText="1" indent="0" relativeIndent="255" justifyLastLine="0" shrinkToFit="0" readingOrder="0"/>
    </dxf>
    <dxf>
      <font>
        <b val="0"/>
        <i val="0"/>
        <strike val="0"/>
        <condense val="0"/>
        <extend val="0"/>
        <outline val="0"/>
        <shadow val="0"/>
        <u val="none"/>
        <vertAlign val="baseline"/>
        <sz val="10"/>
        <color indexed="8"/>
        <name val="Calibri"/>
        <scheme val="minor"/>
      </font>
      <numFmt numFmtId="164" formatCode="###0"/>
      <alignment horizontal="right" vertical="top" textRotation="0" wrapText="0" indent="0" relativeIndent="0" justifyLastLine="0" shrinkToFit="0" readingOrder="0"/>
      <border diagonalUp="0" diagonalDown="0" outline="0">
        <left/>
        <right/>
        <top/>
        <bottom/>
      </border>
    </dxf>
    <dxf>
      <font>
        <b val="0"/>
        <i val="0"/>
        <strike val="0"/>
        <condense val="0"/>
        <extend val="0"/>
        <outline val="0"/>
        <shadow val="0"/>
        <u val="none"/>
        <vertAlign val="baseline"/>
        <sz val="8"/>
        <color indexed="8"/>
        <name val="Calibri"/>
        <scheme val="minor"/>
      </font>
      <numFmt numFmtId="169" formatCode="_(* #,##0_);_(* \(#,##0\);_(* &quot;-&quot;??_);_(@_)"/>
      <alignment horizontal="right" vertical="center" textRotation="0" wrapText="1" indent="0" relativeIndent="255" justifyLastLine="0" shrinkToFit="0" readingOrder="0"/>
    </dxf>
    <dxf>
      <font>
        <b val="0"/>
        <i val="0"/>
        <strike val="0"/>
        <condense val="0"/>
        <extend val="0"/>
        <outline val="0"/>
        <shadow val="0"/>
        <u val="none"/>
        <vertAlign val="baseline"/>
        <sz val="10"/>
        <color indexed="8"/>
        <name val="Calibri"/>
        <scheme val="minor"/>
      </font>
      <numFmt numFmtId="164" formatCode="###0"/>
      <alignment horizontal="right" vertical="top" textRotation="0" wrapText="0" indent="0" relativeIndent="0" justifyLastLine="0" shrinkToFit="0" readingOrder="0"/>
      <border diagonalUp="0" diagonalDown="0" outline="0">
        <left/>
        <right/>
        <top/>
        <bottom/>
      </border>
    </dxf>
    <dxf>
      <font>
        <b val="0"/>
        <i val="0"/>
        <strike val="0"/>
        <condense val="0"/>
        <extend val="0"/>
        <outline val="0"/>
        <shadow val="0"/>
        <u val="none"/>
        <vertAlign val="baseline"/>
        <sz val="8"/>
        <color indexed="8"/>
        <name val="Calibri"/>
        <scheme val="minor"/>
      </font>
      <numFmt numFmtId="169" formatCode="_(* #,##0_);_(* \(#,##0\);_(* &quot;-&quot;??_);_(@_)"/>
      <alignment horizontal="right" vertical="center" textRotation="0" wrapText="1" indent="0" relativeIndent="255" justifyLastLine="0" shrinkToFit="0" readingOrder="0"/>
    </dxf>
    <dxf>
      <font>
        <b val="0"/>
        <i val="0"/>
        <strike val="0"/>
        <condense val="0"/>
        <extend val="0"/>
        <outline val="0"/>
        <shadow val="0"/>
        <u val="none"/>
        <vertAlign val="baseline"/>
        <sz val="10"/>
        <color indexed="8"/>
        <name val="Calibri"/>
        <scheme val="minor"/>
      </font>
      <numFmt numFmtId="164" formatCode="###0"/>
      <alignment horizontal="right" vertical="top" textRotation="0" wrapText="0" indent="0" relativeIndent="0" justifyLastLine="0" shrinkToFit="0" readingOrder="0"/>
      <border diagonalUp="0" diagonalDown="0" outline="0">
        <left/>
        <right/>
        <top/>
        <bottom/>
      </border>
    </dxf>
    <dxf>
      <font>
        <b val="0"/>
        <i val="0"/>
        <strike val="0"/>
        <condense val="0"/>
        <extend val="0"/>
        <outline val="0"/>
        <shadow val="0"/>
        <u val="none"/>
        <vertAlign val="baseline"/>
        <sz val="8"/>
        <color indexed="8"/>
        <name val="Calibri"/>
        <scheme val="minor"/>
      </font>
      <numFmt numFmtId="169" formatCode="_(* #,##0_);_(* \(#,##0\);_(* &quot;-&quot;??_);_(@_)"/>
      <alignment horizontal="right" vertical="center" textRotation="0" wrapText="1" indent="0" relativeIndent="255" justifyLastLine="0" shrinkToFit="0" readingOrder="0"/>
    </dxf>
    <dxf>
      <font>
        <b val="0"/>
        <i val="0"/>
        <strike val="0"/>
        <condense val="0"/>
        <extend val="0"/>
        <outline val="0"/>
        <shadow val="0"/>
        <u val="none"/>
        <vertAlign val="baseline"/>
        <sz val="10"/>
        <color indexed="8"/>
        <name val="Calibri"/>
        <scheme val="minor"/>
      </font>
      <numFmt numFmtId="164" formatCode="###0"/>
      <alignment horizontal="right" vertical="top" textRotation="0" wrapText="0" indent="0" relativeIndent="0" justifyLastLine="0" shrinkToFit="0" readingOrder="0"/>
      <border diagonalUp="0" diagonalDown="0" outline="0">
        <left/>
        <right/>
        <top/>
        <bottom/>
      </border>
    </dxf>
    <dxf>
      <font>
        <b val="0"/>
        <i val="0"/>
        <strike val="0"/>
        <condense val="0"/>
        <extend val="0"/>
        <outline val="0"/>
        <shadow val="0"/>
        <u val="none"/>
        <vertAlign val="baseline"/>
        <sz val="8"/>
        <color indexed="8"/>
        <name val="Calibri"/>
        <scheme val="minor"/>
      </font>
      <numFmt numFmtId="169" formatCode="_(* #,##0_);_(* \(#,##0\);_(* &quot;-&quot;??_);_(@_)"/>
      <alignment horizontal="right" vertical="center" textRotation="0" wrapText="1" indent="0" relativeIndent="255" justifyLastLine="0" shrinkToFit="0" readingOrder="0"/>
    </dxf>
    <dxf>
      <font>
        <b val="0"/>
        <i val="0"/>
        <strike val="0"/>
        <condense val="0"/>
        <extend val="0"/>
        <outline val="0"/>
        <shadow val="0"/>
        <u val="none"/>
        <vertAlign val="baseline"/>
        <sz val="10"/>
        <color indexed="8"/>
        <name val="Calibri"/>
        <scheme val="minor"/>
      </font>
      <numFmt numFmtId="164" formatCode="###0"/>
      <alignment horizontal="right" vertical="top" textRotation="0" wrapText="0" indent="0" relativeIndent="0" justifyLastLine="0" shrinkToFit="0" readingOrder="0"/>
      <border diagonalUp="0" diagonalDown="0" outline="0">
        <left/>
        <right/>
        <top/>
        <bottom/>
      </border>
    </dxf>
    <dxf>
      <font>
        <b val="0"/>
        <i val="0"/>
        <strike val="0"/>
        <condense val="0"/>
        <extend val="0"/>
        <outline val="0"/>
        <shadow val="0"/>
        <u val="none"/>
        <vertAlign val="baseline"/>
        <sz val="8"/>
        <color indexed="8"/>
        <name val="Calibri"/>
        <scheme val="minor"/>
      </font>
      <numFmt numFmtId="169" formatCode="_(* #,##0_);_(* \(#,##0\);_(* &quot;-&quot;??_);_(@_)"/>
      <alignment horizontal="right" vertical="center" textRotation="0" wrapText="1" indent="0" relativeIndent="255" justifyLastLine="0" shrinkToFit="0" readingOrder="0"/>
    </dxf>
    <dxf>
      <font>
        <b val="0"/>
        <i val="0"/>
        <strike val="0"/>
        <condense val="0"/>
        <extend val="0"/>
        <outline val="0"/>
        <shadow val="0"/>
        <u val="none"/>
        <vertAlign val="baseline"/>
        <sz val="10"/>
        <color indexed="8"/>
        <name val="Calibri"/>
        <scheme val="minor"/>
      </font>
      <numFmt numFmtId="164" formatCode="###0"/>
      <alignment horizontal="right" vertical="top" textRotation="0" wrapText="0" indent="0" relativeIndent="0" justifyLastLine="0" shrinkToFit="0" readingOrder="0"/>
      <border diagonalUp="0" diagonalDown="0" outline="0">
        <left/>
        <right/>
        <top/>
        <bottom/>
      </border>
    </dxf>
    <dxf>
      <font>
        <b val="0"/>
        <i val="0"/>
        <strike val="0"/>
        <condense val="0"/>
        <extend val="0"/>
        <outline val="0"/>
        <shadow val="0"/>
        <u val="none"/>
        <vertAlign val="baseline"/>
        <sz val="8"/>
        <color indexed="8"/>
        <name val="Calibri"/>
        <scheme val="minor"/>
      </font>
      <numFmt numFmtId="169" formatCode="_(* #,##0_);_(* \(#,##0\);_(* &quot;-&quot;??_);_(@_)"/>
      <alignment horizontal="right" vertical="center" textRotation="0" wrapText="1" indent="0" relativeIndent="255" justifyLastLine="0" shrinkToFit="0" readingOrder="0"/>
    </dxf>
    <dxf>
      <font>
        <b val="0"/>
        <i val="0"/>
        <strike val="0"/>
        <condense val="0"/>
        <extend val="0"/>
        <outline val="0"/>
        <shadow val="0"/>
        <u val="none"/>
        <vertAlign val="baseline"/>
        <sz val="10"/>
        <color indexed="8"/>
        <name val="Calibri"/>
        <scheme val="minor"/>
      </font>
      <numFmt numFmtId="164" formatCode="###0"/>
      <alignment horizontal="right" vertical="top" textRotation="0" wrapText="0" indent="0" relativeIndent="0" justifyLastLine="0" shrinkToFit="0" readingOrder="0"/>
      <border diagonalUp="0" diagonalDown="0" outline="0">
        <left/>
        <right/>
        <top/>
        <bottom/>
      </border>
    </dxf>
    <dxf>
      <font>
        <b val="0"/>
        <i val="0"/>
        <strike val="0"/>
        <condense val="0"/>
        <extend val="0"/>
        <outline val="0"/>
        <shadow val="0"/>
        <u val="none"/>
        <vertAlign val="baseline"/>
        <sz val="8"/>
        <color indexed="8"/>
        <name val="Calibri"/>
        <scheme val="minor"/>
      </font>
      <numFmt numFmtId="169" formatCode="_(* #,##0_);_(* \(#,##0\);_(* &quot;-&quot;??_);_(@_)"/>
      <alignment horizontal="right" vertical="center" textRotation="0" wrapText="1" indent="0" relativeIndent="255" justifyLastLine="0" shrinkToFit="0" readingOrder="0"/>
    </dxf>
    <dxf>
      <font>
        <b val="0"/>
        <i val="0"/>
        <strike val="0"/>
        <condense val="0"/>
        <extend val="0"/>
        <outline val="0"/>
        <shadow val="0"/>
        <u val="none"/>
        <vertAlign val="baseline"/>
        <sz val="10"/>
        <color indexed="8"/>
        <name val="Calibri"/>
        <scheme val="minor"/>
      </font>
      <numFmt numFmtId="164" formatCode="###0"/>
      <alignment horizontal="right" vertical="top" textRotation="0" wrapText="0" indent="0" relativeIndent="0" justifyLastLine="0" shrinkToFit="0" readingOrder="0"/>
      <border diagonalUp="0" diagonalDown="0" outline="0">
        <left/>
        <right/>
        <top/>
        <bottom/>
      </border>
    </dxf>
    <dxf>
      <font>
        <b val="0"/>
        <i val="0"/>
        <strike val="0"/>
        <condense val="0"/>
        <extend val="0"/>
        <outline val="0"/>
        <shadow val="0"/>
        <u val="none"/>
        <vertAlign val="baseline"/>
        <sz val="8"/>
        <color indexed="8"/>
        <name val="Calibri"/>
        <scheme val="minor"/>
      </font>
      <numFmt numFmtId="169" formatCode="_(* #,##0_);_(* \(#,##0\);_(* &quot;-&quot;??_);_(@_)"/>
      <alignment horizontal="right" vertical="center" textRotation="0" wrapText="1" indent="0" relativeIndent="255" justifyLastLine="0" shrinkToFit="0" readingOrder="0"/>
    </dxf>
    <dxf>
      <font>
        <b val="0"/>
        <i val="0"/>
        <strike val="0"/>
        <condense val="0"/>
        <extend val="0"/>
        <outline val="0"/>
        <shadow val="0"/>
        <u val="none"/>
        <vertAlign val="baseline"/>
        <sz val="10"/>
        <color indexed="8"/>
        <name val="Calibri"/>
        <scheme val="minor"/>
      </font>
      <numFmt numFmtId="164" formatCode="###0"/>
      <alignment horizontal="right" vertical="top" textRotation="0" wrapText="0" indent="0" relativeIndent="0" justifyLastLine="0" shrinkToFit="0" readingOrder="0"/>
      <border diagonalUp="0" diagonalDown="0" outline="0">
        <left/>
        <right/>
        <top/>
        <bottom/>
      </border>
    </dxf>
    <dxf>
      <font>
        <b val="0"/>
        <i val="0"/>
        <strike val="0"/>
        <condense val="0"/>
        <extend val="0"/>
        <outline val="0"/>
        <shadow val="0"/>
        <u val="none"/>
        <vertAlign val="baseline"/>
        <sz val="8"/>
        <color indexed="8"/>
        <name val="Calibri"/>
        <scheme val="minor"/>
      </font>
      <numFmt numFmtId="169" formatCode="_(* #,##0_);_(* \(#,##0\);_(* &quot;-&quot;??_);_(@_)"/>
      <alignment horizontal="right" vertical="center" textRotation="0" wrapText="1" indent="0" relativeIndent="255" justifyLastLine="0" shrinkToFit="0" readingOrder="0"/>
    </dxf>
    <dxf>
      <font>
        <b val="0"/>
        <i val="0"/>
        <strike val="0"/>
        <condense val="0"/>
        <extend val="0"/>
        <outline val="0"/>
        <shadow val="0"/>
        <u val="none"/>
        <vertAlign val="baseline"/>
        <sz val="10"/>
        <color indexed="8"/>
        <name val="Calibri"/>
        <scheme val="minor"/>
      </font>
      <numFmt numFmtId="164" formatCode="###0"/>
      <alignment horizontal="right" vertical="top" textRotation="0" wrapText="0" indent="0" relativeIndent="0" justifyLastLine="0" shrinkToFit="0" readingOrder="0"/>
      <border diagonalUp="0" diagonalDown="0" outline="0">
        <left/>
        <right/>
        <top/>
        <bottom/>
      </border>
    </dxf>
    <dxf>
      <font>
        <b val="0"/>
        <i val="0"/>
        <strike val="0"/>
        <condense val="0"/>
        <extend val="0"/>
        <outline val="0"/>
        <shadow val="0"/>
        <u val="none"/>
        <vertAlign val="baseline"/>
        <sz val="8"/>
        <color indexed="8"/>
        <name val="Calibri"/>
        <scheme val="minor"/>
      </font>
      <numFmt numFmtId="169" formatCode="_(* #,##0_);_(* \(#,##0\);_(* &quot;-&quot;??_);_(@_)"/>
      <alignment horizontal="right" vertical="center" textRotation="0" wrapText="1" indent="0" relativeIndent="255" justifyLastLine="0" shrinkToFit="0" readingOrder="0"/>
    </dxf>
    <dxf>
      <font>
        <b val="0"/>
        <i val="0"/>
        <strike val="0"/>
        <condense val="0"/>
        <extend val="0"/>
        <outline val="0"/>
        <shadow val="0"/>
        <u val="none"/>
        <vertAlign val="baseline"/>
        <sz val="10"/>
        <color indexed="8"/>
        <name val="Calibri"/>
        <scheme val="minor"/>
      </font>
      <numFmt numFmtId="164" formatCode="###0"/>
      <alignment horizontal="right" vertical="top" textRotation="0" wrapText="0" indent="0" relativeIndent="0" justifyLastLine="0" shrinkToFit="0" readingOrder="0"/>
      <border diagonalUp="0" diagonalDown="0" outline="0">
        <left/>
        <right/>
        <top/>
        <bottom/>
      </border>
    </dxf>
    <dxf>
      <font>
        <b val="0"/>
        <i val="0"/>
        <strike val="0"/>
        <condense val="0"/>
        <extend val="0"/>
        <outline val="0"/>
        <shadow val="0"/>
        <u val="none"/>
        <vertAlign val="baseline"/>
        <sz val="8"/>
        <color indexed="8"/>
        <name val="Calibri"/>
        <scheme val="minor"/>
      </font>
      <numFmt numFmtId="169" formatCode="_(* #,##0_);_(* \(#,##0\);_(* &quot;-&quot;??_);_(@_)"/>
      <alignment horizontal="right" vertical="center" textRotation="0" wrapText="1" indent="0" relativeIndent="255" justifyLastLine="0" shrinkToFit="0" readingOrder="0"/>
    </dxf>
    <dxf>
      <font>
        <b val="0"/>
        <i val="0"/>
        <strike val="0"/>
        <condense val="0"/>
        <extend val="0"/>
        <outline val="0"/>
        <shadow val="0"/>
        <u val="none"/>
        <vertAlign val="baseline"/>
        <sz val="10"/>
        <color indexed="8"/>
        <name val="Calibri"/>
        <scheme val="minor"/>
      </font>
      <numFmt numFmtId="164" formatCode="###0"/>
      <alignment horizontal="right" vertical="top" textRotation="0" wrapText="0" indent="0" relativeIndent="0" justifyLastLine="0" shrinkToFit="0" readingOrder="0"/>
      <border diagonalUp="0" diagonalDown="0" outline="0">
        <left/>
        <right/>
        <top/>
        <bottom/>
      </border>
    </dxf>
    <dxf>
      <font>
        <b val="0"/>
        <i val="0"/>
        <strike val="0"/>
        <condense val="0"/>
        <extend val="0"/>
        <outline val="0"/>
        <shadow val="0"/>
        <u val="none"/>
        <vertAlign val="baseline"/>
        <sz val="8"/>
        <color indexed="8"/>
        <name val="Calibri"/>
        <scheme val="minor"/>
      </font>
      <numFmt numFmtId="169" formatCode="_(* #,##0_);_(* \(#,##0\);_(* &quot;-&quot;??_);_(@_)"/>
      <alignment horizontal="right" vertical="center" textRotation="0" wrapText="1" indent="0" relativeIndent="255" justifyLastLine="0" shrinkToFit="0" readingOrder="0"/>
    </dxf>
    <dxf>
      <font>
        <b val="0"/>
        <i val="0"/>
        <strike val="0"/>
        <condense val="0"/>
        <extend val="0"/>
        <outline val="0"/>
        <shadow val="0"/>
        <u val="none"/>
        <vertAlign val="baseline"/>
        <sz val="10"/>
        <color indexed="8"/>
        <name val="Calibri"/>
        <scheme val="minor"/>
      </font>
      <numFmt numFmtId="164" formatCode="###0"/>
      <alignment horizontal="right" vertical="top" textRotation="0" wrapText="0" indent="0" relativeIndent="0" justifyLastLine="0" shrinkToFit="0" readingOrder="0"/>
      <border diagonalUp="0" diagonalDown="0" outline="0">
        <left/>
        <right/>
        <top/>
        <bottom/>
      </border>
    </dxf>
    <dxf>
      <font>
        <b val="0"/>
        <i val="0"/>
        <strike val="0"/>
        <condense val="0"/>
        <extend val="0"/>
        <outline val="0"/>
        <shadow val="0"/>
        <u val="none"/>
        <vertAlign val="baseline"/>
        <sz val="8"/>
        <color indexed="8"/>
        <name val="Calibri"/>
        <scheme val="minor"/>
      </font>
      <numFmt numFmtId="169" formatCode="_(* #,##0_);_(* \(#,##0\);_(* &quot;-&quot;??_);_(@_)"/>
      <alignment horizontal="right" vertical="center" textRotation="0" wrapText="1" indent="0" relativeIndent="255" justifyLastLine="0" shrinkToFit="0" readingOrder="0"/>
    </dxf>
    <dxf>
      <font>
        <b val="0"/>
        <i val="0"/>
        <strike val="0"/>
        <condense val="0"/>
        <extend val="0"/>
        <outline val="0"/>
        <shadow val="0"/>
        <u val="none"/>
        <vertAlign val="baseline"/>
        <sz val="10"/>
        <color indexed="8"/>
        <name val="Calibri"/>
        <scheme val="minor"/>
      </font>
      <numFmt numFmtId="164" formatCode="###0"/>
      <alignment horizontal="right" vertical="top" textRotation="0" wrapText="0" indent="0" relativeIndent="0" justifyLastLine="0" shrinkToFit="0" readingOrder="0"/>
      <border diagonalUp="0" diagonalDown="0" outline="0">
        <left/>
        <right/>
        <top/>
        <bottom/>
      </border>
    </dxf>
    <dxf>
      <font>
        <b val="0"/>
        <i val="0"/>
        <strike val="0"/>
        <condense val="0"/>
        <extend val="0"/>
        <outline val="0"/>
        <shadow val="0"/>
        <u val="none"/>
        <vertAlign val="baseline"/>
        <sz val="8"/>
        <color indexed="8"/>
        <name val="Calibri"/>
        <scheme val="minor"/>
      </font>
      <alignment horizontal="left" vertical="center" textRotation="0" wrapText="1" indent="0" relativeIndent="255" justifyLastLine="0" shrinkToFit="0" readingOrder="0"/>
    </dxf>
    <dxf>
      <font>
        <b val="0"/>
        <i val="0"/>
        <strike val="0"/>
        <condense val="0"/>
        <extend val="0"/>
        <outline val="0"/>
        <shadow val="0"/>
        <u val="none"/>
        <vertAlign val="baseline"/>
        <sz val="10"/>
        <color indexed="8"/>
        <name val="Calibri"/>
        <scheme val="minor"/>
      </font>
      <alignment horizontal="general" vertical="top" textRotation="0" wrapText="1" indent="0" relativeIndent="0" justifyLastLine="0" shrinkToFit="0" readingOrder="0"/>
      <border diagonalUp="0" diagonalDown="0" outline="0">
        <left/>
        <right/>
        <top/>
        <bottom/>
      </border>
    </dxf>
    <dxf>
      <font>
        <b val="0"/>
        <i val="0"/>
        <strike val="0"/>
        <condense val="0"/>
        <extend val="0"/>
        <outline val="0"/>
        <shadow val="0"/>
        <u val="none"/>
        <vertAlign val="baseline"/>
        <sz val="8"/>
        <color indexed="8"/>
        <name val="Calibri"/>
        <scheme val="minor"/>
      </font>
      <numFmt numFmtId="164" formatCode="###0"/>
      <alignment horizontal="right" vertical="center" textRotation="0" wrapText="1" indent="0" relativeIndent="255" justifyLastLine="0" shrinkToFit="0" readingOrder="0"/>
    </dxf>
    <dxf>
      <font>
        <b val="0"/>
        <i val="0"/>
        <strike val="0"/>
        <condense val="0"/>
        <extend val="0"/>
        <outline val="0"/>
        <shadow val="0"/>
        <u val="none"/>
        <vertAlign val="baseline"/>
        <sz val="8"/>
        <color indexed="8"/>
        <name val="Calibri"/>
        <scheme val="minor"/>
      </font>
      <numFmt numFmtId="164" formatCode="###0"/>
      <alignment horizontal="right" vertical="center" textRotation="0" wrapText="1" indent="0" relativeIndent="255" justifyLastLine="0" shrinkToFit="0" readingOrder="0"/>
    </dxf>
    <dxf>
      <font>
        <b val="0"/>
        <i val="0"/>
        <strike val="0"/>
        <condense val="0"/>
        <extend val="0"/>
        <outline val="0"/>
        <shadow val="0"/>
        <u val="none"/>
        <vertAlign val="baseline"/>
        <sz val="8"/>
        <color theme="1"/>
        <name val="Calibri"/>
        <scheme val="minor"/>
      </font>
      <alignment horizontal="general" vertical="center" textRotation="0" indent="0" relativeIndent="255" justifyLastLine="0" shrinkToFit="0" readingOrder="0"/>
    </dxf>
    <dxf>
      <font>
        <b val="0"/>
        <i val="0"/>
        <strike val="0"/>
        <condense val="0"/>
        <extend val="0"/>
        <outline val="0"/>
        <shadow val="0"/>
        <u val="none"/>
        <vertAlign val="baseline"/>
        <sz val="9"/>
        <color theme="1"/>
        <name val="Calibri"/>
        <scheme val="minor"/>
      </font>
      <numFmt numFmtId="2" formatCode="0.00"/>
      <border diagonalUp="0" diagonalDown="0" outline="0">
        <left/>
        <right/>
        <top/>
        <bottom/>
      </border>
    </dxf>
    <dxf>
      <font>
        <b val="0"/>
        <i val="0"/>
        <strike val="0"/>
        <condense val="0"/>
        <extend val="0"/>
        <outline val="0"/>
        <shadow val="0"/>
        <u val="none"/>
        <vertAlign val="baseline"/>
        <sz val="8"/>
        <color theme="1"/>
        <name val="Calibri"/>
        <scheme val="minor"/>
      </font>
      <numFmt numFmtId="169" formatCode="_(* #,##0_);_(* \(#,##0\);_(* &quot;-&quot;??_);_(@_)"/>
      <alignment horizontal="right" vertical="center" textRotation="0" wrapText="1" indent="0" relativeIndent="255" justifyLastLine="0" shrinkToFit="0" readingOrder="0"/>
    </dxf>
    <dxf>
      <font>
        <b val="0"/>
        <i val="0"/>
        <strike val="0"/>
        <condense val="0"/>
        <extend val="0"/>
        <outline val="0"/>
        <shadow val="0"/>
        <u val="none"/>
        <vertAlign val="baseline"/>
        <sz val="9"/>
        <color theme="1"/>
        <name val="Calibri"/>
        <scheme val="minor"/>
      </font>
      <border diagonalUp="0" diagonalDown="0" outline="0">
        <left/>
        <right/>
        <top/>
        <bottom/>
      </border>
    </dxf>
    <dxf>
      <font>
        <b val="0"/>
        <i val="0"/>
        <strike val="0"/>
        <condense val="0"/>
        <extend val="0"/>
        <outline val="0"/>
        <shadow val="0"/>
        <u val="none"/>
        <vertAlign val="baseline"/>
        <sz val="8"/>
        <color theme="1"/>
        <name val="Calibri"/>
        <scheme val="minor"/>
      </font>
      <numFmt numFmtId="169" formatCode="_(* #,##0_);_(* \(#,##0\);_(* &quot;-&quot;??_);_(@_)"/>
      <alignment horizontal="right" vertical="center" textRotation="0" wrapText="1" indent="0" relativeIndent="255" justifyLastLine="0" shrinkToFit="0" readingOrder="0"/>
    </dxf>
    <dxf>
      <font>
        <b val="0"/>
        <i val="0"/>
        <strike val="0"/>
        <condense val="0"/>
        <extend val="0"/>
        <outline val="0"/>
        <shadow val="0"/>
        <u val="none"/>
        <vertAlign val="baseline"/>
        <sz val="9"/>
        <color theme="1"/>
        <name val="Calibri"/>
        <scheme val="minor"/>
      </font>
      <border diagonalUp="0" diagonalDown="0" outline="0">
        <left/>
        <right/>
        <top/>
        <bottom/>
      </border>
    </dxf>
    <dxf>
      <font>
        <b val="0"/>
        <i val="0"/>
        <strike val="0"/>
        <condense val="0"/>
        <extend val="0"/>
        <outline val="0"/>
        <shadow val="0"/>
        <u val="none"/>
        <vertAlign val="baseline"/>
        <sz val="8"/>
        <color theme="1"/>
        <name val="Calibri"/>
        <scheme val="minor"/>
      </font>
      <numFmt numFmtId="169" formatCode="_(* #,##0_);_(* \(#,##0\);_(* &quot;-&quot;??_);_(@_)"/>
      <alignment horizontal="right" vertical="center" textRotation="0" wrapText="1" indent="0" relativeIndent="255" justifyLastLine="0" shrinkToFit="0" readingOrder="0"/>
    </dxf>
    <dxf>
      <font>
        <b val="0"/>
        <i val="0"/>
        <strike val="0"/>
        <condense val="0"/>
        <extend val="0"/>
        <outline val="0"/>
        <shadow val="0"/>
        <u val="none"/>
        <vertAlign val="baseline"/>
        <sz val="9"/>
        <color theme="1"/>
        <name val="Calibri"/>
        <scheme val="minor"/>
      </font>
      <border diagonalUp="0" diagonalDown="0" outline="0">
        <left/>
        <right/>
        <top/>
        <bottom/>
      </border>
    </dxf>
    <dxf>
      <font>
        <b val="0"/>
        <i val="0"/>
        <strike val="0"/>
        <condense val="0"/>
        <extend val="0"/>
        <outline val="0"/>
        <shadow val="0"/>
        <u val="none"/>
        <vertAlign val="baseline"/>
        <sz val="8"/>
        <color indexed="8"/>
        <name val="Calibri"/>
        <scheme val="minor"/>
      </font>
      <numFmt numFmtId="169" formatCode="_(* #,##0_);_(* \(#,##0\);_(* &quot;-&quot;??_);_(@_)"/>
      <alignment horizontal="right" vertical="center" textRotation="0" wrapText="1" indent="0" relativeIndent="255" justifyLastLine="0" shrinkToFit="0" readingOrder="0"/>
    </dxf>
    <dxf>
      <font>
        <b val="0"/>
        <i val="0"/>
        <strike val="0"/>
        <condense val="0"/>
        <extend val="0"/>
        <outline val="0"/>
        <shadow val="0"/>
        <u val="none"/>
        <vertAlign val="baseline"/>
        <sz val="9"/>
        <color indexed="8"/>
        <name val="Calibri"/>
        <scheme val="minor"/>
      </font>
      <numFmt numFmtId="164" formatCode="###0"/>
      <alignment horizontal="right" vertical="top" textRotation="0" wrapText="0" indent="0" relativeIndent="0" justifyLastLine="0" shrinkToFit="0" readingOrder="0"/>
      <border diagonalUp="0" diagonalDown="0" outline="0">
        <left/>
        <right/>
        <top/>
        <bottom/>
      </border>
    </dxf>
    <dxf>
      <font>
        <b val="0"/>
        <i val="0"/>
        <strike val="0"/>
        <condense val="0"/>
        <extend val="0"/>
        <outline val="0"/>
        <shadow val="0"/>
        <u val="none"/>
        <vertAlign val="baseline"/>
        <sz val="8"/>
        <color indexed="8"/>
        <name val="Calibri"/>
        <scheme val="minor"/>
      </font>
      <numFmt numFmtId="169" formatCode="_(* #,##0_);_(* \(#,##0\);_(* &quot;-&quot;??_);_(@_)"/>
      <alignment horizontal="right" vertical="center" textRotation="0" wrapText="1" indent="0" relativeIndent="255" justifyLastLine="0" shrinkToFit="0" readingOrder="0"/>
    </dxf>
    <dxf>
      <font>
        <b val="0"/>
        <i val="0"/>
        <strike val="0"/>
        <condense val="0"/>
        <extend val="0"/>
        <outline val="0"/>
        <shadow val="0"/>
        <u val="none"/>
        <vertAlign val="baseline"/>
        <sz val="9"/>
        <color indexed="8"/>
        <name val="Calibri"/>
        <scheme val="minor"/>
      </font>
      <numFmt numFmtId="164" formatCode="###0"/>
      <alignment horizontal="right" vertical="top" textRotation="0" wrapText="0" indent="0" relativeIndent="0" justifyLastLine="0" shrinkToFit="0" readingOrder="0"/>
      <border diagonalUp="0" diagonalDown="0" outline="0">
        <left/>
        <right/>
        <top/>
        <bottom/>
      </border>
    </dxf>
    <dxf>
      <font>
        <b val="0"/>
        <i val="0"/>
        <strike val="0"/>
        <condense val="0"/>
        <extend val="0"/>
        <outline val="0"/>
        <shadow val="0"/>
        <u val="none"/>
        <vertAlign val="baseline"/>
        <sz val="8"/>
        <color indexed="8"/>
        <name val="Calibri"/>
        <scheme val="minor"/>
      </font>
      <numFmt numFmtId="169" formatCode="_(* #,##0_);_(* \(#,##0\);_(* &quot;-&quot;??_);_(@_)"/>
      <alignment horizontal="right" vertical="center" textRotation="0" wrapText="1" indent="0" relativeIndent="255" justifyLastLine="0" shrinkToFit="0" readingOrder="0"/>
    </dxf>
    <dxf>
      <font>
        <b val="0"/>
        <i val="0"/>
        <strike val="0"/>
        <condense val="0"/>
        <extend val="0"/>
        <outline val="0"/>
        <shadow val="0"/>
        <u val="none"/>
        <vertAlign val="baseline"/>
        <sz val="9"/>
        <color indexed="8"/>
        <name val="Calibri"/>
        <scheme val="minor"/>
      </font>
      <numFmt numFmtId="164" formatCode="###0"/>
      <alignment horizontal="right" vertical="top" textRotation="0" wrapText="0" indent="0" relativeIndent="0" justifyLastLine="0" shrinkToFit="0" readingOrder="0"/>
      <border diagonalUp="0" diagonalDown="0" outline="0">
        <left/>
        <right/>
        <top/>
        <bottom/>
      </border>
    </dxf>
    <dxf>
      <font>
        <b val="0"/>
        <i val="0"/>
        <strike val="0"/>
        <condense val="0"/>
        <extend val="0"/>
        <outline val="0"/>
        <shadow val="0"/>
        <u val="none"/>
        <vertAlign val="baseline"/>
        <sz val="8"/>
        <color indexed="8"/>
        <name val="Calibri"/>
        <scheme val="minor"/>
      </font>
      <numFmt numFmtId="169" formatCode="_(* #,##0_);_(* \(#,##0\);_(* &quot;-&quot;??_);_(@_)"/>
      <alignment horizontal="right" vertical="center" textRotation="0" wrapText="1" indent="0" relativeIndent="255" justifyLastLine="0" shrinkToFit="0" readingOrder="0"/>
    </dxf>
    <dxf>
      <font>
        <b val="0"/>
        <i val="0"/>
        <strike val="0"/>
        <condense val="0"/>
        <extend val="0"/>
        <outline val="0"/>
        <shadow val="0"/>
        <u val="none"/>
        <vertAlign val="baseline"/>
        <sz val="9"/>
        <color indexed="8"/>
        <name val="Calibri"/>
        <scheme val="minor"/>
      </font>
      <numFmt numFmtId="164" formatCode="###0"/>
      <alignment horizontal="right" vertical="top" textRotation="0" wrapText="0" indent="0" relativeIndent="0" justifyLastLine="0" shrinkToFit="0" readingOrder="0"/>
      <border diagonalUp="0" diagonalDown="0" outline="0">
        <left/>
        <right/>
        <top/>
        <bottom/>
      </border>
    </dxf>
    <dxf>
      <font>
        <b val="0"/>
        <i val="0"/>
        <strike val="0"/>
        <condense val="0"/>
        <extend val="0"/>
        <outline val="0"/>
        <shadow val="0"/>
        <u val="none"/>
        <vertAlign val="baseline"/>
        <sz val="8"/>
        <color indexed="8"/>
        <name val="Calibri"/>
        <scheme val="minor"/>
      </font>
      <numFmt numFmtId="169" formatCode="_(* #,##0_);_(* \(#,##0\);_(* &quot;-&quot;??_);_(@_)"/>
      <alignment horizontal="right" vertical="center" textRotation="0" wrapText="1" indent="0" relativeIndent="255" justifyLastLine="0" shrinkToFit="0" readingOrder="0"/>
    </dxf>
    <dxf>
      <font>
        <b val="0"/>
        <i val="0"/>
        <strike val="0"/>
        <condense val="0"/>
        <extend val="0"/>
        <outline val="0"/>
        <shadow val="0"/>
        <u val="none"/>
        <vertAlign val="baseline"/>
        <sz val="9"/>
        <color indexed="8"/>
        <name val="Calibri"/>
        <scheme val="minor"/>
      </font>
      <numFmt numFmtId="164" formatCode="###0"/>
      <alignment horizontal="right" vertical="top" textRotation="0" wrapText="0" indent="0" relativeIndent="0" justifyLastLine="0" shrinkToFit="0" readingOrder="0"/>
      <border diagonalUp="0" diagonalDown="0" outline="0">
        <left/>
        <right/>
        <top/>
        <bottom/>
      </border>
    </dxf>
    <dxf>
      <font>
        <b val="0"/>
        <i val="0"/>
        <strike val="0"/>
        <condense val="0"/>
        <extend val="0"/>
        <outline val="0"/>
        <shadow val="0"/>
        <u val="none"/>
        <vertAlign val="baseline"/>
        <sz val="8"/>
        <color indexed="8"/>
        <name val="Calibri"/>
        <scheme val="minor"/>
      </font>
      <numFmt numFmtId="169" formatCode="_(* #,##0_);_(* \(#,##0\);_(* &quot;-&quot;??_);_(@_)"/>
      <alignment horizontal="right" vertical="center" textRotation="0" wrapText="1" indent="0" relativeIndent="255" justifyLastLine="0" shrinkToFit="0" readingOrder="0"/>
    </dxf>
    <dxf>
      <font>
        <b val="0"/>
        <i val="0"/>
        <strike val="0"/>
        <condense val="0"/>
        <extend val="0"/>
        <outline val="0"/>
        <shadow val="0"/>
        <u val="none"/>
        <vertAlign val="baseline"/>
        <sz val="9"/>
        <color indexed="8"/>
        <name val="Calibri"/>
        <scheme val="minor"/>
      </font>
      <numFmt numFmtId="164" formatCode="###0"/>
      <alignment horizontal="right" vertical="top" textRotation="0" wrapText="0" indent="0" relativeIndent="0" justifyLastLine="0" shrinkToFit="0" readingOrder="0"/>
      <border diagonalUp="0" diagonalDown="0" outline="0">
        <left/>
        <right/>
        <top/>
        <bottom/>
      </border>
    </dxf>
    <dxf>
      <font>
        <b val="0"/>
        <i val="0"/>
        <strike val="0"/>
        <condense val="0"/>
        <extend val="0"/>
        <outline val="0"/>
        <shadow val="0"/>
        <u val="none"/>
        <vertAlign val="baseline"/>
        <sz val="8"/>
        <color indexed="8"/>
        <name val="Calibri"/>
        <scheme val="minor"/>
      </font>
      <alignment horizontal="left" vertical="center" textRotation="0" wrapText="1" indent="0" relativeIndent="255" justifyLastLine="0" shrinkToFit="0" readingOrder="0"/>
    </dxf>
    <dxf>
      <font>
        <b val="0"/>
        <i val="0"/>
        <strike val="0"/>
        <condense val="0"/>
        <extend val="0"/>
        <outline val="0"/>
        <shadow val="0"/>
        <u val="none"/>
        <vertAlign val="baseline"/>
        <sz val="9"/>
        <color indexed="8"/>
        <name val="Calibri"/>
        <scheme val="minor"/>
      </font>
      <alignment horizontal="left" vertical="top" textRotation="0" wrapText="1" indent="0" relativeIndent="0" justifyLastLine="0" shrinkToFit="0" readingOrder="0"/>
      <border diagonalUp="0" diagonalDown="0" outline="0">
        <left/>
        <right/>
        <top/>
        <bottom/>
      </border>
    </dxf>
    <dxf>
      <font>
        <b val="0"/>
        <i val="0"/>
        <strike val="0"/>
        <condense val="0"/>
        <extend val="0"/>
        <outline val="0"/>
        <shadow val="0"/>
        <u val="none"/>
        <vertAlign val="baseline"/>
        <sz val="8"/>
        <color theme="1"/>
        <name val="Calibri"/>
        <scheme val="minor"/>
      </font>
      <alignment vertical="center" textRotation="0" indent="0" relativeIndent="255" justifyLastLine="0" shrinkToFit="0" readingOrder="0"/>
    </dxf>
    <dxf>
      <font>
        <b val="0"/>
        <i val="0"/>
        <strike val="0"/>
        <condense val="0"/>
        <extend val="0"/>
        <outline val="0"/>
        <shadow val="0"/>
        <u val="none"/>
        <vertAlign val="baseline"/>
        <sz val="8"/>
        <color theme="1"/>
        <name val="Calibri"/>
        <scheme val="minor"/>
      </font>
      <alignment vertical="center" textRotation="0" indent="0" relativeIndent="255" justifyLastLine="0" shrinkToFit="0" readingOrder="0"/>
    </dxf>
    <dxf>
      <font>
        <b val="0"/>
        <i val="0"/>
        <strike val="0"/>
        <condense val="0"/>
        <extend val="0"/>
        <outline val="0"/>
        <shadow val="0"/>
        <u val="none"/>
        <vertAlign val="baseline"/>
        <sz val="8"/>
        <color theme="1"/>
        <name val="Calibri"/>
        <scheme val="minor"/>
      </font>
      <alignment horizontal="right" vertical="center" textRotation="0" wrapText="1" indent="0" relativeIndent="255" justifyLastLine="0" shrinkToFit="0" readingOrder="0"/>
    </dxf>
    <dxf>
      <font>
        <b val="0"/>
        <i val="0"/>
        <strike val="0"/>
        <condense val="0"/>
        <extend val="0"/>
        <outline val="0"/>
        <shadow val="0"/>
        <u val="none"/>
        <vertAlign val="baseline"/>
        <sz val="9"/>
        <color theme="1"/>
        <name val="Calibri"/>
        <scheme val="minor"/>
      </font>
      <numFmt numFmtId="2" formatCode="0.00"/>
      <border diagonalUp="0" diagonalDown="0" outline="0">
        <left/>
        <right/>
        <top/>
        <bottom/>
      </border>
    </dxf>
    <dxf>
      <font>
        <b val="0"/>
        <i val="0"/>
        <strike val="0"/>
        <condense val="0"/>
        <extend val="0"/>
        <outline val="0"/>
        <shadow val="0"/>
        <u val="none"/>
        <vertAlign val="baseline"/>
        <sz val="8"/>
        <color theme="1"/>
        <name val="Calibri"/>
        <scheme val="minor"/>
      </font>
      <alignment horizontal="right" vertical="center" textRotation="0" wrapText="1" indent="0" relativeIndent="255" justifyLastLine="0" shrinkToFit="0" readingOrder="0"/>
    </dxf>
    <dxf>
      <font>
        <b val="0"/>
        <i val="0"/>
        <strike val="0"/>
        <condense val="0"/>
        <extend val="0"/>
        <outline val="0"/>
        <shadow val="0"/>
        <u val="none"/>
        <vertAlign val="baseline"/>
        <sz val="9"/>
        <color theme="1"/>
        <name val="Calibri"/>
        <scheme val="minor"/>
      </font>
      <numFmt numFmtId="2" formatCode="0.00"/>
      <border diagonalUp="0" diagonalDown="0" outline="0">
        <left/>
        <right/>
        <top/>
        <bottom/>
      </border>
    </dxf>
    <dxf>
      <font>
        <b val="0"/>
        <i val="0"/>
        <strike val="0"/>
        <condense val="0"/>
        <extend val="0"/>
        <outline val="0"/>
        <shadow val="0"/>
        <u val="none"/>
        <vertAlign val="baseline"/>
        <sz val="8"/>
        <color indexed="8"/>
        <name val="Calibri"/>
        <scheme val="minor"/>
      </font>
      <alignment horizontal="right" vertical="center" textRotation="0" wrapText="1" indent="0" relativeIndent="255" justifyLastLine="0" shrinkToFit="0" readingOrder="0"/>
    </dxf>
    <dxf>
      <font>
        <b val="0"/>
        <i val="0"/>
        <strike val="0"/>
        <condense val="0"/>
        <extend val="0"/>
        <outline val="0"/>
        <shadow val="0"/>
        <u val="none"/>
        <vertAlign val="baseline"/>
        <sz val="9"/>
        <color indexed="8"/>
        <name val="Calibri"/>
        <scheme val="minor"/>
      </font>
      <numFmt numFmtId="165" formatCode="####.0"/>
      <alignment horizontal="right" vertical="top" textRotation="0" wrapText="0" indent="0" relativeIndent="0" justifyLastLine="0" shrinkToFit="0" readingOrder="0"/>
      <border diagonalUp="0" diagonalDown="0" outline="0">
        <left/>
        <right/>
        <top/>
        <bottom/>
      </border>
    </dxf>
    <dxf>
      <font>
        <b val="0"/>
        <i val="0"/>
        <strike val="0"/>
        <condense val="0"/>
        <extend val="0"/>
        <outline val="0"/>
        <shadow val="0"/>
        <u val="none"/>
        <vertAlign val="baseline"/>
        <sz val="8"/>
        <color indexed="8"/>
        <name val="Calibri"/>
        <scheme val="minor"/>
      </font>
      <numFmt numFmtId="169" formatCode="_(* #,##0_);_(* \(#,##0\);_(* &quot;-&quot;??_);_(@_)"/>
      <alignment horizontal="right" vertical="center" textRotation="0" wrapText="1" indent="0" relativeIndent="255" justifyLastLine="0" shrinkToFit="0" readingOrder="0"/>
    </dxf>
    <dxf>
      <font>
        <b val="0"/>
        <i val="0"/>
        <strike val="0"/>
        <condense val="0"/>
        <extend val="0"/>
        <outline val="0"/>
        <shadow val="0"/>
        <u val="none"/>
        <vertAlign val="baseline"/>
        <sz val="9"/>
        <color indexed="8"/>
        <name val="Calibri"/>
        <scheme val="minor"/>
      </font>
      <numFmt numFmtId="164" formatCode="###0"/>
      <alignment horizontal="right" vertical="top" textRotation="0" wrapText="0" indent="0" relativeIndent="0" justifyLastLine="0" shrinkToFit="0" readingOrder="0"/>
      <border diagonalUp="0" diagonalDown="0" outline="0">
        <left/>
        <right/>
        <top/>
        <bottom/>
      </border>
    </dxf>
    <dxf>
      <font>
        <b val="0"/>
        <i val="0"/>
        <strike val="0"/>
        <condense val="0"/>
        <extend val="0"/>
        <outline val="0"/>
        <shadow val="0"/>
        <u val="none"/>
        <vertAlign val="baseline"/>
        <sz val="8"/>
        <color indexed="8"/>
        <name val="Calibri"/>
        <scheme val="minor"/>
      </font>
      <numFmt numFmtId="169" formatCode="_(* #,##0_);_(* \(#,##0\);_(* &quot;-&quot;??_);_(@_)"/>
      <alignment horizontal="right" vertical="center" textRotation="0" wrapText="1" indent="0" relativeIndent="255" justifyLastLine="0" shrinkToFit="0" readingOrder="0"/>
    </dxf>
    <dxf>
      <font>
        <b val="0"/>
        <i val="0"/>
        <strike val="0"/>
        <condense val="0"/>
        <extend val="0"/>
        <outline val="0"/>
        <shadow val="0"/>
        <u val="none"/>
        <vertAlign val="baseline"/>
        <sz val="9"/>
        <color indexed="8"/>
        <name val="Calibri"/>
        <scheme val="minor"/>
      </font>
      <numFmt numFmtId="164" formatCode="###0"/>
      <alignment horizontal="right" vertical="top" textRotation="0" wrapText="0" indent="0" relativeIndent="0" justifyLastLine="0" shrinkToFit="0" readingOrder="0"/>
      <border diagonalUp="0" diagonalDown="0" outline="0">
        <left/>
        <right/>
        <top/>
        <bottom/>
      </border>
    </dxf>
    <dxf>
      <font>
        <b val="0"/>
        <i val="0"/>
        <strike val="0"/>
        <condense val="0"/>
        <extend val="0"/>
        <outline val="0"/>
        <shadow val="0"/>
        <u val="none"/>
        <vertAlign val="baseline"/>
        <sz val="8"/>
        <color indexed="8"/>
        <name val="Calibri"/>
        <scheme val="minor"/>
      </font>
      <numFmt numFmtId="169" formatCode="_(* #,##0_);_(* \(#,##0\);_(* &quot;-&quot;??_);_(@_)"/>
      <alignment horizontal="right" vertical="center" textRotation="0" wrapText="1" indent="0" relativeIndent="255" justifyLastLine="0" shrinkToFit="0" readingOrder="0"/>
    </dxf>
    <dxf>
      <font>
        <b val="0"/>
        <i val="0"/>
        <strike val="0"/>
        <condense val="0"/>
        <extend val="0"/>
        <outline val="0"/>
        <shadow val="0"/>
        <u val="none"/>
        <vertAlign val="baseline"/>
        <sz val="9"/>
        <color indexed="8"/>
        <name val="Calibri"/>
        <scheme val="minor"/>
      </font>
      <numFmt numFmtId="164" formatCode="###0"/>
      <alignment horizontal="right" vertical="top" textRotation="0" wrapText="0" indent="0" relativeIndent="0" justifyLastLine="0" shrinkToFit="0" readingOrder="0"/>
      <border diagonalUp="0" diagonalDown="0" outline="0">
        <left/>
        <right/>
        <top/>
        <bottom/>
      </border>
    </dxf>
    <dxf>
      <font>
        <b val="0"/>
        <i val="0"/>
        <strike val="0"/>
        <condense val="0"/>
        <extend val="0"/>
        <outline val="0"/>
        <shadow val="0"/>
        <u val="none"/>
        <vertAlign val="baseline"/>
        <sz val="8"/>
        <color indexed="8"/>
        <name val="Calibri"/>
        <scheme val="minor"/>
      </font>
      <numFmt numFmtId="169" formatCode="_(* #,##0_);_(* \(#,##0\);_(* &quot;-&quot;??_);_(@_)"/>
      <alignment horizontal="right" vertical="center" textRotation="0" wrapText="1" indent="0" relativeIndent="255" justifyLastLine="0" shrinkToFit="0" readingOrder="0"/>
    </dxf>
    <dxf>
      <font>
        <b val="0"/>
        <i val="0"/>
        <strike val="0"/>
        <condense val="0"/>
        <extend val="0"/>
        <outline val="0"/>
        <shadow val="0"/>
        <u val="none"/>
        <vertAlign val="baseline"/>
        <sz val="9"/>
        <color indexed="8"/>
        <name val="Calibri"/>
        <scheme val="minor"/>
      </font>
      <numFmt numFmtId="164" formatCode="###0"/>
      <alignment horizontal="right" vertical="top" textRotation="0" wrapText="0" indent="0" relativeIndent="0" justifyLastLine="0" shrinkToFit="0" readingOrder="0"/>
      <border diagonalUp="0" diagonalDown="0" outline="0">
        <left/>
        <right/>
        <top/>
        <bottom/>
      </border>
    </dxf>
    <dxf>
      <font>
        <b val="0"/>
        <i val="0"/>
        <strike val="0"/>
        <condense val="0"/>
        <extend val="0"/>
        <outline val="0"/>
        <shadow val="0"/>
        <u val="none"/>
        <vertAlign val="baseline"/>
        <sz val="8"/>
        <color indexed="8"/>
        <name val="Calibri"/>
        <scheme val="minor"/>
      </font>
      <numFmt numFmtId="165" formatCode="####.0"/>
      <alignment horizontal="right" vertical="center" textRotation="0" wrapText="1" indent="0" relativeIndent="255" justifyLastLine="0" shrinkToFit="0" readingOrder="0"/>
    </dxf>
    <dxf>
      <font>
        <b val="0"/>
        <i val="0"/>
        <strike val="0"/>
        <condense val="0"/>
        <extend val="0"/>
        <outline val="0"/>
        <shadow val="0"/>
        <u val="none"/>
        <vertAlign val="baseline"/>
        <sz val="9"/>
        <color indexed="8"/>
        <name val="Calibri"/>
        <scheme val="minor"/>
      </font>
      <numFmt numFmtId="165" formatCode="####.0"/>
      <alignment horizontal="right" vertical="top" textRotation="0" wrapText="0" indent="0" relativeIndent="0" justifyLastLine="0" shrinkToFit="0" readingOrder="0"/>
      <border diagonalUp="0" diagonalDown="0" outline="0">
        <left/>
        <right/>
        <top/>
        <bottom/>
      </border>
    </dxf>
    <dxf>
      <font>
        <b val="0"/>
        <i val="0"/>
        <strike val="0"/>
        <condense val="0"/>
        <extend val="0"/>
        <outline val="0"/>
        <shadow val="0"/>
        <u val="none"/>
        <vertAlign val="baseline"/>
        <sz val="8"/>
        <color indexed="8"/>
        <name val="Calibri"/>
        <scheme val="minor"/>
      </font>
      <numFmt numFmtId="169" formatCode="_(* #,##0_);_(* \(#,##0\);_(* &quot;-&quot;??_);_(@_)"/>
      <alignment horizontal="right" vertical="center" textRotation="0" wrapText="1" indent="0" relativeIndent="255" justifyLastLine="0" shrinkToFit="0" readingOrder="0"/>
    </dxf>
    <dxf>
      <font>
        <b val="0"/>
        <i val="0"/>
        <strike val="0"/>
        <condense val="0"/>
        <extend val="0"/>
        <outline val="0"/>
        <shadow val="0"/>
        <u val="none"/>
        <vertAlign val="baseline"/>
        <sz val="9"/>
        <color indexed="8"/>
        <name val="Calibri"/>
        <scheme val="minor"/>
      </font>
      <numFmt numFmtId="164" formatCode="###0"/>
      <alignment horizontal="right" vertical="top" textRotation="0" wrapText="0" indent="0" relativeIndent="0" justifyLastLine="0" shrinkToFit="0" readingOrder="0"/>
      <border diagonalUp="0" diagonalDown="0" outline="0">
        <left/>
        <right/>
        <top/>
        <bottom/>
      </border>
    </dxf>
    <dxf>
      <font>
        <b val="0"/>
        <i val="0"/>
        <strike val="0"/>
        <condense val="0"/>
        <extend val="0"/>
        <outline val="0"/>
        <shadow val="0"/>
        <u val="none"/>
        <vertAlign val="baseline"/>
        <sz val="8"/>
        <color indexed="8"/>
        <name val="Calibri"/>
        <scheme val="minor"/>
      </font>
      <numFmt numFmtId="169" formatCode="_(* #,##0_);_(* \(#,##0\);_(* &quot;-&quot;??_);_(@_)"/>
      <alignment horizontal="right" vertical="center" textRotation="0" wrapText="1" indent="0" relativeIndent="255" justifyLastLine="0" shrinkToFit="0" readingOrder="0"/>
    </dxf>
    <dxf>
      <font>
        <b val="0"/>
        <i val="0"/>
        <strike val="0"/>
        <condense val="0"/>
        <extend val="0"/>
        <outline val="0"/>
        <shadow val="0"/>
        <u val="none"/>
        <vertAlign val="baseline"/>
        <sz val="9"/>
        <color indexed="8"/>
        <name val="Calibri"/>
        <scheme val="minor"/>
      </font>
      <numFmt numFmtId="164" formatCode="###0"/>
      <alignment horizontal="right" vertical="top" textRotation="0" wrapText="0" indent="0" relativeIndent="0" justifyLastLine="0" shrinkToFit="0" readingOrder="0"/>
      <border diagonalUp="0" diagonalDown="0" outline="0">
        <left/>
        <right/>
        <top/>
        <bottom/>
      </border>
    </dxf>
    <dxf>
      <font>
        <b val="0"/>
        <i val="0"/>
        <strike val="0"/>
        <condense val="0"/>
        <extend val="0"/>
        <outline val="0"/>
        <shadow val="0"/>
        <u val="none"/>
        <vertAlign val="baseline"/>
        <sz val="8"/>
        <color indexed="8"/>
        <name val="Calibri"/>
        <scheme val="minor"/>
      </font>
      <numFmt numFmtId="169" formatCode="_(* #,##0_);_(* \(#,##0\);_(* &quot;-&quot;??_);_(@_)"/>
      <alignment horizontal="right" vertical="center" textRotation="0" wrapText="1" indent="0" relativeIndent="255" justifyLastLine="0" shrinkToFit="0" readingOrder="0"/>
    </dxf>
    <dxf>
      <font>
        <b val="0"/>
        <i val="0"/>
        <strike val="0"/>
        <condense val="0"/>
        <extend val="0"/>
        <outline val="0"/>
        <shadow val="0"/>
        <u val="none"/>
        <vertAlign val="baseline"/>
        <sz val="9"/>
        <color indexed="8"/>
        <name val="Calibri"/>
        <scheme val="minor"/>
      </font>
      <numFmt numFmtId="165" formatCode="####.0"/>
      <alignment horizontal="right" vertical="top" textRotation="0" wrapText="0" indent="0" relativeIndent="0" justifyLastLine="0" shrinkToFit="0" readingOrder="0"/>
      <border diagonalUp="0" diagonalDown="0" outline="0">
        <left/>
        <right/>
        <top/>
        <bottom/>
      </border>
    </dxf>
    <dxf>
      <font>
        <b val="0"/>
        <i val="0"/>
        <strike val="0"/>
        <condense val="0"/>
        <extend val="0"/>
        <outline val="0"/>
        <shadow val="0"/>
        <u val="none"/>
        <vertAlign val="baseline"/>
        <sz val="8"/>
        <color indexed="8"/>
        <name val="Calibri"/>
        <scheme val="minor"/>
      </font>
      <numFmt numFmtId="169" formatCode="_(* #,##0_);_(* \(#,##0\);_(* &quot;-&quot;??_);_(@_)"/>
      <alignment horizontal="right" vertical="center" textRotation="0" wrapText="1" indent="0" relativeIndent="255" justifyLastLine="0" shrinkToFit="0" readingOrder="0"/>
    </dxf>
    <dxf>
      <font>
        <b val="0"/>
        <i val="0"/>
        <strike val="0"/>
        <condense val="0"/>
        <extend val="0"/>
        <outline val="0"/>
        <shadow val="0"/>
        <u val="none"/>
        <vertAlign val="baseline"/>
        <sz val="9"/>
        <color indexed="8"/>
        <name val="Calibri"/>
        <scheme val="minor"/>
      </font>
      <numFmt numFmtId="164" formatCode="###0"/>
      <alignment horizontal="right" vertical="top" textRotation="0" wrapText="0" indent="0" relativeIndent="0" justifyLastLine="0" shrinkToFit="0" readingOrder="0"/>
      <border diagonalUp="0" diagonalDown="0" outline="0">
        <left/>
        <right/>
        <top/>
        <bottom/>
      </border>
    </dxf>
    <dxf>
      <font>
        <b val="0"/>
        <i val="0"/>
        <strike val="0"/>
        <condense val="0"/>
        <extend val="0"/>
        <outline val="0"/>
        <shadow val="0"/>
        <u val="none"/>
        <vertAlign val="baseline"/>
        <sz val="8"/>
        <color indexed="8"/>
        <name val="Calibri"/>
        <scheme val="minor"/>
      </font>
      <numFmt numFmtId="169" formatCode="_(* #,##0_);_(* \(#,##0\);_(* &quot;-&quot;??_);_(@_)"/>
      <alignment horizontal="right" vertical="center" textRotation="0" wrapText="1" indent="0" relativeIndent="255" justifyLastLine="0" shrinkToFit="0" readingOrder="0"/>
    </dxf>
    <dxf>
      <font>
        <b val="0"/>
        <i val="0"/>
        <strike val="0"/>
        <condense val="0"/>
        <extend val="0"/>
        <outline val="0"/>
        <shadow val="0"/>
        <u val="none"/>
        <vertAlign val="baseline"/>
        <sz val="9"/>
        <color indexed="8"/>
        <name val="Calibri"/>
        <scheme val="minor"/>
      </font>
      <numFmt numFmtId="164" formatCode="###0"/>
      <alignment horizontal="right" vertical="top" textRotation="0" wrapText="0" indent="0" relativeIndent="0" justifyLastLine="0" shrinkToFit="0" readingOrder="0"/>
      <border diagonalUp="0" diagonalDown="0" outline="0">
        <left/>
        <right/>
        <top/>
        <bottom/>
      </border>
    </dxf>
    <dxf>
      <font>
        <b val="0"/>
        <i val="0"/>
        <strike val="0"/>
        <condense val="0"/>
        <extend val="0"/>
        <outline val="0"/>
        <shadow val="0"/>
        <u val="none"/>
        <vertAlign val="baseline"/>
        <sz val="8"/>
        <color indexed="8"/>
        <name val="Calibri"/>
        <scheme val="minor"/>
      </font>
      <alignment horizontal="left" vertical="center" textRotation="0" wrapText="1" indent="0" relativeIndent="255" justifyLastLine="0" shrinkToFit="0" readingOrder="0"/>
    </dxf>
    <dxf>
      <font>
        <b val="0"/>
        <i val="0"/>
        <strike val="0"/>
        <condense val="0"/>
        <extend val="0"/>
        <outline val="0"/>
        <shadow val="0"/>
        <u val="none"/>
        <vertAlign val="baseline"/>
        <sz val="9"/>
        <color auto="1"/>
        <name val="Calibri"/>
        <scheme val="minor"/>
      </font>
      <alignment horizontal="general" vertical="center" textRotation="0" wrapText="0" indent="0" relativeIndent="0" justifyLastLine="0" shrinkToFit="0" readingOrder="0"/>
      <border diagonalUp="0" diagonalDown="0" outline="0">
        <left/>
        <right/>
        <top/>
        <bottom/>
      </border>
    </dxf>
    <dxf>
      <font>
        <b val="0"/>
        <i val="0"/>
        <strike val="0"/>
        <condense val="0"/>
        <extend val="0"/>
        <outline val="0"/>
        <shadow val="0"/>
        <u val="none"/>
        <vertAlign val="baseline"/>
        <sz val="8"/>
        <color indexed="8"/>
        <name val="Calibri"/>
        <scheme val="minor"/>
      </font>
      <alignment horizontal="left" vertical="center" textRotation="0" wrapText="1" indent="0" relativeIndent="255" justifyLastLine="0" shrinkToFit="0" readingOrder="0"/>
    </dxf>
    <dxf>
      <font>
        <b/>
        <i val="0"/>
        <strike val="0"/>
        <condense val="0"/>
        <extend val="0"/>
        <outline val="0"/>
        <shadow val="0"/>
        <u val="none"/>
        <vertAlign val="baseline"/>
        <sz val="9"/>
        <color rgb="FF000000"/>
        <name val="Calibri"/>
        <scheme val="minor"/>
      </font>
      <fill>
        <patternFill patternType="none">
          <fgColor indexed="64"/>
          <bgColor indexed="65"/>
        </patternFill>
      </fill>
      <alignment horizontal="general" vertical="bottom" textRotation="0" wrapText="1" indent="0" relativeIndent="0" justifyLastLine="0" shrinkToFit="0" readingOrder="0"/>
      <border diagonalUp="0" diagonalDown="0" outline="0">
        <left/>
        <right/>
        <top/>
        <bottom/>
      </border>
    </dxf>
    <dxf>
      <font>
        <strike val="0"/>
        <outline val="0"/>
        <shadow val="0"/>
        <u val="none"/>
        <vertAlign val="baseline"/>
        <sz val="8"/>
        <name val="Calibri"/>
        <scheme val="minor"/>
      </font>
      <alignment vertical="center" textRotation="0" indent="0" relativeIndent="255" justifyLastLine="0" shrinkToFit="0" readingOrder="0"/>
    </dxf>
    <dxf>
      <font>
        <strike val="0"/>
        <outline val="0"/>
        <shadow val="0"/>
        <u val="none"/>
        <vertAlign val="baseline"/>
        <sz val="8"/>
        <name val="Calibri"/>
        <scheme val="minor"/>
      </font>
      <alignment vertical="center" textRotation="0" indent="0" relativeIndent="255" justifyLastLine="0" shrinkToFit="0" readingOrder="0"/>
    </dxf>
    <dxf>
      <font>
        <b val="0"/>
        <i val="0"/>
        <strike val="0"/>
        <condense val="0"/>
        <extend val="0"/>
        <outline val="0"/>
        <shadow val="0"/>
        <u val="none"/>
        <vertAlign val="baseline"/>
        <sz val="8"/>
        <color indexed="8"/>
        <name val="Calibri"/>
        <scheme val="minor"/>
      </font>
      <numFmt numFmtId="169" formatCode="_(* #,##0_);_(* \(#,##0\);_(* &quot;-&quot;??_);_(@_)"/>
      <fill>
        <patternFill patternType="none">
          <fgColor indexed="64"/>
          <bgColor indexed="65"/>
        </patternFill>
      </fill>
      <alignment horizontal="right" vertical="center" textRotation="0" wrapText="1" indent="0" relativeIndent="255" justifyLastLine="0" shrinkToFit="0" mergeCell="0" readingOrder="0"/>
    </dxf>
    <dxf>
      <font>
        <b val="0"/>
        <i val="0"/>
        <strike val="0"/>
        <condense val="0"/>
        <extend val="0"/>
        <outline val="0"/>
        <shadow val="0"/>
        <u val="none"/>
        <vertAlign val="baseline"/>
        <sz val="10"/>
        <color indexed="8"/>
        <name val="Calibri"/>
        <scheme val="minor"/>
      </font>
      <numFmt numFmtId="164" formatCode="###0"/>
      <fill>
        <patternFill patternType="none">
          <fgColor indexed="64"/>
          <bgColor indexed="65"/>
        </patternFill>
      </fill>
      <alignment horizontal="right" vertical="top" textRotation="0" wrapText="0" indent="0" relativeIndent="0" justifyLastLine="0" shrinkToFit="0" readingOrder="0"/>
      <border diagonalUp="0" diagonalDown="0" outline="0">
        <left style="thin">
          <color indexed="8"/>
        </left>
        <right/>
        <top/>
        <bottom/>
      </border>
    </dxf>
    <dxf>
      <font>
        <b val="0"/>
        <i val="0"/>
        <strike val="0"/>
        <condense val="0"/>
        <extend val="0"/>
        <outline val="0"/>
        <shadow val="0"/>
        <u val="none"/>
        <vertAlign val="baseline"/>
        <sz val="8"/>
        <color indexed="8"/>
        <name val="Calibri"/>
        <scheme val="minor"/>
      </font>
      <numFmt numFmtId="169" formatCode="_(* #,##0_);_(* \(#,##0\);_(* &quot;-&quot;??_);_(@_)"/>
      <fill>
        <patternFill patternType="none">
          <fgColor indexed="64"/>
          <bgColor indexed="65"/>
        </patternFill>
      </fill>
      <alignment horizontal="right" vertical="center" textRotation="0" wrapText="1" indent="0" relativeIndent="255" justifyLastLine="0" shrinkToFit="0" mergeCell="0" readingOrder="0"/>
    </dxf>
    <dxf>
      <font>
        <b val="0"/>
        <i val="0"/>
        <strike val="0"/>
        <condense val="0"/>
        <extend val="0"/>
        <outline val="0"/>
        <shadow val="0"/>
        <u val="none"/>
        <vertAlign val="baseline"/>
        <sz val="10"/>
        <color indexed="8"/>
        <name val="Calibri"/>
        <scheme val="minor"/>
      </font>
      <numFmt numFmtId="164" formatCode="###0"/>
      <fill>
        <patternFill patternType="none">
          <fgColor indexed="64"/>
          <bgColor indexed="65"/>
        </patternFill>
      </fill>
      <alignment horizontal="right" vertical="top" textRotation="0" wrapText="0" indent="0" relativeIndent="0" justifyLastLine="0" shrinkToFit="0" readingOrder="0"/>
      <border diagonalUp="0" diagonalDown="0" outline="0">
        <left style="thin">
          <color indexed="8"/>
        </left>
        <right style="thin">
          <color indexed="8"/>
        </right>
        <top/>
        <bottom/>
      </border>
    </dxf>
    <dxf>
      <font>
        <b val="0"/>
        <i val="0"/>
        <strike val="0"/>
        <condense val="0"/>
        <extend val="0"/>
        <outline val="0"/>
        <shadow val="0"/>
        <u val="none"/>
        <vertAlign val="baseline"/>
        <sz val="8"/>
        <color indexed="8"/>
        <name val="Calibri"/>
        <scheme val="minor"/>
      </font>
      <numFmt numFmtId="169" formatCode="_(* #,##0_);_(* \(#,##0\);_(* &quot;-&quot;??_);_(@_)"/>
      <fill>
        <patternFill patternType="none">
          <fgColor indexed="64"/>
          <bgColor indexed="65"/>
        </patternFill>
      </fill>
      <alignment horizontal="right" vertical="center" textRotation="0" wrapText="1" indent="0" relativeIndent="255" justifyLastLine="0" shrinkToFit="0" mergeCell="0" readingOrder="0"/>
    </dxf>
    <dxf>
      <font>
        <b val="0"/>
        <i val="0"/>
        <strike val="0"/>
        <condense val="0"/>
        <extend val="0"/>
        <outline val="0"/>
        <shadow val="0"/>
        <u val="none"/>
        <vertAlign val="baseline"/>
        <sz val="10"/>
        <color indexed="8"/>
        <name val="Calibri"/>
        <scheme val="minor"/>
      </font>
      <numFmt numFmtId="164" formatCode="###0"/>
      <fill>
        <patternFill patternType="none">
          <fgColor indexed="64"/>
          <bgColor indexed="65"/>
        </patternFill>
      </fill>
      <alignment horizontal="right" vertical="top" textRotation="0" wrapText="0" indent="0" relativeIndent="0" justifyLastLine="0" shrinkToFit="0" readingOrder="0"/>
      <border diagonalUp="0" diagonalDown="0" outline="0">
        <left style="thin">
          <color indexed="8"/>
        </left>
        <right style="thin">
          <color indexed="8"/>
        </right>
        <top/>
        <bottom/>
      </border>
    </dxf>
    <dxf>
      <font>
        <b val="0"/>
        <i val="0"/>
        <strike val="0"/>
        <condense val="0"/>
        <extend val="0"/>
        <outline val="0"/>
        <shadow val="0"/>
        <u val="none"/>
        <vertAlign val="baseline"/>
        <sz val="8"/>
        <color indexed="8"/>
        <name val="Calibri"/>
        <scheme val="minor"/>
      </font>
      <numFmt numFmtId="169" formatCode="_(* #,##0_);_(* \(#,##0\);_(* &quot;-&quot;??_);_(@_)"/>
      <fill>
        <patternFill patternType="none">
          <fgColor indexed="64"/>
          <bgColor indexed="65"/>
        </patternFill>
      </fill>
      <alignment horizontal="right" vertical="center" textRotation="0" wrapText="1" indent="0" relativeIndent="255" justifyLastLine="0" shrinkToFit="0" mergeCell="0" readingOrder="0"/>
    </dxf>
    <dxf>
      <font>
        <b val="0"/>
        <i val="0"/>
        <strike val="0"/>
        <condense val="0"/>
        <extend val="0"/>
        <outline val="0"/>
        <shadow val="0"/>
        <u val="none"/>
        <vertAlign val="baseline"/>
        <sz val="10"/>
        <color indexed="8"/>
        <name val="Calibri"/>
        <scheme val="minor"/>
      </font>
      <numFmt numFmtId="164" formatCode="###0"/>
      <fill>
        <patternFill patternType="none">
          <fgColor indexed="64"/>
          <bgColor indexed="65"/>
        </patternFill>
      </fill>
      <alignment horizontal="right" vertical="top" textRotation="0" wrapText="0" indent="0" relativeIndent="0" justifyLastLine="0" shrinkToFit="0" readingOrder="0"/>
      <border diagonalUp="0" diagonalDown="0" outline="0">
        <left style="thin">
          <color indexed="8"/>
        </left>
        <right style="thin">
          <color indexed="8"/>
        </right>
        <top/>
        <bottom/>
      </border>
    </dxf>
    <dxf>
      <font>
        <b val="0"/>
        <i val="0"/>
        <strike val="0"/>
        <condense val="0"/>
        <extend val="0"/>
        <outline val="0"/>
        <shadow val="0"/>
        <u val="none"/>
        <vertAlign val="baseline"/>
        <sz val="8"/>
        <color indexed="8"/>
        <name val="Calibri"/>
        <scheme val="minor"/>
      </font>
      <numFmt numFmtId="169" formatCode="_(* #,##0_);_(* \(#,##0\);_(* &quot;-&quot;??_);_(@_)"/>
      <fill>
        <patternFill patternType="none">
          <fgColor indexed="64"/>
          <bgColor indexed="65"/>
        </patternFill>
      </fill>
      <alignment horizontal="right" vertical="center" textRotation="0" wrapText="1" indent="0" relativeIndent="255" justifyLastLine="0" shrinkToFit="0" mergeCell="0" readingOrder="0"/>
    </dxf>
    <dxf>
      <font>
        <b val="0"/>
        <i val="0"/>
        <strike val="0"/>
        <condense val="0"/>
        <extend val="0"/>
        <outline val="0"/>
        <shadow val="0"/>
        <u val="none"/>
        <vertAlign val="baseline"/>
        <sz val="10"/>
        <color indexed="8"/>
        <name val="Calibri"/>
        <scheme val="minor"/>
      </font>
      <numFmt numFmtId="164" formatCode="###0"/>
      <fill>
        <patternFill patternType="none">
          <fgColor indexed="64"/>
          <bgColor indexed="65"/>
        </patternFill>
      </fill>
      <alignment horizontal="right" vertical="top" textRotation="0" wrapText="0" indent="0" relativeIndent="0" justifyLastLine="0" shrinkToFit="0" readingOrder="0"/>
      <border diagonalUp="0" diagonalDown="0" outline="0">
        <left style="thin">
          <color indexed="8"/>
        </left>
        <right style="thin">
          <color indexed="8"/>
        </right>
        <top/>
        <bottom/>
      </border>
    </dxf>
    <dxf>
      <font>
        <b val="0"/>
        <i val="0"/>
        <strike val="0"/>
        <condense val="0"/>
        <extend val="0"/>
        <outline val="0"/>
        <shadow val="0"/>
        <u val="none"/>
        <vertAlign val="baseline"/>
        <sz val="8"/>
        <color indexed="8"/>
        <name val="Calibri"/>
        <scheme val="minor"/>
      </font>
      <numFmt numFmtId="169" formatCode="_(* #,##0_);_(* \(#,##0\);_(* &quot;-&quot;??_);_(@_)"/>
      <fill>
        <patternFill patternType="none">
          <fgColor indexed="64"/>
          <bgColor indexed="65"/>
        </patternFill>
      </fill>
      <alignment horizontal="right" vertical="center" textRotation="0" wrapText="1" indent="0" relativeIndent="255" justifyLastLine="0" shrinkToFit="0" mergeCell="0" readingOrder="0"/>
    </dxf>
    <dxf>
      <font>
        <b val="0"/>
        <i val="0"/>
        <strike val="0"/>
        <condense val="0"/>
        <extend val="0"/>
        <outline val="0"/>
        <shadow val="0"/>
        <u val="none"/>
        <vertAlign val="baseline"/>
        <sz val="10"/>
        <color indexed="8"/>
        <name val="Calibri"/>
        <scheme val="minor"/>
      </font>
      <numFmt numFmtId="164" formatCode="###0"/>
      <fill>
        <patternFill patternType="none">
          <fgColor indexed="64"/>
          <bgColor indexed="65"/>
        </patternFill>
      </fill>
      <alignment horizontal="right" vertical="top" textRotation="0" wrapText="0" indent="0" relativeIndent="0" justifyLastLine="0" shrinkToFit="0" readingOrder="0"/>
      <border diagonalUp="0" diagonalDown="0" outline="0">
        <left style="thin">
          <color indexed="8"/>
        </left>
        <right style="thin">
          <color indexed="8"/>
        </right>
        <top/>
        <bottom/>
      </border>
    </dxf>
    <dxf>
      <font>
        <b val="0"/>
        <i val="0"/>
        <strike val="0"/>
        <condense val="0"/>
        <extend val="0"/>
        <outline val="0"/>
        <shadow val="0"/>
        <u val="none"/>
        <vertAlign val="baseline"/>
        <sz val="8"/>
        <color indexed="8"/>
        <name val="Calibri"/>
        <scheme val="minor"/>
      </font>
      <numFmt numFmtId="169" formatCode="_(* #,##0_);_(* \(#,##0\);_(* &quot;-&quot;??_);_(@_)"/>
      <fill>
        <patternFill patternType="none">
          <fgColor indexed="64"/>
          <bgColor indexed="65"/>
        </patternFill>
      </fill>
      <alignment horizontal="right" vertical="center" textRotation="0" wrapText="1" indent="0" relativeIndent="255" justifyLastLine="0" shrinkToFit="0" mergeCell="0" readingOrder="0"/>
    </dxf>
    <dxf>
      <font>
        <b val="0"/>
        <i val="0"/>
        <strike val="0"/>
        <condense val="0"/>
        <extend val="0"/>
        <outline val="0"/>
        <shadow val="0"/>
        <u val="none"/>
        <vertAlign val="baseline"/>
        <sz val="10"/>
        <color indexed="8"/>
        <name val="Calibri"/>
        <scheme val="minor"/>
      </font>
      <numFmt numFmtId="164" formatCode="###0"/>
      <fill>
        <patternFill patternType="none">
          <fgColor indexed="64"/>
          <bgColor indexed="65"/>
        </patternFill>
      </fill>
      <alignment horizontal="right" vertical="top" textRotation="0" wrapText="0" indent="0" relativeIndent="0" justifyLastLine="0" shrinkToFit="0" readingOrder="0"/>
      <border diagonalUp="0" diagonalDown="0" outline="0">
        <left style="thin">
          <color indexed="8"/>
        </left>
        <right style="thin">
          <color indexed="8"/>
        </right>
        <top/>
        <bottom/>
      </border>
    </dxf>
    <dxf>
      <font>
        <b val="0"/>
        <i val="0"/>
        <strike val="0"/>
        <condense val="0"/>
        <extend val="0"/>
        <outline val="0"/>
        <shadow val="0"/>
        <u val="none"/>
        <vertAlign val="baseline"/>
        <sz val="8"/>
        <color indexed="8"/>
        <name val="Calibri"/>
        <scheme val="minor"/>
      </font>
      <numFmt numFmtId="169" formatCode="_(* #,##0_);_(* \(#,##0\);_(* &quot;-&quot;??_);_(@_)"/>
      <fill>
        <patternFill patternType="none">
          <fgColor indexed="64"/>
          <bgColor indexed="65"/>
        </patternFill>
      </fill>
      <alignment horizontal="right" vertical="center" textRotation="0" wrapText="1" indent="0" relativeIndent="255" justifyLastLine="0" shrinkToFit="0" mergeCell="0" readingOrder="0"/>
    </dxf>
    <dxf>
      <font>
        <b val="0"/>
        <i val="0"/>
        <strike val="0"/>
        <condense val="0"/>
        <extend val="0"/>
        <outline val="0"/>
        <shadow val="0"/>
        <u val="none"/>
        <vertAlign val="baseline"/>
        <sz val="10"/>
        <color indexed="8"/>
        <name val="Calibri"/>
        <scheme val="minor"/>
      </font>
      <numFmt numFmtId="164" formatCode="###0"/>
      <fill>
        <patternFill patternType="none">
          <fgColor indexed="64"/>
          <bgColor indexed="65"/>
        </patternFill>
      </fill>
      <alignment horizontal="right" vertical="top" textRotation="0" wrapText="0" indent="0" relativeIndent="0" justifyLastLine="0" shrinkToFit="0" readingOrder="0"/>
      <border diagonalUp="0" diagonalDown="0" outline="0">
        <left style="thin">
          <color indexed="8"/>
        </left>
        <right style="thin">
          <color indexed="8"/>
        </right>
        <top/>
        <bottom/>
      </border>
    </dxf>
    <dxf>
      <font>
        <b val="0"/>
        <i val="0"/>
        <strike val="0"/>
        <condense val="0"/>
        <extend val="0"/>
        <outline val="0"/>
        <shadow val="0"/>
        <u val="none"/>
        <vertAlign val="baseline"/>
        <sz val="8"/>
        <color indexed="8"/>
        <name val="Calibri"/>
        <scheme val="minor"/>
      </font>
      <numFmt numFmtId="169" formatCode="_(* #,##0_);_(* \(#,##0\);_(* &quot;-&quot;??_);_(@_)"/>
      <fill>
        <patternFill patternType="none">
          <fgColor indexed="64"/>
          <bgColor indexed="65"/>
        </patternFill>
      </fill>
      <alignment horizontal="right" vertical="center" textRotation="0" wrapText="1" indent="0" relativeIndent="255" justifyLastLine="0" shrinkToFit="0" mergeCell="0" readingOrder="0"/>
    </dxf>
    <dxf>
      <font>
        <b val="0"/>
        <i val="0"/>
        <strike val="0"/>
        <condense val="0"/>
        <extend val="0"/>
        <outline val="0"/>
        <shadow val="0"/>
        <u val="none"/>
        <vertAlign val="baseline"/>
        <sz val="10"/>
        <color indexed="8"/>
        <name val="Calibri"/>
        <scheme val="minor"/>
      </font>
      <numFmt numFmtId="164" formatCode="###0"/>
      <fill>
        <patternFill patternType="none">
          <fgColor indexed="64"/>
          <bgColor indexed="65"/>
        </patternFill>
      </fill>
      <alignment horizontal="right" vertical="top" textRotation="0" wrapText="0" indent="0" relativeIndent="0" justifyLastLine="0" shrinkToFit="0" readingOrder="0"/>
      <border diagonalUp="0" diagonalDown="0" outline="0">
        <left style="thin">
          <color indexed="8"/>
        </left>
        <right style="thin">
          <color indexed="8"/>
        </right>
        <top/>
        <bottom/>
      </border>
    </dxf>
    <dxf>
      <font>
        <b val="0"/>
        <i val="0"/>
        <strike val="0"/>
        <condense val="0"/>
        <extend val="0"/>
        <outline val="0"/>
        <shadow val="0"/>
        <u val="none"/>
        <vertAlign val="baseline"/>
        <sz val="8"/>
        <color indexed="8"/>
        <name val="Calibri"/>
        <scheme val="minor"/>
      </font>
      <numFmt numFmtId="169" formatCode="_(* #,##0_);_(* \(#,##0\);_(* &quot;-&quot;??_);_(@_)"/>
      <fill>
        <patternFill patternType="none">
          <fgColor indexed="64"/>
          <bgColor indexed="65"/>
        </patternFill>
      </fill>
      <alignment horizontal="right" vertical="center" textRotation="0" wrapText="1" indent="0" relativeIndent="255" justifyLastLine="0" shrinkToFit="0" mergeCell="0" readingOrder="0"/>
    </dxf>
    <dxf>
      <font>
        <b val="0"/>
        <i val="0"/>
        <strike val="0"/>
        <condense val="0"/>
        <extend val="0"/>
        <outline val="0"/>
        <shadow val="0"/>
        <u val="none"/>
        <vertAlign val="baseline"/>
        <sz val="10"/>
        <color indexed="8"/>
        <name val="Calibri"/>
        <scheme val="minor"/>
      </font>
      <numFmt numFmtId="164" formatCode="###0"/>
      <fill>
        <patternFill patternType="none">
          <fgColor indexed="64"/>
          <bgColor indexed="65"/>
        </patternFill>
      </fill>
      <alignment horizontal="right" vertical="top" textRotation="0" wrapText="0" indent="0" relativeIndent="0" justifyLastLine="0" shrinkToFit="0" readingOrder="0"/>
      <border diagonalUp="0" diagonalDown="0" outline="0">
        <left style="thin">
          <color indexed="8"/>
        </left>
        <right style="thin">
          <color indexed="8"/>
        </right>
        <top/>
        <bottom/>
      </border>
    </dxf>
    <dxf>
      <font>
        <b val="0"/>
        <i val="0"/>
        <strike val="0"/>
        <condense val="0"/>
        <extend val="0"/>
        <outline val="0"/>
        <shadow val="0"/>
        <u val="none"/>
        <vertAlign val="baseline"/>
        <sz val="8"/>
        <color indexed="8"/>
        <name val="Calibri"/>
        <scheme val="minor"/>
      </font>
      <numFmt numFmtId="169" formatCode="_(* #,##0_);_(* \(#,##0\);_(* &quot;-&quot;??_);_(@_)"/>
      <fill>
        <patternFill patternType="none">
          <fgColor indexed="64"/>
          <bgColor indexed="65"/>
        </patternFill>
      </fill>
      <alignment horizontal="right" vertical="center" textRotation="0" wrapText="1" indent="0" relativeIndent="255" justifyLastLine="0" shrinkToFit="0" mergeCell="0" readingOrder="0"/>
    </dxf>
    <dxf>
      <font>
        <b val="0"/>
        <i val="0"/>
        <strike val="0"/>
        <condense val="0"/>
        <extend val="0"/>
        <outline val="0"/>
        <shadow val="0"/>
        <u val="none"/>
        <vertAlign val="baseline"/>
        <sz val="10"/>
        <color indexed="8"/>
        <name val="Calibri"/>
        <scheme val="minor"/>
      </font>
      <numFmt numFmtId="164" formatCode="###0"/>
      <fill>
        <patternFill patternType="none">
          <fgColor indexed="64"/>
          <bgColor indexed="65"/>
        </patternFill>
      </fill>
      <alignment horizontal="right" vertical="top" textRotation="0" wrapText="0" indent="0" relativeIndent="0" justifyLastLine="0" shrinkToFit="0" readingOrder="0"/>
      <border diagonalUp="0" diagonalDown="0" outline="0">
        <left style="thin">
          <color indexed="8"/>
        </left>
        <right style="thin">
          <color indexed="8"/>
        </right>
        <top/>
        <bottom/>
      </border>
    </dxf>
    <dxf>
      <font>
        <b val="0"/>
        <i val="0"/>
        <strike val="0"/>
        <condense val="0"/>
        <extend val="0"/>
        <outline val="0"/>
        <shadow val="0"/>
        <u val="none"/>
        <vertAlign val="baseline"/>
        <sz val="8"/>
        <color indexed="8"/>
        <name val="Calibri"/>
        <scheme val="minor"/>
      </font>
      <numFmt numFmtId="169" formatCode="_(* #,##0_);_(* \(#,##0\);_(* &quot;-&quot;??_);_(@_)"/>
      <fill>
        <patternFill patternType="none">
          <fgColor indexed="64"/>
          <bgColor indexed="65"/>
        </patternFill>
      </fill>
      <alignment horizontal="right" vertical="center" textRotation="0" wrapText="1" indent="0" relativeIndent="255" justifyLastLine="0" shrinkToFit="0" mergeCell="0" readingOrder="0"/>
    </dxf>
    <dxf>
      <font>
        <b val="0"/>
        <i val="0"/>
        <strike val="0"/>
        <condense val="0"/>
        <extend val="0"/>
        <outline val="0"/>
        <shadow val="0"/>
        <u val="none"/>
        <vertAlign val="baseline"/>
        <sz val="10"/>
        <color indexed="8"/>
        <name val="Calibri"/>
        <scheme val="minor"/>
      </font>
      <numFmt numFmtId="164" formatCode="###0"/>
      <fill>
        <patternFill patternType="none">
          <fgColor indexed="64"/>
          <bgColor indexed="65"/>
        </patternFill>
      </fill>
      <alignment horizontal="right" vertical="top" textRotation="0" wrapText="0" indent="0" relativeIndent="0" justifyLastLine="0" shrinkToFit="0" readingOrder="0"/>
      <border diagonalUp="0" diagonalDown="0" outline="0">
        <left style="thin">
          <color indexed="8"/>
        </left>
        <right style="thin">
          <color indexed="8"/>
        </right>
        <top/>
        <bottom/>
      </border>
    </dxf>
    <dxf>
      <font>
        <b val="0"/>
        <i val="0"/>
        <strike val="0"/>
        <condense val="0"/>
        <extend val="0"/>
        <outline val="0"/>
        <shadow val="0"/>
        <u val="none"/>
        <vertAlign val="baseline"/>
        <sz val="8"/>
        <color indexed="8"/>
        <name val="Calibri"/>
        <scheme val="minor"/>
      </font>
      <numFmt numFmtId="169" formatCode="_(* #,##0_);_(* \(#,##0\);_(* &quot;-&quot;??_);_(@_)"/>
      <fill>
        <patternFill patternType="none">
          <fgColor indexed="64"/>
          <bgColor indexed="65"/>
        </patternFill>
      </fill>
      <alignment horizontal="right" vertical="center" textRotation="0" wrapText="1" indent="0" relativeIndent="255" justifyLastLine="0" shrinkToFit="0" mergeCell="0" readingOrder="0"/>
    </dxf>
    <dxf>
      <font>
        <b val="0"/>
        <i val="0"/>
        <strike val="0"/>
        <condense val="0"/>
        <extend val="0"/>
        <outline val="0"/>
        <shadow val="0"/>
        <u val="none"/>
        <vertAlign val="baseline"/>
        <sz val="10"/>
        <color indexed="8"/>
        <name val="Calibri"/>
        <scheme val="minor"/>
      </font>
      <numFmt numFmtId="164" formatCode="###0"/>
      <fill>
        <patternFill patternType="none">
          <fgColor indexed="64"/>
          <bgColor indexed="65"/>
        </patternFill>
      </fill>
      <alignment horizontal="right" vertical="top" textRotation="0" wrapText="0" indent="0" relativeIndent="0" justifyLastLine="0" shrinkToFit="0" readingOrder="0"/>
      <border diagonalUp="0" diagonalDown="0" outline="0">
        <left style="thin">
          <color indexed="8"/>
        </left>
        <right style="thin">
          <color indexed="8"/>
        </right>
        <top/>
        <bottom/>
      </border>
    </dxf>
    <dxf>
      <font>
        <b val="0"/>
        <i val="0"/>
        <strike val="0"/>
        <condense val="0"/>
        <extend val="0"/>
        <outline val="0"/>
        <shadow val="0"/>
        <u val="none"/>
        <vertAlign val="baseline"/>
        <sz val="8"/>
        <color indexed="8"/>
        <name val="Calibri"/>
        <scheme val="minor"/>
      </font>
      <numFmt numFmtId="169" formatCode="_(* #,##0_);_(* \(#,##0\);_(* &quot;-&quot;??_);_(@_)"/>
      <fill>
        <patternFill patternType="none">
          <fgColor indexed="64"/>
          <bgColor indexed="65"/>
        </patternFill>
      </fill>
      <alignment horizontal="right" vertical="center" textRotation="0" wrapText="1" indent="0" relativeIndent="255" justifyLastLine="0" shrinkToFit="0" mergeCell="0" readingOrder="0"/>
    </dxf>
    <dxf>
      <font>
        <b val="0"/>
        <i val="0"/>
        <strike val="0"/>
        <condense val="0"/>
        <extend val="0"/>
        <outline val="0"/>
        <shadow val="0"/>
        <u val="none"/>
        <vertAlign val="baseline"/>
        <sz val="10"/>
        <color indexed="8"/>
        <name val="Calibri"/>
        <scheme val="minor"/>
      </font>
      <numFmt numFmtId="164" formatCode="###0"/>
      <fill>
        <patternFill patternType="none">
          <fgColor indexed="64"/>
          <bgColor indexed="65"/>
        </patternFill>
      </fill>
      <alignment horizontal="right" vertical="top" textRotation="0" wrapText="0" indent="0" relativeIndent="0" justifyLastLine="0" shrinkToFit="0" readingOrder="0"/>
      <border diagonalUp="0" diagonalDown="0" outline="0">
        <left style="thin">
          <color indexed="8"/>
        </left>
        <right style="thin">
          <color indexed="8"/>
        </right>
        <top/>
        <bottom/>
      </border>
    </dxf>
    <dxf>
      <font>
        <b val="0"/>
        <i val="0"/>
        <strike val="0"/>
        <condense val="0"/>
        <extend val="0"/>
        <outline val="0"/>
        <shadow val="0"/>
        <u val="none"/>
        <vertAlign val="baseline"/>
        <sz val="8"/>
        <color indexed="8"/>
        <name val="Calibri"/>
        <scheme val="minor"/>
      </font>
      <numFmt numFmtId="169" formatCode="_(* #,##0_);_(* \(#,##0\);_(* &quot;-&quot;??_);_(@_)"/>
      <fill>
        <patternFill patternType="none">
          <fgColor indexed="64"/>
          <bgColor indexed="65"/>
        </patternFill>
      </fill>
      <alignment horizontal="right" vertical="center" textRotation="0" wrapText="1" indent="0" relativeIndent="255" justifyLastLine="0" shrinkToFit="0" mergeCell="0" readingOrder="0"/>
    </dxf>
    <dxf>
      <font>
        <b val="0"/>
        <i val="0"/>
        <strike val="0"/>
        <condense val="0"/>
        <extend val="0"/>
        <outline val="0"/>
        <shadow val="0"/>
        <u val="none"/>
        <vertAlign val="baseline"/>
        <sz val="10"/>
        <color indexed="8"/>
        <name val="Calibri"/>
        <scheme val="minor"/>
      </font>
      <numFmt numFmtId="164" formatCode="###0"/>
      <fill>
        <patternFill patternType="none">
          <fgColor indexed="64"/>
          <bgColor indexed="65"/>
        </patternFill>
      </fill>
      <alignment horizontal="right" vertical="top" textRotation="0" wrapText="0" indent="0" relativeIndent="0" justifyLastLine="0" shrinkToFit="0" readingOrder="0"/>
      <border diagonalUp="0" diagonalDown="0" outline="0">
        <left style="thin">
          <color indexed="8"/>
        </left>
        <right style="thin">
          <color indexed="8"/>
        </right>
        <top/>
        <bottom/>
      </border>
    </dxf>
    <dxf>
      <font>
        <b val="0"/>
        <i val="0"/>
        <strike val="0"/>
        <condense val="0"/>
        <extend val="0"/>
        <outline val="0"/>
        <shadow val="0"/>
        <u val="none"/>
        <vertAlign val="baseline"/>
        <sz val="8"/>
        <color indexed="8"/>
        <name val="Calibri"/>
        <scheme val="minor"/>
      </font>
      <numFmt numFmtId="169" formatCode="_(* #,##0_);_(* \(#,##0\);_(* &quot;-&quot;??_);_(@_)"/>
      <fill>
        <patternFill patternType="none">
          <fgColor indexed="64"/>
          <bgColor indexed="65"/>
        </patternFill>
      </fill>
      <alignment horizontal="right" vertical="center" textRotation="0" wrapText="1" indent="0" relativeIndent="255" justifyLastLine="0" shrinkToFit="0" mergeCell="0" readingOrder="0"/>
    </dxf>
    <dxf>
      <font>
        <b val="0"/>
        <i val="0"/>
        <strike val="0"/>
        <condense val="0"/>
        <extend val="0"/>
        <outline val="0"/>
        <shadow val="0"/>
        <u val="none"/>
        <vertAlign val="baseline"/>
        <sz val="10"/>
        <color indexed="8"/>
        <name val="Calibri"/>
        <scheme val="minor"/>
      </font>
      <numFmt numFmtId="164" formatCode="###0"/>
      <fill>
        <patternFill patternType="none">
          <fgColor indexed="64"/>
          <bgColor indexed="65"/>
        </patternFill>
      </fill>
      <alignment horizontal="right" vertical="top" textRotation="0" wrapText="0" indent="0" relativeIndent="0" justifyLastLine="0" shrinkToFit="0" readingOrder="0"/>
      <border diagonalUp="0" diagonalDown="0" outline="0">
        <left style="medium">
          <color indexed="8"/>
        </left>
        <right style="thin">
          <color indexed="8"/>
        </right>
        <top/>
        <bottom/>
      </border>
    </dxf>
    <dxf>
      <font>
        <b val="0"/>
        <i val="0"/>
        <strike val="0"/>
        <condense val="0"/>
        <extend val="0"/>
        <outline val="0"/>
        <shadow val="0"/>
        <u val="none"/>
        <vertAlign val="baseline"/>
        <sz val="8"/>
        <color indexed="8"/>
        <name val="Calibri"/>
        <scheme val="minor"/>
      </font>
      <fill>
        <patternFill patternType="none">
          <fgColor indexed="64"/>
          <bgColor indexed="65"/>
        </patternFill>
      </fill>
      <alignment horizontal="left" vertical="center" textRotation="0" wrapText="1" indent="0" relativeIndent="255" justifyLastLine="0" shrinkToFit="0" mergeCell="0" readingOrder="0"/>
    </dxf>
    <dxf>
      <font>
        <b/>
        <i val="0"/>
        <strike val="0"/>
        <condense val="0"/>
        <extend val="0"/>
        <outline val="0"/>
        <shadow val="0"/>
        <u val="none"/>
        <vertAlign val="baseline"/>
        <sz val="10"/>
        <color auto="1"/>
        <name val="Calibri"/>
        <scheme val="minor"/>
      </font>
      <fill>
        <patternFill patternType="none">
          <fgColor indexed="64"/>
          <bgColor indexed="65"/>
        </patternFill>
      </fill>
      <alignment horizontal="left" vertical="center" textRotation="0" wrapText="0" indent="0" relativeIndent="0" justifyLastLine="0" shrinkToFit="0" readingOrder="0"/>
      <border diagonalUp="0" diagonalDown="0" outline="0">
        <left/>
        <right style="medium">
          <color indexed="8"/>
        </right>
        <top/>
        <bottom/>
      </border>
    </dxf>
    <dxf>
      <font>
        <b val="0"/>
        <i val="0"/>
        <strike val="0"/>
        <condense val="0"/>
        <extend val="0"/>
        <outline val="0"/>
        <shadow val="0"/>
        <u val="none"/>
        <vertAlign val="baseline"/>
        <sz val="8"/>
        <color indexed="8"/>
        <name val="Calibri"/>
        <scheme val="minor"/>
      </font>
      <numFmt numFmtId="164" formatCode="###0"/>
      <fill>
        <patternFill patternType="none">
          <fgColor indexed="64"/>
          <bgColor indexed="65"/>
        </patternFill>
      </fill>
      <alignment horizontal="right" vertical="center" textRotation="0" wrapText="0" indent="0" relativeIndent="255" justifyLastLine="0" shrinkToFit="0" readingOrder="0"/>
      <border diagonalUp="0" diagonalDown="0" outline="0"/>
    </dxf>
    <dxf>
      <font>
        <b val="0"/>
        <i val="0"/>
        <strike val="0"/>
        <condense val="0"/>
        <extend val="0"/>
        <outline val="0"/>
        <shadow val="0"/>
        <u val="none"/>
        <vertAlign val="baseline"/>
        <sz val="8"/>
        <color indexed="8"/>
        <name val="Calibri"/>
        <scheme val="minor"/>
      </font>
      <numFmt numFmtId="164" formatCode="###0"/>
      <fill>
        <patternFill patternType="none">
          <fgColor indexed="64"/>
          <bgColor indexed="65"/>
        </patternFill>
      </fill>
      <alignment horizontal="right" vertical="center" textRotation="0" wrapText="0" indent="0" relativeIndent="255" justifyLastLine="0" shrinkToFit="0" readingOrder="0"/>
      <border diagonalUp="0" diagonalDown="0" outline="0">
        <left style="thin">
          <color indexed="8"/>
        </left>
        <right style="thin">
          <color indexed="8"/>
        </right>
        <top/>
        <bottom/>
      </border>
    </dxf>
    <dxf>
      <font>
        <strike val="0"/>
        <outline val="0"/>
        <shadow val="0"/>
        <u val="none"/>
        <vertAlign val="baseline"/>
        <sz val="8"/>
        <name val="Calibri"/>
        <scheme val="minor"/>
      </font>
      <numFmt numFmtId="169" formatCode="_(* #,##0_);_(* \(#,##0\);_(* &quot;-&quot;??_);_(@_)"/>
      <alignment horizontal="general" vertical="center" textRotation="0" wrapText="0" indent="0" relativeIndent="255" justifyLastLine="0" shrinkToFit="0" readingOrder="0"/>
    </dxf>
    <dxf>
      <font>
        <b/>
        <i val="0"/>
        <strike val="0"/>
        <condense val="0"/>
        <extend val="0"/>
        <outline val="0"/>
        <shadow val="0"/>
        <u val="none"/>
        <vertAlign val="baseline"/>
        <sz val="10"/>
        <color indexed="8"/>
        <name val="Calibri"/>
        <scheme val="minor"/>
      </font>
      <numFmt numFmtId="164" formatCode="###0"/>
      <fill>
        <patternFill patternType="none">
          <fgColor indexed="64"/>
          <bgColor indexed="65"/>
        </patternFill>
      </fill>
      <alignment horizontal="right" vertical="center" textRotation="0" wrapText="0" indent="0" relativeIndent="0" justifyLastLine="0" shrinkToFit="0" readingOrder="0"/>
      <border diagonalUp="0" diagonalDown="0" outline="0">
        <left/>
        <right/>
        <top/>
        <bottom/>
      </border>
    </dxf>
    <dxf>
      <font>
        <strike val="0"/>
        <outline val="0"/>
        <shadow val="0"/>
        <u val="none"/>
        <vertAlign val="baseline"/>
        <sz val="8"/>
        <name val="Calibri"/>
        <scheme val="minor"/>
      </font>
      <numFmt numFmtId="169" formatCode="_(* #,##0_);_(* \(#,##0\);_(* &quot;-&quot;??_);_(@_)"/>
      <alignment horizontal="general" vertical="center" textRotation="0" wrapText="0" indent="0" relativeIndent="255" justifyLastLine="0" shrinkToFit="0" readingOrder="0"/>
    </dxf>
    <dxf>
      <font>
        <b/>
        <i val="0"/>
        <strike val="0"/>
        <condense val="0"/>
        <extend val="0"/>
        <outline val="0"/>
        <shadow val="0"/>
        <u val="none"/>
        <vertAlign val="baseline"/>
        <sz val="10"/>
        <color indexed="8"/>
        <name val="Calibri"/>
        <scheme val="minor"/>
      </font>
      <numFmt numFmtId="164" formatCode="###0"/>
      <fill>
        <patternFill patternType="none">
          <fgColor indexed="64"/>
          <bgColor indexed="65"/>
        </patternFill>
      </fill>
      <alignment horizontal="right" vertical="center" textRotation="0" wrapText="0" indent="0" relativeIndent="0" justifyLastLine="0" shrinkToFit="0" readingOrder="0"/>
      <border diagonalUp="0" diagonalDown="0" outline="0">
        <left/>
        <right/>
        <top/>
        <bottom/>
      </border>
    </dxf>
    <dxf>
      <font>
        <b val="0"/>
        <i val="0"/>
        <strike val="0"/>
        <condense val="0"/>
        <extend val="0"/>
        <outline val="0"/>
        <shadow val="0"/>
        <u val="none"/>
        <vertAlign val="baseline"/>
        <sz val="8"/>
        <color indexed="8"/>
        <name val="Calibri"/>
        <scheme val="minor"/>
      </font>
      <numFmt numFmtId="169" formatCode="_(* #,##0_);_(* \(#,##0\);_(* &quot;-&quot;??_);_(@_)"/>
      <fill>
        <patternFill patternType="none">
          <fgColor indexed="64"/>
          <bgColor indexed="65"/>
        </patternFill>
      </fill>
      <alignment horizontal="general" vertical="center" textRotation="0" wrapText="0" indent="0" relativeIndent="255" justifyLastLine="0" shrinkToFit="0" readingOrder="0"/>
    </dxf>
    <dxf>
      <font>
        <b/>
        <i val="0"/>
        <strike val="0"/>
        <condense val="0"/>
        <extend val="0"/>
        <outline val="0"/>
        <shadow val="0"/>
        <u val="none"/>
        <vertAlign val="baseline"/>
        <sz val="10"/>
        <color indexed="8"/>
        <name val="Calibri"/>
        <scheme val="minor"/>
      </font>
      <numFmt numFmtId="164" formatCode="###0"/>
      <fill>
        <patternFill patternType="none">
          <fgColor indexed="64"/>
          <bgColor indexed="65"/>
        </patternFill>
      </fill>
      <alignment horizontal="right" vertical="center" textRotation="0" wrapText="0" indent="0" relativeIndent="0" justifyLastLine="0" shrinkToFit="0" readingOrder="0"/>
      <border diagonalUp="0" diagonalDown="0" outline="0">
        <left/>
        <right/>
        <top/>
        <bottom/>
      </border>
    </dxf>
    <dxf>
      <font>
        <b val="0"/>
        <i val="0"/>
        <strike val="0"/>
        <condense val="0"/>
        <extend val="0"/>
        <outline val="0"/>
        <shadow val="0"/>
        <u val="none"/>
        <vertAlign val="baseline"/>
        <sz val="8"/>
        <color indexed="8"/>
        <name val="Calibri"/>
        <scheme val="minor"/>
      </font>
      <numFmt numFmtId="169" formatCode="_(* #,##0_);_(* \(#,##0\);_(* &quot;-&quot;??_);_(@_)"/>
      <fill>
        <patternFill patternType="none">
          <fgColor indexed="64"/>
          <bgColor indexed="65"/>
        </patternFill>
      </fill>
      <alignment horizontal="general" vertical="center" textRotation="0" wrapText="0" indent="0" relativeIndent="255" justifyLastLine="0" shrinkToFit="0" readingOrder="0"/>
    </dxf>
    <dxf>
      <font>
        <b/>
        <i val="0"/>
        <strike val="0"/>
        <condense val="0"/>
        <extend val="0"/>
        <outline val="0"/>
        <shadow val="0"/>
        <u val="none"/>
        <vertAlign val="baseline"/>
        <sz val="10"/>
        <color indexed="8"/>
        <name val="Calibri"/>
        <scheme val="minor"/>
      </font>
      <numFmt numFmtId="164" formatCode="###0"/>
      <fill>
        <patternFill patternType="none">
          <fgColor indexed="64"/>
          <bgColor indexed="65"/>
        </patternFill>
      </fill>
      <alignment horizontal="right" vertical="center" textRotation="0" wrapText="0" indent="0" relativeIndent="0" justifyLastLine="0" shrinkToFit="0" readingOrder="0"/>
      <border diagonalUp="0" diagonalDown="0" outline="0">
        <left/>
        <right/>
        <top/>
        <bottom/>
      </border>
    </dxf>
    <dxf>
      <font>
        <b val="0"/>
        <i val="0"/>
        <strike val="0"/>
        <condense val="0"/>
        <extend val="0"/>
        <outline val="0"/>
        <shadow val="0"/>
        <u val="none"/>
        <vertAlign val="baseline"/>
        <sz val="8"/>
        <color indexed="8"/>
        <name val="Calibri"/>
        <scheme val="minor"/>
      </font>
      <numFmt numFmtId="169" formatCode="_(* #,##0_);_(* \(#,##0\);_(* &quot;-&quot;??_);_(@_)"/>
      <fill>
        <patternFill patternType="none">
          <fgColor indexed="64"/>
          <bgColor indexed="65"/>
        </patternFill>
      </fill>
      <alignment horizontal="general" vertical="center" textRotation="0" wrapText="0" indent="0" relativeIndent="255" justifyLastLine="0" shrinkToFit="0" readingOrder="0"/>
    </dxf>
    <dxf>
      <font>
        <b/>
        <i val="0"/>
        <strike val="0"/>
        <condense val="0"/>
        <extend val="0"/>
        <outline val="0"/>
        <shadow val="0"/>
        <u val="none"/>
        <vertAlign val="baseline"/>
        <sz val="10"/>
        <color indexed="8"/>
        <name val="Calibri"/>
        <scheme val="minor"/>
      </font>
      <numFmt numFmtId="164" formatCode="###0"/>
      <fill>
        <patternFill patternType="none">
          <fgColor indexed="64"/>
          <bgColor indexed="65"/>
        </patternFill>
      </fill>
      <alignment horizontal="right" vertical="center" textRotation="0" wrapText="0" indent="0" relativeIndent="0" justifyLastLine="0" shrinkToFit="0" readingOrder="0"/>
      <border diagonalUp="0" diagonalDown="0" outline="0">
        <left/>
        <right/>
        <top/>
        <bottom/>
      </border>
    </dxf>
    <dxf>
      <font>
        <b val="0"/>
        <i val="0"/>
        <strike val="0"/>
        <condense val="0"/>
        <extend val="0"/>
        <outline val="0"/>
        <shadow val="0"/>
        <u val="none"/>
        <vertAlign val="baseline"/>
        <sz val="8"/>
        <color indexed="8"/>
        <name val="Calibri"/>
        <scheme val="minor"/>
      </font>
      <numFmt numFmtId="169" formatCode="_(* #,##0_);_(* \(#,##0\);_(* &quot;-&quot;??_);_(@_)"/>
      <fill>
        <patternFill patternType="none">
          <fgColor indexed="64"/>
          <bgColor indexed="65"/>
        </patternFill>
      </fill>
      <alignment horizontal="general" vertical="center" textRotation="0" wrapText="0" indent="0" relativeIndent="255" justifyLastLine="0" shrinkToFit="0" readingOrder="0"/>
    </dxf>
    <dxf>
      <font>
        <b/>
        <i val="0"/>
        <strike val="0"/>
        <condense val="0"/>
        <extend val="0"/>
        <outline val="0"/>
        <shadow val="0"/>
        <u val="none"/>
        <vertAlign val="baseline"/>
        <sz val="10"/>
        <color indexed="8"/>
        <name val="Calibri"/>
        <scheme val="minor"/>
      </font>
      <numFmt numFmtId="164" formatCode="###0"/>
      <fill>
        <patternFill patternType="none">
          <fgColor indexed="64"/>
          <bgColor indexed="65"/>
        </patternFill>
      </fill>
      <alignment horizontal="right" vertical="center" textRotation="0" wrapText="0" indent="0" relativeIndent="0" justifyLastLine="0" shrinkToFit="0" readingOrder="0"/>
      <border diagonalUp="0" diagonalDown="0" outline="0">
        <left/>
        <right/>
        <top/>
        <bottom/>
      </border>
    </dxf>
    <dxf>
      <font>
        <b val="0"/>
        <i val="0"/>
        <strike val="0"/>
        <condense val="0"/>
        <extend val="0"/>
        <outline val="0"/>
        <shadow val="0"/>
        <u val="none"/>
        <vertAlign val="baseline"/>
        <sz val="8"/>
        <color indexed="8"/>
        <name val="Calibri"/>
        <scheme val="minor"/>
      </font>
      <numFmt numFmtId="169" formatCode="_(* #,##0_);_(* \(#,##0\);_(* &quot;-&quot;??_);_(@_)"/>
      <fill>
        <patternFill patternType="none">
          <fgColor indexed="64"/>
          <bgColor indexed="65"/>
        </patternFill>
      </fill>
      <alignment horizontal="general" vertical="center" textRotation="0" wrapText="0" indent="0" relativeIndent="255" justifyLastLine="0" shrinkToFit="0" readingOrder="0"/>
    </dxf>
    <dxf>
      <font>
        <b/>
        <i val="0"/>
        <strike val="0"/>
        <condense val="0"/>
        <extend val="0"/>
        <outline val="0"/>
        <shadow val="0"/>
        <u val="none"/>
        <vertAlign val="baseline"/>
        <sz val="10"/>
        <color indexed="8"/>
        <name val="Calibri"/>
        <scheme val="minor"/>
      </font>
      <numFmt numFmtId="164" formatCode="###0"/>
      <fill>
        <patternFill patternType="none">
          <fgColor indexed="64"/>
          <bgColor indexed="65"/>
        </patternFill>
      </fill>
      <alignment horizontal="right" vertical="center" textRotation="0" wrapText="0" indent="0" relativeIndent="0" justifyLastLine="0" shrinkToFit="0" readingOrder="0"/>
      <border diagonalUp="0" diagonalDown="0" outline="0">
        <left/>
        <right/>
        <top/>
        <bottom/>
      </border>
    </dxf>
    <dxf>
      <font>
        <b val="0"/>
        <i val="0"/>
        <strike val="0"/>
        <condense val="0"/>
        <extend val="0"/>
        <outline val="0"/>
        <shadow val="0"/>
        <u val="none"/>
        <vertAlign val="baseline"/>
        <sz val="8"/>
        <color indexed="8"/>
        <name val="Calibri"/>
        <scheme val="minor"/>
      </font>
      <numFmt numFmtId="169" formatCode="_(* #,##0_);_(* \(#,##0\);_(* &quot;-&quot;??_);_(@_)"/>
      <fill>
        <patternFill patternType="none">
          <fgColor indexed="64"/>
          <bgColor indexed="65"/>
        </patternFill>
      </fill>
      <alignment horizontal="general" vertical="center" textRotation="0" wrapText="0" indent="0" relativeIndent="255" justifyLastLine="0" shrinkToFit="0" readingOrder="0"/>
    </dxf>
    <dxf>
      <font>
        <b/>
        <i val="0"/>
        <strike val="0"/>
        <condense val="0"/>
        <extend val="0"/>
        <outline val="0"/>
        <shadow val="0"/>
        <u val="none"/>
        <vertAlign val="baseline"/>
        <sz val="10"/>
        <color indexed="8"/>
        <name val="Calibri"/>
        <scheme val="minor"/>
      </font>
      <numFmt numFmtId="164" formatCode="###0"/>
      <fill>
        <patternFill patternType="none">
          <fgColor indexed="64"/>
          <bgColor indexed="65"/>
        </patternFill>
      </fill>
      <alignment horizontal="right" vertical="center" textRotation="0" wrapText="0" indent="0" relativeIndent="0" justifyLastLine="0" shrinkToFit="0" readingOrder="0"/>
      <border diagonalUp="0" diagonalDown="0" outline="0">
        <left/>
        <right/>
        <top/>
        <bottom/>
      </border>
    </dxf>
    <dxf>
      <font>
        <b val="0"/>
        <i val="0"/>
        <strike val="0"/>
        <condense val="0"/>
        <extend val="0"/>
        <outline val="0"/>
        <shadow val="0"/>
        <u val="none"/>
        <vertAlign val="baseline"/>
        <sz val="8"/>
        <color indexed="8"/>
        <name val="Calibri"/>
        <scheme val="minor"/>
      </font>
      <numFmt numFmtId="169" formatCode="_(* #,##0_);_(* \(#,##0\);_(* &quot;-&quot;??_);_(@_)"/>
      <fill>
        <patternFill patternType="none">
          <fgColor indexed="64"/>
          <bgColor indexed="65"/>
        </patternFill>
      </fill>
      <alignment horizontal="general" vertical="center" textRotation="0" wrapText="0" indent="0" relativeIndent="255" justifyLastLine="0" shrinkToFit="0" readingOrder="0"/>
    </dxf>
    <dxf>
      <font>
        <b/>
        <i val="0"/>
        <strike val="0"/>
        <condense val="0"/>
        <extend val="0"/>
        <outline val="0"/>
        <shadow val="0"/>
        <u val="none"/>
        <vertAlign val="baseline"/>
        <sz val="10"/>
        <color indexed="8"/>
        <name val="Calibri"/>
        <scheme val="minor"/>
      </font>
      <numFmt numFmtId="164" formatCode="###0"/>
      <fill>
        <patternFill patternType="none">
          <fgColor indexed="64"/>
          <bgColor indexed="65"/>
        </patternFill>
      </fill>
      <alignment horizontal="right" vertical="center" textRotation="0" wrapText="0" indent="0" relativeIndent="0" justifyLastLine="0" shrinkToFit="0" readingOrder="0"/>
      <border diagonalUp="0" diagonalDown="0" outline="0">
        <left/>
        <right/>
        <top/>
        <bottom/>
      </border>
    </dxf>
    <dxf>
      <font>
        <b val="0"/>
        <i val="0"/>
        <strike val="0"/>
        <condense val="0"/>
        <extend val="0"/>
        <outline val="0"/>
        <shadow val="0"/>
        <u val="none"/>
        <vertAlign val="baseline"/>
        <sz val="8"/>
        <color indexed="8"/>
        <name val="Calibri"/>
        <scheme val="minor"/>
      </font>
      <numFmt numFmtId="169" formatCode="_(* #,##0_);_(* \(#,##0\);_(* &quot;-&quot;??_);_(@_)"/>
      <fill>
        <patternFill patternType="none">
          <fgColor indexed="64"/>
          <bgColor indexed="65"/>
        </patternFill>
      </fill>
      <alignment horizontal="general" vertical="center" textRotation="0" wrapText="0" indent="0" relativeIndent="255" justifyLastLine="0" shrinkToFit="0" readingOrder="0"/>
    </dxf>
    <dxf>
      <font>
        <b/>
        <i val="0"/>
        <strike val="0"/>
        <condense val="0"/>
        <extend val="0"/>
        <outline val="0"/>
        <shadow val="0"/>
        <u val="none"/>
        <vertAlign val="baseline"/>
        <sz val="10"/>
        <color indexed="8"/>
        <name val="Calibri"/>
        <scheme val="minor"/>
      </font>
      <numFmt numFmtId="164" formatCode="###0"/>
      <fill>
        <patternFill patternType="none">
          <fgColor indexed="64"/>
          <bgColor indexed="65"/>
        </patternFill>
      </fill>
      <alignment horizontal="right" vertical="center" textRotation="0" wrapText="0" indent="0" relativeIndent="0" justifyLastLine="0" shrinkToFit="0" readingOrder="0"/>
      <border diagonalUp="0" diagonalDown="0" outline="0">
        <left/>
        <right/>
        <top/>
        <bottom/>
      </border>
    </dxf>
    <dxf>
      <font>
        <b val="0"/>
        <i val="0"/>
        <strike val="0"/>
        <condense val="0"/>
        <extend val="0"/>
        <outline val="0"/>
        <shadow val="0"/>
        <u val="none"/>
        <vertAlign val="baseline"/>
        <sz val="8"/>
        <color indexed="8"/>
        <name val="Calibri"/>
        <scheme val="minor"/>
      </font>
      <numFmt numFmtId="169" formatCode="_(* #,##0_);_(* \(#,##0\);_(* &quot;-&quot;??_);_(@_)"/>
      <fill>
        <patternFill patternType="none">
          <fgColor indexed="64"/>
          <bgColor indexed="65"/>
        </patternFill>
      </fill>
      <alignment horizontal="general" vertical="center" textRotation="0" wrapText="0" indent="0" relativeIndent="255" justifyLastLine="0" shrinkToFit="0" readingOrder="0"/>
    </dxf>
    <dxf>
      <font>
        <b/>
        <i val="0"/>
        <strike val="0"/>
        <condense val="0"/>
        <extend val="0"/>
        <outline val="0"/>
        <shadow val="0"/>
        <u val="none"/>
        <vertAlign val="baseline"/>
        <sz val="10"/>
        <color indexed="8"/>
        <name val="Calibri"/>
        <scheme val="minor"/>
      </font>
      <numFmt numFmtId="164" formatCode="###0"/>
      <fill>
        <patternFill patternType="none">
          <fgColor indexed="64"/>
          <bgColor indexed="65"/>
        </patternFill>
      </fill>
      <alignment horizontal="right" vertical="center" textRotation="0" wrapText="0" indent="0" relativeIndent="0" justifyLastLine="0" shrinkToFit="0" readingOrder="0"/>
      <border diagonalUp="0" diagonalDown="0" outline="0">
        <left/>
        <right/>
        <top/>
        <bottom/>
      </border>
    </dxf>
    <dxf>
      <font>
        <b val="0"/>
        <i val="0"/>
        <strike val="0"/>
        <condense val="0"/>
        <extend val="0"/>
        <outline val="0"/>
        <shadow val="0"/>
        <u val="none"/>
        <vertAlign val="baseline"/>
        <sz val="8"/>
        <color indexed="8"/>
        <name val="Calibri"/>
        <scheme val="minor"/>
      </font>
      <numFmt numFmtId="169" formatCode="_(* #,##0_);_(* \(#,##0\);_(* &quot;-&quot;??_);_(@_)"/>
      <fill>
        <patternFill patternType="none">
          <fgColor indexed="64"/>
          <bgColor indexed="65"/>
        </patternFill>
      </fill>
      <alignment horizontal="general" vertical="center" textRotation="0" wrapText="0" indent="0" relativeIndent="255" justifyLastLine="0" shrinkToFit="0" readingOrder="0"/>
    </dxf>
    <dxf>
      <font>
        <b/>
        <i val="0"/>
        <strike val="0"/>
        <condense val="0"/>
        <extend val="0"/>
        <outline val="0"/>
        <shadow val="0"/>
        <u val="none"/>
        <vertAlign val="baseline"/>
        <sz val="10"/>
        <color indexed="8"/>
        <name val="Calibri"/>
        <scheme val="minor"/>
      </font>
      <numFmt numFmtId="164" formatCode="###0"/>
      <fill>
        <patternFill patternType="none">
          <fgColor indexed="64"/>
          <bgColor indexed="65"/>
        </patternFill>
      </fill>
      <alignment horizontal="right" vertical="center" textRotation="0" wrapText="0" indent="0" relativeIndent="0" justifyLastLine="0" shrinkToFit="0" readingOrder="0"/>
      <border diagonalUp="0" diagonalDown="0" outline="0">
        <left/>
        <right/>
        <top/>
        <bottom/>
      </border>
    </dxf>
    <dxf>
      <font>
        <b val="0"/>
        <i val="0"/>
        <strike val="0"/>
        <condense val="0"/>
        <extend val="0"/>
        <outline val="0"/>
        <shadow val="0"/>
        <u val="none"/>
        <vertAlign val="baseline"/>
        <sz val="8"/>
        <color indexed="8"/>
        <name val="Calibri"/>
        <scheme val="minor"/>
      </font>
      <numFmt numFmtId="169" formatCode="_(* #,##0_);_(* \(#,##0\);_(* &quot;-&quot;??_);_(@_)"/>
      <fill>
        <patternFill patternType="none">
          <fgColor indexed="64"/>
          <bgColor indexed="65"/>
        </patternFill>
      </fill>
      <alignment horizontal="general" vertical="center" textRotation="0" wrapText="0" indent="0" relativeIndent="255" justifyLastLine="0" shrinkToFit="0" readingOrder="0"/>
    </dxf>
    <dxf>
      <font>
        <b/>
        <i val="0"/>
        <strike val="0"/>
        <condense val="0"/>
        <extend val="0"/>
        <outline val="0"/>
        <shadow val="0"/>
        <u val="none"/>
        <vertAlign val="baseline"/>
        <sz val="10"/>
        <color indexed="8"/>
        <name val="Calibri"/>
        <scheme val="minor"/>
      </font>
      <numFmt numFmtId="164" formatCode="###0"/>
      <fill>
        <patternFill patternType="none">
          <fgColor indexed="64"/>
          <bgColor indexed="65"/>
        </patternFill>
      </fill>
      <alignment horizontal="right" vertical="center" textRotation="0" wrapText="0" indent="0" relativeIndent="0" justifyLastLine="0" shrinkToFit="0" readingOrder="0"/>
      <border diagonalUp="0" diagonalDown="0" outline="0">
        <left/>
        <right/>
        <top/>
        <bottom/>
      </border>
    </dxf>
    <dxf>
      <font>
        <b val="0"/>
        <i val="0"/>
        <strike val="0"/>
        <condense val="0"/>
        <extend val="0"/>
        <outline val="0"/>
        <shadow val="0"/>
        <u val="none"/>
        <vertAlign val="baseline"/>
        <sz val="8"/>
        <color indexed="8"/>
        <name val="Calibri"/>
        <scheme val="minor"/>
      </font>
      <numFmt numFmtId="169" formatCode="_(* #,##0_);_(* \(#,##0\);_(* &quot;-&quot;??_);_(@_)"/>
      <fill>
        <patternFill patternType="none">
          <fgColor indexed="64"/>
          <bgColor indexed="65"/>
        </patternFill>
      </fill>
      <alignment horizontal="general" vertical="center" textRotation="0" wrapText="0" indent="0" relativeIndent="255" justifyLastLine="0" shrinkToFit="0" readingOrder="0"/>
    </dxf>
    <dxf>
      <font>
        <b/>
        <i val="0"/>
        <strike val="0"/>
        <condense val="0"/>
        <extend val="0"/>
        <outline val="0"/>
        <shadow val="0"/>
        <u val="none"/>
        <vertAlign val="baseline"/>
        <sz val="10"/>
        <color indexed="8"/>
        <name val="Calibri"/>
        <scheme val="minor"/>
      </font>
      <numFmt numFmtId="164" formatCode="###0"/>
      <fill>
        <patternFill patternType="none">
          <fgColor indexed="64"/>
          <bgColor indexed="65"/>
        </patternFill>
      </fill>
      <alignment horizontal="right" vertical="center" textRotation="0" wrapText="0" indent="0" relativeIndent="0" justifyLastLine="0" shrinkToFit="0" readingOrder="0"/>
      <border diagonalUp="0" diagonalDown="0" outline="0">
        <left/>
        <right/>
        <top/>
        <bottom/>
      </border>
    </dxf>
    <dxf>
      <font>
        <b val="0"/>
        <i val="0"/>
        <strike val="0"/>
        <condense val="0"/>
        <extend val="0"/>
        <outline val="0"/>
        <shadow val="0"/>
        <u val="none"/>
        <vertAlign val="baseline"/>
        <sz val="8"/>
        <color indexed="8"/>
        <name val="Calibri"/>
        <scheme val="minor"/>
      </font>
      <numFmt numFmtId="169" formatCode="_(* #,##0_);_(* \(#,##0\);_(* &quot;-&quot;??_);_(@_)"/>
      <fill>
        <patternFill patternType="none">
          <fgColor indexed="64"/>
          <bgColor indexed="65"/>
        </patternFill>
      </fill>
      <alignment horizontal="general" vertical="center" textRotation="0" wrapText="0" indent="0" relativeIndent="255" justifyLastLine="0" shrinkToFit="0" readingOrder="0"/>
    </dxf>
    <dxf>
      <font>
        <b/>
        <i val="0"/>
        <strike val="0"/>
        <condense val="0"/>
        <extend val="0"/>
        <outline val="0"/>
        <shadow val="0"/>
        <u val="none"/>
        <vertAlign val="baseline"/>
        <sz val="10"/>
        <color indexed="8"/>
        <name val="Calibri"/>
        <scheme val="minor"/>
      </font>
      <numFmt numFmtId="164" formatCode="###0"/>
      <fill>
        <patternFill patternType="none">
          <fgColor indexed="64"/>
          <bgColor indexed="65"/>
        </patternFill>
      </fill>
      <alignment horizontal="right" vertical="center" textRotation="0" wrapText="0" indent="0" relativeIndent="0" justifyLastLine="0" shrinkToFit="0" readingOrder="0"/>
      <border diagonalUp="0" diagonalDown="0" outline="0">
        <left/>
        <right/>
        <top/>
        <bottom/>
      </border>
    </dxf>
    <dxf>
      <font>
        <b val="0"/>
        <i val="0"/>
        <strike val="0"/>
        <condense val="0"/>
        <extend val="0"/>
        <outline val="0"/>
        <shadow val="0"/>
        <u val="none"/>
        <vertAlign val="baseline"/>
        <sz val="8"/>
        <color indexed="8"/>
        <name val="Calibri"/>
        <scheme val="minor"/>
      </font>
      <numFmt numFmtId="169" formatCode="_(* #,##0_);_(* \(#,##0\);_(* &quot;-&quot;??_);_(@_)"/>
      <fill>
        <patternFill patternType="none">
          <fgColor indexed="64"/>
          <bgColor indexed="65"/>
        </patternFill>
      </fill>
      <alignment horizontal="general" vertical="center" textRotation="0" wrapText="0" indent="0" relativeIndent="255" justifyLastLine="0" shrinkToFit="0" readingOrder="0"/>
    </dxf>
    <dxf>
      <font>
        <b/>
        <i val="0"/>
        <strike val="0"/>
        <condense val="0"/>
        <extend val="0"/>
        <outline val="0"/>
        <shadow val="0"/>
        <u val="none"/>
        <vertAlign val="baseline"/>
        <sz val="10"/>
        <color indexed="8"/>
        <name val="Calibri"/>
        <scheme val="minor"/>
      </font>
      <numFmt numFmtId="164" formatCode="###0"/>
      <fill>
        <patternFill patternType="none">
          <fgColor indexed="64"/>
          <bgColor indexed="65"/>
        </patternFill>
      </fill>
      <alignment horizontal="right" vertical="center" textRotation="0" wrapText="0" indent="0" relativeIndent="0" justifyLastLine="0" shrinkToFit="0" readingOrder="0"/>
      <border diagonalUp="0" diagonalDown="0" outline="0">
        <left/>
        <right/>
        <top/>
        <bottom/>
      </border>
    </dxf>
    <dxf>
      <font>
        <b val="0"/>
        <i val="0"/>
        <strike val="0"/>
        <condense val="0"/>
        <extend val="0"/>
        <outline val="0"/>
        <shadow val="0"/>
        <u val="none"/>
        <vertAlign val="baseline"/>
        <sz val="8"/>
        <color indexed="8"/>
        <name val="Calibri"/>
        <scheme val="minor"/>
      </font>
      <numFmt numFmtId="169" formatCode="_(* #,##0_);_(* \(#,##0\);_(* &quot;-&quot;??_);_(@_)"/>
      <fill>
        <patternFill patternType="none">
          <fgColor indexed="64"/>
          <bgColor indexed="65"/>
        </patternFill>
      </fill>
      <alignment horizontal="general" vertical="center" textRotation="0" wrapText="0" indent="0" relativeIndent="255" justifyLastLine="0" shrinkToFit="0" readingOrder="0"/>
    </dxf>
    <dxf>
      <font>
        <b/>
        <i val="0"/>
        <strike val="0"/>
        <condense val="0"/>
        <extend val="0"/>
        <outline val="0"/>
        <shadow val="0"/>
        <u val="none"/>
        <vertAlign val="baseline"/>
        <sz val="10"/>
        <color indexed="8"/>
        <name val="Calibri"/>
        <scheme val="minor"/>
      </font>
      <numFmt numFmtId="164" formatCode="###0"/>
      <fill>
        <patternFill patternType="none">
          <fgColor indexed="64"/>
          <bgColor indexed="65"/>
        </patternFill>
      </fill>
      <alignment horizontal="right" vertical="center" textRotation="0" wrapText="0" indent="0" relativeIndent="0" justifyLastLine="0" shrinkToFit="0" readingOrder="0"/>
      <border diagonalUp="0" diagonalDown="0" outline="0">
        <left/>
        <right/>
        <top/>
        <bottom/>
      </border>
    </dxf>
    <dxf>
      <font>
        <b val="0"/>
        <i val="0"/>
        <strike val="0"/>
        <condense val="0"/>
        <extend val="0"/>
        <outline val="0"/>
        <shadow val="0"/>
        <u val="none"/>
        <vertAlign val="baseline"/>
        <sz val="8"/>
        <color indexed="8"/>
        <name val="Calibri"/>
        <scheme val="minor"/>
      </font>
      <numFmt numFmtId="169" formatCode="_(* #,##0_);_(* \(#,##0\);_(* &quot;-&quot;??_);_(@_)"/>
      <fill>
        <patternFill patternType="none">
          <fgColor indexed="64"/>
          <bgColor indexed="65"/>
        </patternFill>
      </fill>
      <alignment horizontal="general" vertical="center" textRotation="0" wrapText="0" indent="0" relativeIndent="255" justifyLastLine="0" shrinkToFit="0" readingOrder="0"/>
    </dxf>
    <dxf>
      <font>
        <b/>
        <i val="0"/>
        <strike val="0"/>
        <condense val="0"/>
        <extend val="0"/>
        <outline val="0"/>
        <shadow val="0"/>
        <u val="none"/>
        <vertAlign val="baseline"/>
        <sz val="10"/>
        <color indexed="8"/>
        <name val="Calibri"/>
        <scheme val="minor"/>
      </font>
      <numFmt numFmtId="164" formatCode="###0"/>
      <fill>
        <patternFill patternType="none">
          <fgColor indexed="64"/>
          <bgColor indexed="65"/>
        </patternFill>
      </fill>
      <alignment horizontal="right" vertical="center" textRotation="0" wrapText="0" indent="0" relativeIndent="0" justifyLastLine="0" shrinkToFit="0" readingOrder="0"/>
      <border diagonalUp="0" diagonalDown="0" outline="0">
        <left/>
        <right/>
        <top/>
        <bottom/>
      </border>
    </dxf>
    <dxf>
      <font>
        <b val="0"/>
        <i val="0"/>
        <strike val="0"/>
        <condense val="0"/>
        <extend val="0"/>
        <outline val="0"/>
        <shadow val="0"/>
        <u val="none"/>
        <vertAlign val="baseline"/>
        <sz val="8"/>
        <color indexed="8"/>
        <name val="Calibri"/>
        <scheme val="minor"/>
      </font>
      <numFmt numFmtId="169" formatCode="_(* #,##0_);_(* \(#,##0\);_(* &quot;-&quot;??_);_(@_)"/>
      <fill>
        <patternFill patternType="none">
          <fgColor indexed="64"/>
          <bgColor indexed="65"/>
        </patternFill>
      </fill>
      <alignment horizontal="general" vertical="center" textRotation="0" wrapText="0" indent="0" relativeIndent="255" justifyLastLine="0" shrinkToFit="0" readingOrder="0"/>
    </dxf>
    <dxf>
      <font>
        <b/>
        <i val="0"/>
        <strike val="0"/>
        <condense val="0"/>
        <extend val="0"/>
        <outline val="0"/>
        <shadow val="0"/>
        <u val="none"/>
        <vertAlign val="baseline"/>
        <sz val="10"/>
        <color indexed="8"/>
        <name val="Calibri"/>
        <scheme val="minor"/>
      </font>
      <numFmt numFmtId="164" formatCode="###0"/>
      <fill>
        <patternFill patternType="none">
          <fgColor indexed="64"/>
          <bgColor indexed="65"/>
        </patternFill>
      </fill>
      <alignment horizontal="right" vertical="center" textRotation="0" wrapText="0" indent="0" relativeIndent="0" justifyLastLine="0" shrinkToFit="0" readingOrder="0"/>
      <border diagonalUp="0" diagonalDown="0" outline="0">
        <left/>
        <right/>
        <top/>
        <bottom/>
      </border>
    </dxf>
    <dxf>
      <font>
        <b val="0"/>
        <i val="0"/>
        <strike val="0"/>
        <condense val="0"/>
        <extend val="0"/>
        <outline val="0"/>
        <shadow val="0"/>
        <u val="none"/>
        <vertAlign val="baseline"/>
        <sz val="8"/>
        <color indexed="8"/>
        <name val="Calibri"/>
        <scheme val="minor"/>
      </font>
      <numFmt numFmtId="169" formatCode="_(* #,##0_);_(* \(#,##0\);_(* &quot;-&quot;??_);_(@_)"/>
      <fill>
        <patternFill patternType="none">
          <fgColor indexed="64"/>
          <bgColor indexed="65"/>
        </patternFill>
      </fill>
      <alignment horizontal="general" vertical="center" textRotation="0" wrapText="0" indent="0" relativeIndent="255" justifyLastLine="0" shrinkToFit="0" readingOrder="0"/>
    </dxf>
    <dxf>
      <font>
        <b/>
        <i val="0"/>
        <strike val="0"/>
        <condense val="0"/>
        <extend val="0"/>
        <outline val="0"/>
        <shadow val="0"/>
        <u val="none"/>
        <vertAlign val="baseline"/>
        <sz val="10"/>
        <color indexed="8"/>
        <name val="Calibri"/>
        <scheme val="minor"/>
      </font>
      <numFmt numFmtId="164" formatCode="###0"/>
      <fill>
        <patternFill patternType="none">
          <fgColor indexed="64"/>
          <bgColor indexed="65"/>
        </patternFill>
      </fill>
      <alignment horizontal="right" vertical="center" textRotation="0" wrapText="0" indent="0" relativeIndent="0" justifyLastLine="0" shrinkToFit="0" readingOrder="0"/>
      <border diagonalUp="0" diagonalDown="0" outline="0">
        <left/>
        <right/>
        <top/>
        <bottom/>
      </border>
    </dxf>
    <dxf>
      <font>
        <b val="0"/>
        <i val="0"/>
        <strike val="0"/>
        <condense val="0"/>
        <extend val="0"/>
        <outline val="0"/>
        <shadow val="0"/>
        <u val="none"/>
        <vertAlign val="baseline"/>
        <sz val="8"/>
        <color indexed="8"/>
        <name val="Calibri"/>
        <scheme val="minor"/>
      </font>
      <fill>
        <patternFill patternType="none">
          <fgColor indexed="64"/>
          <bgColor indexed="65"/>
        </patternFill>
      </fill>
      <alignment horizontal="left" vertical="center" textRotation="0" wrapText="1" indent="0" relativeIndent="255" justifyLastLine="0" shrinkToFit="0" readingOrder="0"/>
    </dxf>
    <dxf>
      <font>
        <b/>
        <i val="0"/>
        <strike val="0"/>
        <condense val="0"/>
        <extend val="0"/>
        <outline val="0"/>
        <shadow val="0"/>
        <u val="none"/>
        <vertAlign val="baseline"/>
        <sz val="10"/>
        <color auto="1"/>
        <name val="Calibri"/>
        <scheme val="minor"/>
      </font>
      <fill>
        <patternFill patternType="none">
          <fgColor indexed="64"/>
          <bgColor indexed="65"/>
        </patternFill>
      </fill>
      <alignment horizontal="general" vertical="center" textRotation="0" wrapText="0" indent="0" relativeIndent="0" justifyLastLine="0" shrinkToFit="0" readingOrder="0"/>
      <border diagonalUp="0" diagonalDown="0" outline="0">
        <left/>
        <right/>
        <top/>
        <bottom/>
      </border>
    </dxf>
    <dxf>
      <font>
        <strike val="0"/>
        <outline val="0"/>
        <shadow val="0"/>
        <u val="none"/>
        <vertAlign val="baseline"/>
        <sz val="8"/>
        <name val="Calibri"/>
        <scheme val="minor"/>
      </font>
      <numFmt numFmtId="164" formatCode="###0"/>
      <fill>
        <patternFill>
          <fgColor indexed="64"/>
        </patternFill>
      </fill>
      <alignment vertical="center" textRotation="0" indent="0" relativeIndent="255" justifyLastLine="0" shrinkToFit="0" readingOrder="0"/>
    </dxf>
    <dxf>
      <font>
        <b/>
        <i val="0"/>
        <strike val="0"/>
        <condense val="0"/>
        <extend val="0"/>
        <outline val="0"/>
        <shadow val="0"/>
        <u val="none"/>
        <vertAlign val="baseline"/>
        <sz val="8"/>
        <color indexed="8"/>
        <name val="Calibri"/>
        <scheme val="minor"/>
      </font>
      <numFmt numFmtId="164" formatCode="###0"/>
      <fill>
        <patternFill patternType="none">
          <fgColor indexed="64"/>
          <bgColor indexed="65"/>
        </patternFill>
      </fill>
      <alignment horizontal="right" vertical="center" textRotation="0" wrapText="0" indent="0" relativeIndent="255" justifyLastLine="0" shrinkToFit="0" readingOrder="0"/>
    </dxf>
    <dxf>
      <numFmt numFmtId="169" formatCode="_(* #,##0_);_(* \(#,##0\);_(* &quot;-&quot;??_);_(@_)"/>
    </dxf>
    <dxf>
      <font>
        <b/>
        <i val="0"/>
        <strike val="0"/>
        <condense val="0"/>
        <extend val="0"/>
        <outline val="0"/>
        <shadow val="0"/>
        <u val="none"/>
        <vertAlign val="baseline"/>
        <sz val="9"/>
        <color indexed="8"/>
        <name val="Calibri"/>
        <scheme val="minor"/>
      </font>
      <numFmt numFmtId="164" formatCode="###0"/>
      <fill>
        <patternFill patternType="none">
          <fgColor indexed="64"/>
          <bgColor indexed="65"/>
        </patternFill>
      </fill>
      <alignment horizontal="right" vertical="top" textRotation="0" wrapText="1" indent="0" relativeIndent="0" justifyLastLine="0" shrinkToFit="0" readingOrder="0"/>
      <border diagonalUp="0" diagonalDown="0" outline="0">
        <left/>
        <right/>
        <top/>
        <bottom/>
      </border>
    </dxf>
    <dxf>
      <numFmt numFmtId="169" formatCode="_(* #,##0_);_(* \(#,##0\);_(* &quot;-&quot;??_);_(@_)"/>
    </dxf>
    <dxf>
      <font>
        <b/>
        <i val="0"/>
        <strike val="0"/>
        <condense val="0"/>
        <extend val="0"/>
        <outline val="0"/>
        <shadow val="0"/>
        <u val="none"/>
        <vertAlign val="baseline"/>
        <sz val="9"/>
        <color indexed="8"/>
        <name val="Calibri"/>
        <scheme val="minor"/>
      </font>
      <numFmt numFmtId="164" formatCode="###0"/>
      <fill>
        <patternFill patternType="none">
          <fgColor indexed="64"/>
          <bgColor indexed="65"/>
        </patternFill>
      </fill>
      <alignment horizontal="right" vertical="top" textRotation="0" wrapText="1" indent="0" relativeIndent="0" justifyLastLine="0" shrinkToFit="0" readingOrder="0"/>
      <border diagonalUp="0" diagonalDown="0" outline="0">
        <left/>
        <right/>
        <top/>
        <bottom/>
      </border>
    </dxf>
    <dxf>
      <font>
        <b val="0"/>
        <i val="0"/>
        <strike val="0"/>
        <condense val="0"/>
        <extend val="0"/>
        <outline val="0"/>
        <shadow val="0"/>
        <u val="none"/>
        <vertAlign val="baseline"/>
        <sz val="9"/>
        <color indexed="8"/>
        <name val="Calibri"/>
        <scheme val="minor"/>
      </font>
      <numFmt numFmtId="169" formatCode="_(* #,##0_);_(* \(#,##0\);_(* &quot;-&quot;??_);_(@_)"/>
      <fill>
        <patternFill patternType="none">
          <fgColor indexed="64"/>
          <bgColor indexed="65"/>
        </patternFill>
      </fill>
      <alignment horizontal="right" vertical="top" textRotation="0" wrapText="1" indent="0" relativeIndent="0" justifyLastLine="0" shrinkToFit="0" mergeCell="0" readingOrder="0"/>
    </dxf>
    <dxf>
      <font>
        <b/>
        <i val="0"/>
        <strike val="0"/>
        <condense val="0"/>
        <extend val="0"/>
        <outline val="0"/>
        <shadow val="0"/>
        <u val="none"/>
        <vertAlign val="baseline"/>
        <sz val="9"/>
        <color indexed="8"/>
        <name val="Calibri"/>
        <scheme val="minor"/>
      </font>
      <numFmt numFmtId="164" formatCode="###0"/>
      <fill>
        <patternFill patternType="none">
          <fgColor indexed="64"/>
          <bgColor indexed="65"/>
        </patternFill>
      </fill>
      <alignment horizontal="right" vertical="top" textRotation="0" wrapText="1" indent="0" relativeIndent="0" justifyLastLine="0" shrinkToFit="0" readingOrder="0"/>
      <border diagonalUp="0" diagonalDown="0" outline="0">
        <left/>
        <right/>
        <top/>
        <bottom/>
      </border>
    </dxf>
    <dxf>
      <font>
        <b val="0"/>
        <i val="0"/>
        <strike val="0"/>
        <condense val="0"/>
        <extend val="0"/>
        <outline val="0"/>
        <shadow val="0"/>
        <u val="none"/>
        <vertAlign val="baseline"/>
        <sz val="9"/>
        <color indexed="8"/>
        <name val="Calibri"/>
        <scheme val="minor"/>
      </font>
      <numFmt numFmtId="169" formatCode="_(* #,##0_);_(* \(#,##0\);_(* &quot;-&quot;??_);_(@_)"/>
      <fill>
        <patternFill patternType="none">
          <fgColor indexed="64"/>
          <bgColor indexed="65"/>
        </patternFill>
      </fill>
      <alignment horizontal="general" vertical="top" textRotation="0" wrapText="1" indent="0" relativeIndent="0" justifyLastLine="0" shrinkToFit="0" mergeCell="0" readingOrder="0"/>
    </dxf>
    <dxf>
      <font>
        <b/>
        <i val="0"/>
        <strike val="0"/>
        <condense val="0"/>
        <extend val="0"/>
        <outline val="0"/>
        <shadow val="0"/>
        <u val="none"/>
        <vertAlign val="baseline"/>
        <sz val="9"/>
        <color indexed="8"/>
        <name val="Calibri"/>
        <scheme val="minor"/>
      </font>
      <numFmt numFmtId="164" formatCode="###0"/>
      <fill>
        <patternFill patternType="none">
          <fgColor indexed="64"/>
          <bgColor indexed="65"/>
        </patternFill>
      </fill>
      <alignment horizontal="right" vertical="top" textRotation="0" wrapText="1" indent="0" relativeIndent="0" justifyLastLine="0" shrinkToFit="0" readingOrder="0"/>
      <border diagonalUp="0" diagonalDown="0" outline="0">
        <left/>
        <right/>
        <top/>
        <bottom/>
      </border>
    </dxf>
    <dxf>
      <font>
        <b val="0"/>
        <i val="0"/>
        <strike val="0"/>
        <condense val="0"/>
        <extend val="0"/>
        <outline val="0"/>
        <shadow val="0"/>
        <u val="none"/>
        <vertAlign val="baseline"/>
        <sz val="9"/>
        <color indexed="8"/>
        <name val="Calibri"/>
        <scheme val="minor"/>
      </font>
      <numFmt numFmtId="169" formatCode="_(* #,##0_);_(* \(#,##0\);_(* &quot;-&quot;??_);_(@_)"/>
      <fill>
        <patternFill patternType="none">
          <fgColor indexed="64"/>
          <bgColor indexed="65"/>
        </patternFill>
      </fill>
      <alignment horizontal="right" vertical="top" textRotation="0" wrapText="1" indent="0" relativeIndent="0" justifyLastLine="0" shrinkToFit="0" mergeCell="0" readingOrder="0"/>
    </dxf>
    <dxf>
      <font>
        <b/>
        <i val="0"/>
        <strike val="0"/>
        <condense val="0"/>
        <extend val="0"/>
        <outline val="0"/>
        <shadow val="0"/>
        <u val="none"/>
        <vertAlign val="baseline"/>
        <sz val="9"/>
        <color indexed="8"/>
        <name val="Calibri"/>
        <scheme val="minor"/>
      </font>
      <numFmt numFmtId="164" formatCode="###0"/>
      <fill>
        <patternFill patternType="none">
          <fgColor indexed="64"/>
          <bgColor indexed="65"/>
        </patternFill>
      </fill>
      <alignment horizontal="right" vertical="top" textRotation="0" wrapText="1" indent="0" relativeIndent="0" justifyLastLine="0" shrinkToFit="0" readingOrder="0"/>
      <border diagonalUp="0" diagonalDown="0" outline="0">
        <left/>
        <right/>
        <top/>
        <bottom/>
      </border>
    </dxf>
    <dxf>
      <font>
        <b val="0"/>
        <i val="0"/>
        <strike val="0"/>
        <condense val="0"/>
        <extend val="0"/>
        <outline val="0"/>
        <shadow val="0"/>
        <u val="none"/>
        <vertAlign val="baseline"/>
        <sz val="9"/>
        <color indexed="8"/>
        <name val="Calibri"/>
        <scheme val="minor"/>
      </font>
      <numFmt numFmtId="169" formatCode="_(* #,##0_);_(* \(#,##0\);_(* &quot;-&quot;??_);_(@_)"/>
      <fill>
        <patternFill patternType="none">
          <fgColor indexed="64"/>
          <bgColor indexed="65"/>
        </patternFill>
      </fill>
      <alignment horizontal="general" vertical="top" textRotation="0" wrapText="1" indent="0" relativeIndent="0" justifyLastLine="0" shrinkToFit="0" mergeCell="0" readingOrder="0"/>
    </dxf>
    <dxf>
      <font>
        <b/>
        <i val="0"/>
        <strike val="0"/>
        <condense val="0"/>
        <extend val="0"/>
        <outline val="0"/>
        <shadow val="0"/>
        <u val="none"/>
        <vertAlign val="baseline"/>
        <sz val="9"/>
        <color indexed="8"/>
        <name val="Calibri"/>
        <scheme val="minor"/>
      </font>
      <numFmt numFmtId="164" formatCode="###0"/>
      <fill>
        <patternFill patternType="none">
          <fgColor indexed="64"/>
          <bgColor indexed="65"/>
        </patternFill>
      </fill>
      <alignment horizontal="right" vertical="top" textRotation="0" wrapText="1" indent="0" relativeIndent="0" justifyLastLine="0" shrinkToFit="0" readingOrder="0"/>
      <border diagonalUp="0" diagonalDown="0" outline="0">
        <left/>
        <right/>
        <top/>
        <bottom/>
      </border>
    </dxf>
    <dxf>
      <font>
        <b val="0"/>
        <i val="0"/>
        <strike val="0"/>
        <condense val="0"/>
        <extend val="0"/>
        <outline val="0"/>
        <shadow val="0"/>
        <u val="none"/>
        <vertAlign val="baseline"/>
        <sz val="9"/>
        <color indexed="8"/>
        <name val="Calibri"/>
        <scheme val="minor"/>
      </font>
      <numFmt numFmtId="169" formatCode="_(* #,##0_);_(* \(#,##0\);_(* &quot;-&quot;??_);_(@_)"/>
      <fill>
        <patternFill patternType="none">
          <fgColor indexed="64"/>
          <bgColor indexed="65"/>
        </patternFill>
      </fill>
      <alignment horizontal="right" vertical="top" textRotation="0" wrapText="1" indent="0" relativeIndent="0" justifyLastLine="0" shrinkToFit="0" mergeCell="0" readingOrder="0"/>
    </dxf>
    <dxf>
      <font>
        <b/>
        <i val="0"/>
        <strike val="0"/>
        <condense val="0"/>
        <extend val="0"/>
        <outline val="0"/>
        <shadow val="0"/>
        <u val="none"/>
        <vertAlign val="baseline"/>
        <sz val="9"/>
        <color indexed="8"/>
        <name val="Calibri"/>
        <scheme val="minor"/>
      </font>
      <numFmt numFmtId="164" formatCode="###0"/>
      <fill>
        <patternFill patternType="none">
          <fgColor indexed="64"/>
          <bgColor indexed="65"/>
        </patternFill>
      </fill>
      <alignment horizontal="right" vertical="top" textRotation="0" wrapText="1" indent="0" relativeIndent="0" justifyLastLine="0" shrinkToFit="0" readingOrder="0"/>
      <border diagonalUp="0" diagonalDown="0" outline="0">
        <left/>
        <right/>
        <top/>
        <bottom/>
      </border>
    </dxf>
    <dxf>
      <font>
        <b val="0"/>
        <i val="0"/>
        <strike val="0"/>
        <condense val="0"/>
        <extend val="0"/>
        <outline val="0"/>
        <shadow val="0"/>
        <u val="none"/>
        <vertAlign val="baseline"/>
        <sz val="9"/>
        <color indexed="8"/>
        <name val="Calibri"/>
        <scheme val="minor"/>
      </font>
      <numFmt numFmtId="169" formatCode="_(* #,##0_);_(* \(#,##0\);_(* &quot;-&quot;??_);_(@_)"/>
      <fill>
        <patternFill patternType="none">
          <fgColor indexed="64"/>
          <bgColor indexed="65"/>
        </patternFill>
      </fill>
      <alignment horizontal="general" vertical="top" textRotation="0" wrapText="1" indent="0" relativeIndent="0" justifyLastLine="0" shrinkToFit="0" mergeCell="0" readingOrder="0"/>
    </dxf>
    <dxf>
      <font>
        <b/>
        <i val="0"/>
        <strike val="0"/>
        <condense val="0"/>
        <extend val="0"/>
        <outline val="0"/>
        <shadow val="0"/>
        <u val="none"/>
        <vertAlign val="baseline"/>
        <sz val="9"/>
        <color indexed="8"/>
        <name val="Calibri"/>
        <scheme val="minor"/>
      </font>
      <numFmt numFmtId="164" formatCode="###0"/>
      <fill>
        <patternFill patternType="none">
          <fgColor indexed="64"/>
          <bgColor indexed="65"/>
        </patternFill>
      </fill>
      <alignment horizontal="right" vertical="top" textRotation="0" wrapText="1" indent="0" relativeIndent="0" justifyLastLine="0" shrinkToFit="0" readingOrder="0"/>
      <border diagonalUp="0" diagonalDown="0" outline="0">
        <left/>
        <right/>
        <top/>
        <bottom/>
      </border>
    </dxf>
    <dxf>
      <font>
        <b val="0"/>
        <i val="0"/>
        <strike val="0"/>
        <condense val="0"/>
        <extend val="0"/>
        <outline val="0"/>
        <shadow val="0"/>
        <u val="none"/>
        <vertAlign val="baseline"/>
        <sz val="9"/>
        <color indexed="8"/>
        <name val="Calibri"/>
        <scheme val="minor"/>
      </font>
      <numFmt numFmtId="169" formatCode="_(* #,##0_);_(* \(#,##0\);_(* &quot;-&quot;??_);_(@_)"/>
      <fill>
        <patternFill patternType="none">
          <fgColor indexed="64"/>
          <bgColor indexed="65"/>
        </patternFill>
      </fill>
      <alignment horizontal="right" vertical="top" textRotation="0" wrapText="1" indent="0" relativeIndent="0" justifyLastLine="0" shrinkToFit="0" mergeCell="0" readingOrder="0"/>
    </dxf>
    <dxf>
      <font>
        <b/>
        <i val="0"/>
        <strike val="0"/>
        <condense val="0"/>
        <extend val="0"/>
        <outline val="0"/>
        <shadow val="0"/>
        <u val="none"/>
        <vertAlign val="baseline"/>
        <sz val="9"/>
        <color indexed="8"/>
        <name val="Calibri"/>
        <scheme val="minor"/>
      </font>
      <numFmt numFmtId="164" formatCode="###0"/>
      <fill>
        <patternFill patternType="none">
          <fgColor indexed="64"/>
          <bgColor indexed="65"/>
        </patternFill>
      </fill>
      <alignment horizontal="right" vertical="top" textRotation="0" wrapText="1" indent="0" relativeIndent="0" justifyLastLine="0" shrinkToFit="0" readingOrder="0"/>
      <border diagonalUp="0" diagonalDown="0" outline="0">
        <left/>
        <right/>
        <top/>
        <bottom/>
      </border>
    </dxf>
    <dxf>
      <font>
        <b val="0"/>
        <i val="0"/>
        <strike val="0"/>
        <condense val="0"/>
        <extend val="0"/>
        <outline val="0"/>
        <shadow val="0"/>
        <u val="none"/>
        <vertAlign val="baseline"/>
        <sz val="9"/>
        <color indexed="8"/>
        <name val="Calibri"/>
        <scheme val="minor"/>
      </font>
      <numFmt numFmtId="169" formatCode="_(* #,##0_);_(* \(#,##0\);_(* &quot;-&quot;??_);_(@_)"/>
      <fill>
        <patternFill patternType="none">
          <fgColor indexed="64"/>
          <bgColor indexed="65"/>
        </patternFill>
      </fill>
      <alignment horizontal="general" vertical="top" textRotation="0" wrapText="1" indent="0" relativeIndent="0" justifyLastLine="0" shrinkToFit="0" mergeCell="0" readingOrder="0"/>
    </dxf>
    <dxf>
      <font>
        <b/>
        <i val="0"/>
        <strike val="0"/>
        <condense val="0"/>
        <extend val="0"/>
        <outline val="0"/>
        <shadow val="0"/>
        <u val="none"/>
        <vertAlign val="baseline"/>
        <sz val="9"/>
        <color indexed="8"/>
        <name val="Calibri"/>
        <scheme val="minor"/>
      </font>
      <numFmt numFmtId="164" formatCode="###0"/>
      <fill>
        <patternFill patternType="none">
          <fgColor indexed="64"/>
          <bgColor indexed="65"/>
        </patternFill>
      </fill>
      <alignment horizontal="right" vertical="top" textRotation="0" wrapText="1" indent="0" relativeIndent="0" justifyLastLine="0" shrinkToFit="0" readingOrder="0"/>
      <border diagonalUp="0" diagonalDown="0" outline="0">
        <left/>
        <right/>
        <top/>
        <bottom/>
      </border>
    </dxf>
    <dxf>
      <font>
        <b val="0"/>
        <i val="0"/>
        <strike val="0"/>
        <condense val="0"/>
        <extend val="0"/>
        <outline val="0"/>
        <shadow val="0"/>
        <u val="none"/>
        <vertAlign val="baseline"/>
        <sz val="9"/>
        <color indexed="8"/>
        <name val="Calibri"/>
        <scheme val="minor"/>
      </font>
      <numFmt numFmtId="169" formatCode="_(* #,##0_);_(* \(#,##0\);_(* &quot;-&quot;??_);_(@_)"/>
      <fill>
        <patternFill patternType="none">
          <fgColor indexed="64"/>
          <bgColor indexed="65"/>
        </patternFill>
      </fill>
      <alignment horizontal="right" vertical="top" textRotation="0" wrapText="1" indent="0" relativeIndent="0" justifyLastLine="0" shrinkToFit="0" mergeCell="0" readingOrder="0"/>
    </dxf>
    <dxf>
      <font>
        <b/>
        <i val="0"/>
        <strike val="0"/>
        <condense val="0"/>
        <extend val="0"/>
        <outline val="0"/>
        <shadow val="0"/>
        <u val="none"/>
        <vertAlign val="baseline"/>
        <sz val="9"/>
        <color indexed="8"/>
        <name val="Calibri"/>
        <scheme val="minor"/>
      </font>
      <numFmt numFmtId="164" formatCode="###0"/>
      <fill>
        <patternFill patternType="none">
          <fgColor indexed="64"/>
          <bgColor indexed="65"/>
        </patternFill>
      </fill>
      <alignment horizontal="right" vertical="top" textRotation="0" wrapText="1" indent="0" relativeIndent="0" justifyLastLine="0" shrinkToFit="0" readingOrder="0"/>
      <border diagonalUp="0" diagonalDown="0" outline="0">
        <left/>
        <right/>
        <top/>
        <bottom/>
      </border>
    </dxf>
    <dxf>
      <font>
        <b val="0"/>
        <i val="0"/>
        <strike val="0"/>
        <condense val="0"/>
        <extend val="0"/>
        <outline val="0"/>
        <shadow val="0"/>
        <u val="none"/>
        <vertAlign val="baseline"/>
        <sz val="9"/>
        <color indexed="8"/>
        <name val="Calibri"/>
        <scheme val="minor"/>
      </font>
      <numFmt numFmtId="169" formatCode="_(* #,##0_);_(* \(#,##0\);_(* &quot;-&quot;??_);_(@_)"/>
      <fill>
        <patternFill patternType="none">
          <fgColor indexed="64"/>
          <bgColor indexed="65"/>
        </patternFill>
      </fill>
      <alignment horizontal="general" vertical="top" textRotation="0" wrapText="1" indent="0" relativeIndent="0" justifyLastLine="0" shrinkToFit="0" mergeCell="0" readingOrder="0"/>
    </dxf>
    <dxf>
      <font>
        <b/>
        <i val="0"/>
        <strike val="0"/>
        <condense val="0"/>
        <extend val="0"/>
        <outline val="0"/>
        <shadow val="0"/>
        <u val="none"/>
        <vertAlign val="baseline"/>
        <sz val="9"/>
        <color indexed="8"/>
        <name val="Calibri"/>
        <scheme val="minor"/>
      </font>
      <numFmt numFmtId="164" formatCode="###0"/>
      <fill>
        <patternFill patternType="none">
          <fgColor indexed="64"/>
          <bgColor indexed="65"/>
        </patternFill>
      </fill>
      <alignment horizontal="right" vertical="top" textRotation="0" wrapText="1" indent="0" relativeIndent="0" justifyLastLine="0" shrinkToFit="0" readingOrder="0"/>
      <border diagonalUp="0" diagonalDown="0" outline="0">
        <left/>
        <right/>
        <top/>
        <bottom/>
      </border>
    </dxf>
    <dxf>
      <font>
        <b val="0"/>
        <i val="0"/>
        <strike val="0"/>
        <condense val="0"/>
        <extend val="0"/>
        <outline val="0"/>
        <shadow val="0"/>
        <u val="none"/>
        <vertAlign val="baseline"/>
        <sz val="9"/>
        <color indexed="8"/>
        <name val="Calibri"/>
        <scheme val="minor"/>
      </font>
      <numFmt numFmtId="169" formatCode="_(* #,##0_);_(* \(#,##0\);_(* &quot;-&quot;??_);_(@_)"/>
      <fill>
        <patternFill patternType="none">
          <fgColor indexed="64"/>
          <bgColor indexed="65"/>
        </patternFill>
      </fill>
      <alignment horizontal="right" vertical="top" textRotation="0" wrapText="1" indent="0" relativeIndent="0" justifyLastLine="0" shrinkToFit="0" mergeCell="0" readingOrder="0"/>
    </dxf>
    <dxf>
      <font>
        <b/>
        <i val="0"/>
        <strike val="0"/>
        <condense val="0"/>
        <extend val="0"/>
        <outline val="0"/>
        <shadow val="0"/>
        <u val="none"/>
        <vertAlign val="baseline"/>
        <sz val="9"/>
        <color indexed="8"/>
        <name val="Calibri"/>
        <scheme val="minor"/>
      </font>
      <numFmt numFmtId="164" formatCode="###0"/>
      <fill>
        <patternFill patternType="none">
          <fgColor indexed="64"/>
          <bgColor indexed="65"/>
        </patternFill>
      </fill>
      <alignment horizontal="right" vertical="top" textRotation="0" wrapText="1" indent="0" relativeIndent="0" justifyLastLine="0" shrinkToFit="0" readingOrder="0"/>
      <border diagonalUp="0" diagonalDown="0" outline="0">
        <left/>
        <right/>
        <top/>
        <bottom/>
      </border>
    </dxf>
    <dxf>
      <font>
        <b val="0"/>
        <i val="0"/>
        <strike val="0"/>
        <condense val="0"/>
        <extend val="0"/>
        <outline val="0"/>
        <shadow val="0"/>
        <u val="none"/>
        <vertAlign val="baseline"/>
        <sz val="9"/>
        <color indexed="8"/>
        <name val="Calibri"/>
        <scheme val="minor"/>
      </font>
      <numFmt numFmtId="169" formatCode="_(* #,##0_);_(* \(#,##0\);_(* &quot;-&quot;??_);_(@_)"/>
      <fill>
        <patternFill patternType="none">
          <fgColor indexed="64"/>
          <bgColor indexed="65"/>
        </patternFill>
      </fill>
      <alignment horizontal="general" vertical="top" textRotation="0" wrapText="1" indent="0" relativeIndent="0" justifyLastLine="0" shrinkToFit="0" mergeCell="0" readingOrder="0"/>
    </dxf>
    <dxf>
      <font>
        <b/>
        <i val="0"/>
        <strike val="0"/>
        <condense val="0"/>
        <extend val="0"/>
        <outline val="0"/>
        <shadow val="0"/>
        <u val="none"/>
        <vertAlign val="baseline"/>
        <sz val="9"/>
        <color indexed="8"/>
        <name val="Calibri"/>
        <scheme val="minor"/>
      </font>
      <numFmt numFmtId="164" formatCode="###0"/>
      <fill>
        <patternFill patternType="none">
          <fgColor indexed="64"/>
          <bgColor indexed="65"/>
        </patternFill>
      </fill>
      <alignment horizontal="right" vertical="top" textRotation="0" wrapText="1" indent="0" relativeIndent="0" justifyLastLine="0" shrinkToFit="0" readingOrder="0"/>
      <border diagonalUp="0" diagonalDown="0" outline="0">
        <left/>
        <right/>
        <top/>
        <bottom/>
      </border>
    </dxf>
    <dxf>
      <font>
        <b val="0"/>
        <i val="0"/>
        <strike val="0"/>
        <condense val="0"/>
        <extend val="0"/>
        <outline val="0"/>
        <shadow val="0"/>
        <u val="none"/>
        <vertAlign val="baseline"/>
        <sz val="9"/>
        <color indexed="8"/>
        <name val="Calibri"/>
        <scheme val="minor"/>
      </font>
      <numFmt numFmtId="169" formatCode="_(* #,##0_);_(* \(#,##0\);_(* &quot;-&quot;??_);_(@_)"/>
      <fill>
        <patternFill patternType="none">
          <fgColor indexed="64"/>
          <bgColor indexed="65"/>
        </patternFill>
      </fill>
      <alignment horizontal="right" vertical="top" textRotation="0" wrapText="1" indent="0" relativeIndent="0" justifyLastLine="0" shrinkToFit="0" mergeCell="0" readingOrder="0"/>
    </dxf>
    <dxf>
      <font>
        <b/>
        <i val="0"/>
        <strike val="0"/>
        <condense val="0"/>
        <extend val="0"/>
        <outline val="0"/>
        <shadow val="0"/>
        <u val="none"/>
        <vertAlign val="baseline"/>
        <sz val="9"/>
        <color indexed="8"/>
        <name val="Calibri"/>
        <scheme val="minor"/>
      </font>
      <numFmt numFmtId="164" formatCode="###0"/>
      <fill>
        <patternFill patternType="none">
          <fgColor indexed="64"/>
          <bgColor indexed="65"/>
        </patternFill>
      </fill>
      <alignment horizontal="right" vertical="top" textRotation="0" wrapText="1" indent="0" relativeIndent="0" justifyLastLine="0" shrinkToFit="0" readingOrder="0"/>
      <border diagonalUp="0" diagonalDown="0" outline="0">
        <left/>
        <right/>
        <top/>
        <bottom/>
      </border>
    </dxf>
    <dxf>
      <font>
        <b val="0"/>
        <i val="0"/>
        <strike val="0"/>
        <condense val="0"/>
        <extend val="0"/>
        <outline val="0"/>
        <shadow val="0"/>
        <u val="none"/>
        <vertAlign val="baseline"/>
        <sz val="9"/>
        <color indexed="8"/>
        <name val="Calibri"/>
        <scheme val="minor"/>
      </font>
      <numFmt numFmtId="169" formatCode="_(* #,##0_);_(* \(#,##0\);_(* &quot;-&quot;??_);_(@_)"/>
      <fill>
        <patternFill patternType="none">
          <fgColor indexed="64"/>
          <bgColor indexed="65"/>
        </patternFill>
      </fill>
      <alignment horizontal="general" vertical="top" textRotation="0" wrapText="1" indent="0" relativeIndent="0" justifyLastLine="0" shrinkToFit="0" mergeCell="0" readingOrder="0"/>
    </dxf>
    <dxf>
      <font>
        <b/>
        <i val="0"/>
        <strike val="0"/>
        <condense val="0"/>
        <extend val="0"/>
        <outline val="0"/>
        <shadow val="0"/>
        <u val="none"/>
        <vertAlign val="baseline"/>
        <sz val="9"/>
        <color indexed="8"/>
        <name val="Calibri"/>
        <scheme val="minor"/>
      </font>
      <numFmt numFmtId="164" formatCode="###0"/>
      <fill>
        <patternFill patternType="none">
          <fgColor indexed="64"/>
          <bgColor indexed="65"/>
        </patternFill>
      </fill>
      <alignment horizontal="right" vertical="top" textRotation="0" wrapText="1" indent="0" relativeIndent="0" justifyLastLine="0" shrinkToFit="0" readingOrder="0"/>
      <border diagonalUp="0" diagonalDown="0" outline="0">
        <left/>
        <right/>
        <top/>
        <bottom/>
      </border>
    </dxf>
    <dxf>
      <font>
        <b val="0"/>
        <i val="0"/>
        <strike val="0"/>
        <condense val="0"/>
        <extend val="0"/>
        <outline val="0"/>
        <shadow val="0"/>
        <u val="none"/>
        <vertAlign val="baseline"/>
        <sz val="9"/>
        <color indexed="8"/>
        <name val="Calibri"/>
        <scheme val="minor"/>
      </font>
      <numFmt numFmtId="169" formatCode="_(* #,##0_);_(* \(#,##0\);_(* &quot;-&quot;??_);_(@_)"/>
      <fill>
        <patternFill patternType="none">
          <fgColor indexed="64"/>
          <bgColor indexed="65"/>
        </patternFill>
      </fill>
      <alignment horizontal="right" vertical="top" textRotation="0" wrapText="1" indent="0" relativeIndent="0" justifyLastLine="0" shrinkToFit="0" mergeCell="0" readingOrder="0"/>
    </dxf>
    <dxf>
      <font>
        <b/>
        <i val="0"/>
        <strike val="0"/>
        <condense val="0"/>
        <extend val="0"/>
        <outline val="0"/>
        <shadow val="0"/>
        <u val="none"/>
        <vertAlign val="baseline"/>
        <sz val="9"/>
        <color indexed="8"/>
        <name val="Calibri"/>
        <scheme val="minor"/>
      </font>
      <numFmt numFmtId="164" formatCode="###0"/>
      <fill>
        <patternFill patternType="none">
          <fgColor indexed="64"/>
          <bgColor indexed="65"/>
        </patternFill>
      </fill>
      <alignment horizontal="right" vertical="top" textRotation="0" wrapText="1" indent="0" relativeIndent="0" justifyLastLine="0" shrinkToFit="0" readingOrder="0"/>
      <border diagonalUp="0" diagonalDown="0" outline="0">
        <left/>
        <right/>
        <top/>
        <bottom/>
      </border>
    </dxf>
    <dxf>
      <font>
        <b val="0"/>
        <i val="0"/>
        <strike val="0"/>
        <condense val="0"/>
        <extend val="0"/>
        <outline val="0"/>
        <shadow val="0"/>
        <u val="none"/>
        <vertAlign val="baseline"/>
        <sz val="9"/>
        <color indexed="8"/>
        <name val="Calibri"/>
        <scheme val="minor"/>
      </font>
      <numFmt numFmtId="169" formatCode="_(* #,##0_);_(* \(#,##0\);_(* &quot;-&quot;??_);_(@_)"/>
      <fill>
        <patternFill patternType="none">
          <fgColor indexed="64"/>
          <bgColor indexed="65"/>
        </patternFill>
      </fill>
      <alignment horizontal="right" vertical="top" textRotation="0" wrapText="1" indent="0" relativeIndent="0" justifyLastLine="0" shrinkToFit="0" mergeCell="0" readingOrder="0"/>
    </dxf>
    <dxf>
      <font>
        <b/>
        <i val="0"/>
        <strike val="0"/>
        <condense val="0"/>
        <extend val="0"/>
        <outline val="0"/>
        <shadow val="0"/>
        <u val="none"/>
        <vertAlign val="baseline"/>
        <sz val="9"/>
        <color indexed="8"/>
        <name val="Calibri"/>
        <scheme val="minor"/>
      </font>
      <numFmt numFmtId="164" formatCode="###0"/>
      <fill>
        <patternFill patternType="none">
          <fgColor indexed="64"/>
          <bgColor indexed="65"/>
        </patternFill>
      </fill>
      <alignment horizontal="right" vertical="top" textRotation="0" wrapText="1" indent="0" relativeIndent="0" justifyLastLine="0" shrinkToFit="0" readingOrder="0"/>
      <border diagonalUp="0" diagonalDown="0" outline="0">
        <left/>
        <right/>
        <top/>
        <bottom/>
      </border>
    </dxf>
    <dxf>
      <font>
        <b val="0"/>
        <i val="0"/>
        <strike val="0"/>
        <condense val="0"/>
        <extend val="0"/>
        <outline val="0"/>
        <shadow val="0"/>
        <u val="none"/>
        <vertAlign val="baseline"/>
        <sz val="9"/>
        <color indexed="8"/>
        <name val="Calibri"/>
        <scheme val="minor"/>
      </font>
      <numFmt numFmtId="169" formatCode="_(* #,##0_);_(* \(#,##0\);_(* &quot;-&quot;??_);_(@_)"/>
      <fill>
        <patternFill patternType="none">
          <fgColor indexed="64"/>
          <bgColor indexed="65"/>
        </patternFill>
      </fill>
      <alignment horizontal="right" vertical="top" textRotation="0" wrapText="1" indent="0" relativeIndent="0" justifyLastLine="0" shrinkToFit="0" mergeCell="0" readingOrder="0"/>
    </dxf>
    <dxf>
      <font>
        <b/>
        <i val="0"/>
        <strike val="0"/>
        <condense val="0"/>
        <extend val="0"/>
        <outline val="0"/>
        <shadow val="0"/>
        <u val="none"/>
        <vertAlign val="baseline"/>
        <sz val="9"/>
        <color indexed="8"/>
        <name val="Calibri"/>
        <scheme val="minor"/>
      </font>
      <numFmt numFmtId="164" formatCode="###0"/>
      <fill>
        <patternFill patternType="none">
          <fgColor indexed="64"/>
          <bgColor indexed="65"/>
        </patternFill>
      </fill>
      <alignment horizontal="right" vertical="top" textRotation="0" wrapText="1" indent="0" relativeIndent="0" justifyLastLine="0" shrinkToFit="0" readingOrder="0"/>
      <border diagonalUp="0" diagonalDown="0" outline="0">
        <left/>
        <right/>
        <top/>
        <bottom/>
      </border>
    </dxf>
    <dxf>
      <font>
        <b val="0"/>
        <i val="0"/>
        <strike val="0"/>
        <condense val="0"/>
        <extend val="0"/>
        <outline val="0"/>
        <shadow val="0"/>
        <u val="none"/>
        <vertAlign val="baseline"/>
        <sz val="9"/>
        <color indexed="8"/>
        <name val="Calibri"/>
        <scheme val="minor"/>
      </font>
      <numFmt numFmtId="169" formatCode="_(* #,##0_);_(* \(#,##0\);_(* &quot;-&quot;??_);_(@_)"/>
      <fill>
        <patternFill patternType="none">
          <fgColor indexed="64"/>
          <bgColor indexed="65"/>
        </patternFill>
      </fill>
      <alignment horizontal="right" vertical="top" textRotation="0" wrapText="1" indent="0" relativeIndent="0" justifyLastLine="0" shrinkToFit="0" mergeCell="0" readingOrder="0"/>
    </dxf>
    <dxf>
      <font>
        <b/>
        <i val="0"/>
        <strike val="0"/>
        <condense val="0"/>
        <extend val="0"/>
        <outline val="0"/>
        <shadow val="0"/>
        <u val="none"/>
        <vertAlign val="baseline"/>
        <sz val="9"/>
        <color indexed="8"/>
        <name val="Calibri"/>
        <scheme val="minor"/>
      </font>
      <numFmt numFmtId="164" formatCode="###0"/>
      <fill>
        <patternFill patternType="none">
          <fgColor indexed="64"/>
          <bgColor indexed="65"/>
        </patternFill>
      </fill>
      <alignment horizontal="right" vertical="top" textRotation="0" wrapText="1" indent="0" relativeIndent="0" justifyLastLine="0" shrinkToFit="0" readingOrder="0"/>
      <border diagonalUp="0" diagonalDown="0" outline="0">
        <left/>
        <right/>
        <top/>
        <bottom/>
      </border>
    </dxf>
    <dxf>
      <font>
        <b val="0"/>
        <i val="0"/>
        <strike val="0"/>
        <condense val="0"/>
        <extend val="0"/>
        <outline val="0"/>
        <shadow val="0"/>
        <u val="none"/>
        <vertAlign val="baseline"/>
        <sz val="9"/>
        <color indexed="8"/>
        <name val="Calibri"/>
        <scheme val="minor"/>
      </font>
      <fill>
        <patternFill patternType="none">
          <fgColor indexed="64"/>
          <bgColor indexed="65"/>
        </patternFill>
      </fill>
      <alignment horizontal="left" vertical="top" textRotation="0" wrapText="1" indent="0" relativeIndent="0" justifyLastLine="0" shrinkToFit="0" readingOrder="0"/>
    </dxf>
    <dxf>
      <font>
        <b/>
        <i val="0"/>
        <strike val="0"/>
        <condense val="0"/>
        <extend val="0"/>
        <outline val="0"/>
        <shadow val="0"/>
        <u val="none"/>
        <vertAlign val="baseline"/>
        <sz val="9"/>
        <color auto="1"/>
        <name val="Calibri"/>
        <scheme val="minor"/>
      </font>
      <fill>
        <patternFill patternType="none">
          <fgColor indexed="64"/>
          <bgColor indexed="65"/>
        </patternFill>
      </fill>
      <alignment horizontal="general" vertical="center" textRotation="0" wrapText="1" indent="0" relativeIndent="0" justifyLastLine="0" shrinkToFit="0" readingOrder="0"/>
      <border diagonalUp="0" diagonalDown="0" outline="0">
        <left/>
        <right/>
        <top/>
        <bottom/>
      </border>
    </dxf>
    <dxf>
      <font>
        <b/>
        <i val="0"/>
        <strike val="0"/>
        <condense val="0"/>
        <extend val="0"/>
        <outline val="0"/>
        <shadow val="0"/>
        <u val="none"/>
        <vertAlign val="baseline"/>
        <sz val="9"/>
        <color indexed="8"/>
        <name val="Calibri"/>
        <scheme val="minor"/>
      </font>
      <numFmt numFmtId="164" formatCode="###0"/>
      <fill>
        <patternFill patternType="none">
          <fgColor indexed="64"/>
          <bgColor indexed="65"/>
        </patternFill>
      </fill>
      <alignment horizontal="right" vertical="top" textRotation="0" wrapText="1" indent="0" relativeIndent="0" justifyLastLine="0" shrinkToFit="0" readingOrder="0"/>
    </dxf>
    <dxf>
      <numFmt numFmtId="169" formatCode="_(* #,##0_);_(* \(#,##0\);_(* &quot;-&quot;??_);_(@_)"/>
    </dxf>
    <dxf>
      <font>
        <b/>
        <i val="0"/>
        <strike val="0"/>
        <condense val="0"/>
        <extend val="0"/>
        <outline val="0"/>
        <shadow val="0"/>
        <u val="none"/>
        <vertAlign val="baseline"/>
        <sz val="9"/>
        <color indexed="8"/>
        <name val="Calibri"/>
        <scheme val="minor"/>
      </font>
      <numFmt numFmtId="164" formatCode="###0"/>
      <fill>
        <patternFill patternType="none">
          <fgColor indexed="64"/>
          <bgColor indexed="65"/>
        </patternFill>
      </fill>
      <alignment horizontal="right" vertical="center" textRotation="0" wrapText="0" indent="0" relativeIndent="0" justifyLastLine="0" shrinkToFit="0" readingOrder="0"/>
      <border diagonalUp="0" diagonalDown="0" outline="0">
        <left/>
        <right/>
        <top/>
        <bottom/>
      </border>
    </dxf>
    <dxf>
      <numFmt numFmtId="169" formatCode="_(* #,##0_);_(* \(#,##0\);_(* &quot;-&quot;??_);_(@_)"/>
    </dxf>
    <dxf>
      <font>
        <b/>
        <i val="0"/>
        <strike val="0"/>
        <condense val="0"/>
        <extend val="0"/>
        <outline val="0"/>
        <shadow val="0"/>
        <u val="none"/>
        <vertAlign val="baseline"/>
        <sz val="9"/>
        <color indexed="8"/>
        <name val="Calibri"/>
        <scheme val="minor"/>
      </font>
      <numFmt numFmtId="164" formatCode="###0"/>
      <fill>
        <patternFill patternType="none">
          <fgColor indexed="64"/>
          <bgColor indexed="65"/>
        </patternFill>
      </fill>
      <alignment horizontal="right" vertical="center" textRotation="0" wrapText="0" indent="0" relativeIndent="0" justifyLastLine="0" shrinkToFit="0" readingOrder="0"/>
      <border diagonalUp="0" diagonalDown="0" outline="0">
        <left/>
        <right/>
        <top/>
        <bottom/>
      </border>
    </dxf>
    <dxf>
      <font>
        <b val="0"/>
        <i val="0"/>
        <strike val="0"/>
        <condense val="0"/>
        <extend val="0"/>
        <outline val="0"/>
        <shadow val="0"/>
        <u val="none"/>
        <vertAlign val="baseline"/>
        <sz val="9"/>
        <color indexed="8"/>
        <name val="Calibri"/>
        <scheme val="minor"/>
      </font>
      <numFmt numFmtId="169" formatCode="_(* #,##0_);_(* \(#,##0\);_(* &quot;-&quot;??_);_(@_)"/>
      <fill>
        <patternFill patternType="none">
          <fgColor indexed="64"/>
          <bgColor indexed="65"/>
        </patternFill>
      </fill>
      <alignment horizontal="right" vertical="center" textRotation="0" wrapText="1" indent="0" relativeIndent="0" justifyLastLine="0" shrinkToFit="0" mergeCell="0" readingOrder="0"/>
    </dxf>
    <dxf>
      <font>
        <b/>
        <i val="0"/>
        <strike val="0"/>
        <condense val="0"/>
        <extend val="0"/>
        <outline val="0"/>
        <shadow val="0"/>
        <u val="none"/>
        <vertAlign val="baseline"/>
        <sz val="9"/>
        <color indexed="8"/>
        <name val="Calibri"/>
        <scheme val="minor"/>
      </font>
      <numFmt numFmtId="164" formatCode="###0"/>
      <fill>
        <patternFill patternType="none">
          <fgColor indexed="64"/>
          <bgColor indexed="65"/>
        </patternFill>
      </fill>
      <alignment horizontal="right" vertical="center" textRotation="0" wrapText="0" indent="0" relativeIndent="0" justifyLastLine="0" shrinkToFit="0" readingOrder="0"/>
      <border diagonalUp="0" diagonalDown="0" outline="0">
        <left/>
        <right/>
        <top/>
        <bottom/>
      </border>
    </dxf>
    <dxf>
      <font>
        <b val="0"/>
        <i val="0"/>
        <strike val="0"/>
        <condense val="0"/>
        <extend val="0"/>
        <outline val="0"/>
        <shadow val="0"/>
        <u val="none"/>
        <vertAlign val="baseline"/>
        <sz val="9"/>
        <color indexed="8"/>
        <name val="Calibri"/>
        <scheme val="minor"/>
      </font>
      <numFmt numFmtId="169" formatCode="_(* #,##0_);_(* \(#,##0\);_(* &quot;-&quot;??_);_(@_)"/>
      <fill>
        <patternFill patternType="none">
          <fgColor indexed="64"/>
          <bgColor indexed="65"/>
        </patternFill>
      </fill>
      <alignment horizontal="general" vertical="center" textRotation="0" wrapText="1" indent="0" relativeIndent="0" justifyLastLine="0" shrinkToFit="0" mergeCell="0" readingOrder="0"/>
    </dxf>
    <dxf>
      <font>
        <b/>
        <i val="0"/>
        <strike val="0"/>
        <condense val="0"/>
        <extend val="0"/>
        <outline val="0"/>
        <shadow val="0"/>
        <u val="none"/>
        <vertAlign val="baseline"/>
        <sz val="9"/>
        <color indexed="8"/>
        <name val="Calibri"/>
        <scheme val="minor"/>
      </font>
      <numFmt numFmtId="164" formatCode="###0"/>
      <fill>
        <patternFill patternType="none">
          <fgColor indexed="64"/>
          <bgColor indexed="65"/>
        </patternFill>
      </fill>
      <alignment horizontal="right" vertical="center" textRotation="0" wrapText="0" indent="0" relativeIndent="0" justifyLastLine="0" shrinkToFit="0" readingOrder="0"/>
      <border diagonalUp="0" diagonalDown="0" outline="0">
        <left/>
        <right/>
        <top/>
        <bottom/>
      </border>
    </dxf>
    <dxf>
      <font>
        <b val="0"/>
        <i val="0"/>
        <strike val="0"/>
        <condense val="0"/>
        <extend val="0"/>
        <outline val="0"/>
        <shadow val="0"/>
        <u val="none"/>
        <vertAlign val="baseline"/>
        <sz val="9"/>
        <color indexed="8"/>
        <name val="Calibri"/>
        <scheme val="minor"/>
      </font>
      <numFmt numFmtId="169" formatCode="_(* #,##0_);_(* \(#,##0\);_(* &quot;-&quot;??_);_(@_)"/>
      <fill>
        <patternFill patternType="none">
          <fgColor indexed="64"/>
          <bgColor indexed="65"/>
        </patternFill>
      </fill>
      <alignment horizontal="right" vertical="center" textRotation="0" wrapText="0" indent="0" relativeIndent="0" justifyLastLine="0" shrinkToFit="0" mergeCell="0" readingOrder="0"/>
    </dxf>
    <dxf>
      <font>
        <b/>
        <i val="0"/>
        <strike val="0"/>
        <condense val="0"/>
        <extend val="0"/>
        <outline val="0"/>
        <shadow val="0"/>
        <u val="none"/>
        <vertAlign val="baseline"/>
        <sz val="9"/>
        <color indexed="8"/>
        <name val="Calibri"/>
        <scheme val="minor"/>
      </font>
      <numFmt numFmtId="164" formatCode="###0"/>
      <fill>
        <patternFill patternType="none">
          <fgColor indexed="64"/>
          <bgColor indexed="65"/>
        </patternFill>
      </fill>
      <alignment horizontal="right" vertical="center" textRotation="0" wrapText="0" indent="0" relativeIndent="0" justifyLastLine="0" shrinkToFit="0" readingOrder="0"/>
      <border diagonalUp="0" diagonalDown="0" outline="0">
        <left/>
        <right/>
        <top/>
        <bottom/>
      </border>
    </dxf>
    <dxf>
      <font>
        <b val="0"/>
        <i val="0"/>
        <strike val="0"/>
        <condense val="0"/>
        <extend val="0"/>
        <outline val="0"/>
        <shadow val="0"/>
        <u val="none"/>
        <vertAlign val="baseline"/>
        <sz val="9"/>
        <color indexed="8"/>
        <name val="Calibri"/>
        <scheme val="minor"/>
      </font>
      <numFmt numFmtId="169" formatCode="_(* #,##0_);_(* \(#,##0\);_(* &quot;-&quot;??_);_(@_)"/>
      <fill>
        <patternFill patternType="none">
          <fgColor indexed="64"/>
          <bgColor indexed="65"/>
        </patternFill>
      </fill>
      <alignment horizontal="right" vertical="center" textRotation="0" wrapText="0" indent="0" relativeIndent="0" justifyLastLine="0" shrinkToFit="0" mergeCell="0" readingOrder="0"/>
    </dxf>
    <dxf>
      <font>
        <b/>
        <i val="0"/>
        <strike val="0"/>
        <condense val="0"/>
        <extend val="0"/>
        <outline val="0"/>
        <shadow val="0"/>
        <u val="none"/>
        <vertAlign val="baseline"/>
        <sz val="9"/>
        <color indexed="8"/>
        <name val="Calibri"/>
        <scheme val="minor"/>
      </font>
      <numFmt numFmtId="164" formatCode="###0"/>
      <fill>
        <patternFill patternType="none">
          <fgColor indexed="64"/>
          <bgColor indexed="65"/>
        </patternFill>
      </fill>
      <alignment horizontal="right" vertical="center" textRotation="0" wrapText="0" indent="0" relativeIndent="0" justifyLastLine="0" shrinkToFit="0" readingOrder="0"/>
      <border diagonalUp="0" diagonalDown="0" outline="0">
        <left/>
        <right/>
        <top/>
        <bottom/>
      </border>
    </dxf>
    <dxf>
      <font>
        <b val="0"/>
        <i val="0"/>
        <strike val="0"/>
        <condense val="0"/>
        <extend val="0"/>
        <outline val="0"/>
        <shadow val="0"/>
        <u val="none"/>
        <vertAlign val="baseline"/>
        <sz val="9"/>
        <color indexed="8"/>
        <name val="Calibri"/>
        <scheme val="minor"/>
      </font>
      <numFmt numFmtId="169" formatCode="_(* #,##0_);_(* \(#,##0\);_(* &quot;-&quot;??_);_(@_)"/>
      <fill>
        <patternFill patternType="none">
          <fgColor indexed="64"/>
          <bgColor indexed="65"/>
        </patternFill>
      </fill>
      <alignment horizontal="right" vertical="center" textRotation="0" wrapText="0" indent="0" relativeIndent="0" justifyLastLine="0" shrinkToFit="0" mergeCell="0" readingOrder="0"/>
    </dxf>
    <dxf>
      <font>
        <b/>
        <i val="0"/>
        <strike val="0"/>
        <condense val="0"/>
        <extend val="0"/>
        <outline val="0"/>
        <shadow val="0"/>
        <u val="none"/>
        <vertAlign val="baseline"/>
        <sz val="9"/>
        <color indexed="8"/>
        <name val="Calibri"/>
        <scheme val="minor"/>
      </font>
      <numFmt numFmtId="164" formatCode="###0"/>
      <fill>
        <patternFill patternType="none">
          <fgColor indexed="64"/>
          <bgColor indexed="65"/>
        </patternFill>
      </fill>
      <alignment horizontal="right" vertical="center" textRotation="0" wrapText="0" indent="0" relativeIndent="0" justifyLastLine="0" shrinkToFit="0" readingOrder="0"/>
      <border diagonalUp="0" diagonalDown="0" outline="0">
        <left/>
        <right/>
        <top/>
        <bottom/>
      </border>
    </dxf>
    <dxf>
      <font>
        <b val="0"/>
        <i val="0"/>
        <strike val="0"/>
        <condense val="0"/>
        <extend val="0"/>
        <outline val="0"/>
        <shadow val="0"/>
        <u val="none"/>
        <vertAlign val="baseline"/>
        <sz val="9"/>
        <color indexed="8"/>
        <name val="Calibri"/>
        <scheme val="minor"/>
      </font>
      <numFmt numFmtId="169" formatCode="_(* #,##0_);_(* \(#,##0\);_(* &quot;-&quot;??_);_(@_)"/>
      <fill>
        <patternFill patternType="none">
          <fgColor indexed="64"/>
          <bgColor indexed="65"/>
        </patternFill>
      </fill>
      <alignment horizontal="right" vertical="center" textRotation="0" wrapText="0" indent="0" relativeIndent="0" justifyLastLine="0" shrinkToFit="0" mergeCell="0" readingOrder="0"/>
    </dxf>
    <dxf>
      <font>
        <b/>
        <i val="0"/>
        <strike val="0"/>
        <condense val="0"/>
        <extend val="0"/>
        <outline val="0"/>
        <shadow val="0"/>
        <u val="none"/>
        <vertAlign val="baseline"/>
        <sz val="9"/>
        <color indexed="8"/>
        <name val="Calibri"/>
        <scheme val="minor"/>
      </font>
      <numFmt numFmtId="164" formatCode="###0"/>
      <fill>
        <patternFill patternType="none">
          <fgColor indexed="64"/>
          <bgColor indexed="65"/>
        </patternFill>
      </fill>
      <alignment horizontal="right" vertical="center" textRotation="0" wrapText="0" indent="0" relativeIndent="0" justifyLastLine="0" shrinkToFit="0" readingOrder="0"/>
      <border diagonalUp="0" diagonalDown="0" outline="0">
        <left/>
        <right/>
        <top/>
        <bottom/>
      </border>
    </dxf>
    <dxf>
      <font>
        <b val="0"/>
        <i val="0"/>
        <strike val="0"/>
        <condense val="0"/>
        <extend val="0"/>
        <outline val="0"/>
        <shadow val="0"/>
        <u val="none"/>
        <vertAlign val="baseline"/>
        <sz val="9"/>
        <color indexed="8"/>
        <name val="Calibri"/>
        <scheme val="minor"/>
      </font>
      <numFmt numFmtId="169" formatCode="_(* #,##0_);_(* \(#,##0\);_(* &quot;-&quot;??_);_(@_)"/>
      <fill>
        <patternFill patternType="none">
          <fgColor indexed="64"/>
          <bgColor indexed="65"/>
        </patternFill>
      </fill>
      <alignment horizontal="right" vertical="center" textRotation="0" wrapText="1" indent="0" relativeIndent="0" justifyLastLine="0" shrinkToFit="0" mergeCell="0" readingOrder="0"/>
    </dxf>
    <dxf>
      <font>
        <b/>
        <i val="0"/>
        <strike val="0"/>
        <condense val="0"/>
        <extend val="0"/>
        <outline val="0"/>
        <shadow val="0"/>
        <u val="none"/>
        <vertAlign val="baseline"/>
        <sz val="9"/>
        <color indexed="8"/>
        <name val="Calibri"/>
        <scheme val="minor"/>
      </font>
      <numFmt numFmtId="164" formatCode="###0"/>
      <fill>
        <patternFill patternType="none">
          <fgColor indexed="64"/>
          <bgColor indexed="65"/>
        </patternFill>
      </fill>
      <alignment horizontal="right" vertical="center" textRotation="0" wrapText="0" indent="0" relativeIndent="0" justifyLastLine="0" shrinkToFit="0" readingOrder="0"/>
      <border diagonalUp="0" diagonalDown="0" outline="0">
        <left/>
        <right/>
        <top/>
        <bottom/>
      </border>
    </dxf>
    <dxf>
      <font>
        <b val="0"/>
        <i val="0"/>
        <strike val="0"/>
        <condense val="0"/>
        <extend val="0"/>
        <outline val="0"/>
        <shadow val="0"/>
        <u val="none"/>
        <vertAlign val="baseline"/>
        <sz val="9"/>
        <color indexed="8"/>
        <name val="Calibri"/>
        <scheme val="minor"/>
      </font>
      <numFmt numFmtId="169" formatCode="_(* #,##0_);_(* \(#,##0\);_(* &quot;-&quot;??_);_(@_)"/>
      <fill>
        <patternFill patternType="none">
          <fgColor indexed="64"/>
          <bgColor indexed="65"/>
        </patternFill>
      </fill>
      <alignment horizontal="general" vertical="center" textRotation="0" wrapText="1" indent="0" relativeIndent="0" justifyLastLine="0" shrinkToFit="0" mergeCell="0" readingOrder="0"/>
    </dxf>
    <dxf>
      <font>
        <b/>
        <i val="0"/>
        <strike val="0"/>
        <condense val="0"/>
        <extend val="0"/>
        <outline val="0"/>
        <shadow val="0"/>
        <u val="none"/>
        <vertAlign val="baseline"/>
        <sz val="9"/>
        <color indexed="8"/>
        <name val="Calibri"/>
        <scheme val="minor"/>
      </font>
      <numFmt numFmtId="164" formatCode="###0"/>
      <fill>
        <patternFill patternType="none">
          <fgColor indexed="64"/>
          <bgColor indexed="65"/>
        </patternFill>
      </fill>
      <alignment horizontal="right" vertical="center" textRotation="0" wrapText="0" indent="0" relativeIndent="0" justifyLastLine="0" shrinkToFit="0" readingOrder="0"/>
      <border diagonalUp="0" diagonalDown="0" outline="0">
        <left/>
        <right/>
        <top/>
        <bottom/>
      </border>
    </dxf>
    <dxf>
      <font>
        <b val="0"/>
        <i val="0"/>
        <strike val="0"/>
        <condense val="0"/>
        <extend val="0"/>
        <outline val="0"/>
        <shadow val="0"/>
        <u val="none"/>
        <vertAlign val="baseline"/>
        <sz val="9"/>
        <color indexed="8"/>
        <name val="Calibri"/>
        <scheme val="minor"/>
      </font>
      <numFmt numFmtId="169" formatCode="_(* #,##0_);_(* \(#,##0\);_(* &quot;-&quot;??_);_(@_)"/>
      <fill>
        <patternFill patternType="none">
          <fgColor indexed="64"/>
          <bgColor indexed="65"/>
        </patternFill>
      </fill>
      <alignment horizontal="right" vertical="center" textRotation="0" wrapText="1" indent="0" relativeIndent="0" justifyLastLine="0" shrinkToFit="0" mergeCell="0" readingOrder="0"/>
    </dxf>
    <dxf>
      <font>
        <b/>
        <i val="0"/>
        <strike val="0"/>
        <condense val="0"/>
        <extend val="0"/>
        <outline val="0"/>
        <shadow val="0"/>
        <u val="none"/>
        <vertAlign val="baseline"/>
        <sz val="9"/>
        <color indexed="8"/>
        <name val="Calibri"/>
        <scheme val="minor"/>
      </font>
      <numFmt numFmtId="164" formatCode="###0"/>
      <fill>
        <patternFill patternType="none">
          <fgColor indexed="64"/>
          <bgColor indexed="65"/>
        </patternFill>
      </fill>
      <alignment horizontal="right" vertical="center" textRotation="0" wrapText="0" indent="0" relativeIndent="0" justifyLastLine="0" shrinkToFit="0" readingOrder="0"/>
      <border diagonalUp="0" diagonalDown="0" outline="0">
        <left/>
        <right/>
        <top/>
        <bottom/>
      </border>
    </dxf>
    <dxf>
      <font>
        <b val="0"/>
        <i val="0"/>
        <strike val="0"/>
        <condense val="0"/>
        <extend val="0"/>
        <outline val="0"/>
        <shadow val="0"/>
        <u val="none"/>
        <vertAlign val="baseline"/>
        <sz val="9"/>
        <color indexed="8"/>
        <name val="Calibri"/>
        <scheme val="minor"/>
      </font>
      <numFmt numFmtId="169" formatCode="_(* #,##0_);_(* \(#,##0\);_(* &quot;-&quot;??_);_(@_)"/>
      <fill>
        <patternFill patternType="none">
          <fgColor indexed="64"/>
          <bgColor indexed="65"/>
        </patternFill>
      </fill>
      <alignment horizontal="general" vertical="center" textRotation="0" wrapText="1" indent="0" relativeIndent="0" justifyLastLine="0" shrinkToFit="0" mergeCell="0" readingOrder="0"/>
    </dxf>
    <dxf>
      <font>
        <b/>
        <i val="0"/>
        <strike val="0"/>
        <condense val="0"/>
        <extend val="0"/>
        <outline val="0"/>
        <shadow val="0"/>
        <u val="none"/>
        <vertAlign val="baseline"/>
        <sz val="9"/>
        <color indexed="8"/>
        <name val="Calibri"/>
        <scheme val="minor"/>
      </font>
      <numFmt numFmtId="164" formatCode="###0"/>
      <fill>
        <patternFill patternType="none">
          <fgColor indexed="64"/>
          <bgColor indexed="65"/>
        </patternFill>
      </fill>
      <alignment horizontal="right" vertical="center" textRotation="0" wrapText="0" indent="0" relativeIndent="0" justifyLastLine="0" shrinkToFit="0" readingOrder="0"/>
      <border diagonalUp="0" diagonalDown="0" outline="0">
        <left/>
        <right/>
        <top/>
        <bottom/>
      </border>
    </dxf>
    <dxf>
      <font>
        <b val="0"/>
        <i val="0"/>
        <strike val="0"/>
        <condense val="0"/>
        <extend val="0"/>
        <outline val="0"/>
        <shadow val="0"/>
        <u val="none"/>
        <vertAlign val="baseline"/>
        <sz val="9"/>
        <color indexed="8"/>
        <name val="Calibri"/>
        <scheme val="minor"/>
      </font>
      <numFmt numFmtId="169" formatCode="_(* #,##0_);_(* \(#,##0\);_(* &quot;-&quot;??_);_(@_)"/>
      <fill>
        <patternFill patternType="none">
          <fgColor indexed="64"/>
          <bgColor indexed="65"/>
        </patternFill>
      </fill>
      <alignment horizontal="right" vertical="center" textRotation="0" wrapText="1" indent="0" relativeIndent="0" justifyLastLine="0" shrinkToFit="0" mergeCell="0" readingOrder="0"/>
    </dxf>
    <dxf>
      <font>
        <b/>
        <i val="0"/>
        <strike val="0"/>
        <condense val="0"/>
        <extend val="0"/>
        <outline val="0"/>
        <shadow val="0"/>
        <u val="none"/>
        <vertAlign val="baseline"/>
        <sz val="9"/>
        <color indexed="8"/>
        <name val="Calibri"/>
        <scheme val="minor"/>
      </font>
      <numFmt numFmtId="164" formatCode="###0"/>
      <fill>
        <patternFill patternType="none">
          <fgColor indexed="64"/>
          <bgColor indexed="65"/>
        </patternFill>
      </fill>
      <alignment horizontal="right" vertical="center" textRotation="0" wrapText="0" indent="0" relativeIndent="0" justifyLastLine="0" shrinkToFit="0" readingOrder="0"/>
      <border diagonalUp="0" diagonalDown="0" outline="0">
        <left/>
        <right/>
        <top/>
        <bottom/>
      </border>
    </dxf>
    <dxf>
      <font>
        <b val="0"/>
        <i val="0"/>
        <strike val="0"/>
        <condense val="0"/>
        <extend val="0"/>
        <outline val="0"/>
        <shadow val="0"/>
        <u val="none"/>
        <vertAlign val="baseline"/>
        <sz val="9"/>
        <color indexed="8"/>
        <name val="Calibri"/>
        <scheme val="minor"/>
      </font>
      <numFmt numFmtId="169" formatCode="_(* #,##0_);_(* \(#,##0\);_(* &quot;-&quot;??_);_(@_)"/>
      <fill>
        <patternFill patternType="none">
          <fgColor indexed="64"/>
          <bgColor indexed="65"/>
        </patternFill>
      </fill>
      <alignment horizontal="general" vertical="center" textRotation="0" wrapText="1" indent="0" relativeIndent="0" justifyLastLine="0" shrinkToFit="0" mergeCell="0" readingOrder="0"/>
    </dxf>
    <dxf>
      <font>
        <b/>
        <i val="0"/>
        <strike val="0"/>
        <condense val="0"/>
        <extend val="0"/>
        <outline val="0"/>
        <shadow val="0"/>
        <u val="none"/>
        <vertAlign val="baseline"/>
        <sz val="9"/>
        <color indexed="8"/>
        <name val="Calibri"/>
        <scheme val="minor"/>
      </font>
      <numFmt numFmtId="164" formatCode="###0"/>
      <fill>
        <patternFill patternType="none">
          <fgColor indexed="64"/>
          <bgColor indexed="65"/>
        </patternFill>
      </fill>
      <alignment horizontal="right" vertical="center" textRotation="0" wrapText="0" indent="0" relativeIndent="0" justifyLastLine="0" shrinkToFit="0" readingOrder="0"/>
      <border diagonalUp="0" diagonalDown="0" outline="0">
        <left/>
        <right/>
        <top/>
        <bottom/>
      </border>
    </dxf>
    <dxf>
      <font>
        <b val="0"/>
        <i val="0"/>
        <strike val="0"/>
        <condense val="0"/>
        <extend val="0"/>
        <outline val="0"/>
        <shadow val="0"/>
        <u val="none"/>
        <vertAlign val="baseline"/>
        <sz val="9"/>
        <color indexed="8"/>
        <name val="Calibri"/>
        <scheme val="minor"/>
      </font>
      <numFmt numFmtId="169" formatCode="_(* #,##0_);_(* \(#,##0\);_(* &quot;-&quot;??_);_(@_)"/>
      <fill>
        <patternFill patternType="none">
          <fgColor indexed="64"/>
          <bgColor indexed="65"/>
        </patternFill>
      </fill>
      <alignment horizontal="right" vertical="center" textRotation="0" wrapText="0" indent="0" relativeIndent="0" justifyLastLine="0" shrinkToFit="0" mergeCell="0" readingOrder="0"/>
    </dxf>
    <dxf>
      <font>
        <b/>
        <i val="0"/>
        <strike val="0"/>
        <condense val="0"/>
        <extend val="0"/>
        <outline val="0"/>
        <shadow val="0"/>
        <u val="none"/>
        <vertAlign val="baseline"/>
        <sz val="9"/>
        <color indexed="8"/>
        <name val="Calibri"/>
        <scheme val="minor"/>
      </font>
      <numFmt numFmtId="164" formatCode="###0"/>
      <fill>
        <patternFill patternType="none">
          <fgColor indexed="64"/>
          <bgColor indexed="65"/>
        </patternFill>
      </fill>
      <alignment horizontal="right" vertical="center" textRotation="0" wrapText="0" indent="0" relativeIndent="0" justifyLastLine="0" shrinkToFit="0" readingOrder="0"/>
      <border diagonalUp="0" diagonalDown="0" outline="0">
        <left/>
        <right/>
        <top/>
        <bottom/>
      </border>
    </dxf>
    <dxf>
      <font>
        <b val="0"/>
        <i val="0"/>
        <strike val="0"/>
        <condense val="0"/>
        <extend val="0"/>
        <outline val="0"/>
        <shadow val="0"/>
        <u val="none"/>
        <vertAlign val="baseline"/>
        <sz val="9"/>
        <color indexed="8"/>
        <name val="Calibri"/>
        <scheme val="minor"/>
      </font>
      <numFmt numFmtId="169" formatCode="_(* #,##0_);_(* \(#,##0\);_(* &quot;-&quot;??_);_(@_)"/>
      <fill>
        <patternFill patternType="none">
          <fgColor indexed="64"/>
          <bgColor indexed="65"/>
        </patternFill>
      </fill>
      <alignment horizontal="right" vertical="center" textRotation="0" wrapText="0" indent="0" relativeIndent="0" justifyLastLine="0" shrinkToFit="0" mergeCell="0" readingOrder="0"/>
    </dxf>
    <dxf>
      <font>
        <b/>
        <i val="0"/>
        <strike val="0"/>
        <condense val="0"/>
        <extend val="0"/>
        <outline val="0"/>
        <shadow val="0"/>
        <u val="none"/>
        <vertAlign val="baseline"/>
        <sz val="9"/>
        <color indexed="8"/>
        <name val="Calibri"/>
        <scheme val="minor"/>
      </font>
      <numFmt numFmtId="164" formatCode="###0"/>
      <fill>
        <patternFill patternType="none">
          <fgColor indexed="64"/>
          <bgColor indexed="65"/>
        </patternFill>
      </fill>
      <alignment horizontal="right" vertical="center" textRotation="0" wrapText="0" indent="0" relativeIndent="0" justifyLastLine="0" shrinkToFit="0" readingOrder="0"/>
      <border diagonalUp="0" diagonalDown="0" outline="0">
        <left/>
        <right/>
        <top/>
        <bottom/>
      </border>
    </dxf>
    <dxf>
      <font>
        <b val="0"/>
        <i val="0"/>
        <strike val="0"/>
        <condense val="0"/>
        <extend val="0"/>
        <outline val="0"/>
        <shadow val="0"/>
        <u val="none"/>
        <vertAlign val="baseline"/>
        <sz val="9"/>
        <color indexed="8"/>
        <name val="Calibri"/>
        <scheme val="minor"/>
      </font>
      <fill>
        <patternFill patternType="none">
          <fgColor indexed="64"/>
          <bgColor indexed="65"/>
        </patternFill>
      </fill>
      <alignment horizontal="left" vertical="center" textRotation="0" wrapText="1" indent="0" relativeIndent="0" justifyLastLine="0" shrinkToFit="0" readingOrder="0"/>
    </dxf>
    <dxf>
      <font>
        <b/>
        <i val="0"/>
        <strike val="0"/>
        <condense val="0"/>
        <extend val="0"/>
        <outline val="0"/>
        <shadow val="0"/>
        <u val="none"/>
        <vertAlign val="baseline"/>
        <sz val="10"/>
        <color auto="1"/>
        <name val="Calibri"/>
        <scheme val="minor"/>
      </font>
      <fill>
        <patternFill patternType="none">
          <fgColor indexed="64"/>
          <bgColor indexed="65"/>
        </patternFill>
      </fill>
      <alignment horizontal="general" vertical="center" textRotation="0" wrapText="0" indent="0" relativeIndent="0" justifyLastLine="0" shrinkToFit="0" readingOrder="0"/>
      <border diagonalUp="0" diagonalDown="0" outline="0">
        <left/>
        <right/>
        <top/>
        <bottom/>
      </border>
    </dxf>
    <dxf>
      <font>
        <b/>
        <i val="0"/>
        <strike val="0"/>
        <condense val="0"/>
        <extend val="0"/>
        <outline val="0"/>
        <shadow val="0"/>
        <u val="none"/>
        <vertAlign val="baseline"/>
        <sz val="9"/>
        <color indexed="8"/>
        <name val="Calibri"/>
        <scheme val="minor"/>
      </font>
      <numFmt numFmtId="164" formatCode="###0"/>
      <fill>
        <patternFill patternType="none">
          <fgColor indexed="64"/>
          <bgColor indexed="65"/>
        </patternFill>
      </fill>
      <alignment horizontal="right" vertical="center" textRotation="0" wrapText="0" indent="0" relativeIndent="0" justifyLastLine="0" shrinkToFit="0" readingOrder="0"/>
    </dxf>
    <dxf>
      <font>
        <b val="0"/>
        <i val="0"/>
        <strike val="0"/>
        <condense val="0"/>
        <extend val="0"/>
        <outline val="0"/>
        <shadow val="0"/>
        <u val="none"/>
        <vertAlign val="baseline"/>
        <sz val="9"/>
        <color indexed="8"/>
        <name val="Calibri"/>
        <scheme val="minor"/>
      </font>
      <numFmt numFmtId="169" formatCode="_(* #,##0_);_(* \(#,##0\);_(* &quot;-&quot;??_);_(@_)"/>
      <fill>
        <patternFill patternType="none">
          <fgColor indexed="64"/>
          <bgColor indexed="65"/>
        </patternFill>
      </fill>
      <alignment horizontal="right" vertical="center" textRotation="0" wrapText="1" indent="0" relativeIndent="0" justifyLastLine="0" shrinkToFit="0" readingOrder="0"/>
    </dxf>
    <dxf>
      <font>
        <b/>
        <i val="0"/>
        <strike val="0"/>
        <condense val="0"/>
        <extend val="0"/>
        <outline val="0"/>
        <shadow val="0"/>
        <u val="none"/>
        <vertAlign val="baseline"/>
        <sz val="9"/>
        <color indexed="8"/>
        <name val="Calibri"/>
        <scheme val="minor"/>
      </font>
      <numFmt numFmtId="164" formatCode="###0"/>
      <fill>
        <patternFill patternType="none">
          <fgColor indexed="64"/>
          <bgColor indexed="65"/>
        </patternFill>
      </fill>
      <alignment horizontal="right" vertical="center" textRotation="0" wrapText="1" indent="0" relativeIndent="0" justifyLastLine="0" shrinkToFit="0" readingOrder="0"/>
      <border diagonalUp="0" diagonalDown="0" outline="0">
        <left/>
        <right/>
        <top/>
        <bottom/>
      </border>
    </dxf>
    <dxf>
      <font>
        <b val="0"/>
        <i val="0"/>
        <strike val="0"/>
        <condense val="0"/>
        <extend val="0"/>
        <outline val="0"/>
        <shadow val="0"/>
        <u val="none"/>
        <vertAlign val="baseline"/>
        <sz val="9"/>
        <color indexed="8"/>
        <name val="Calibri"/>
        <scheme val="minor"/>
      </font>
      <numFmt numFmtId="169" formatCode="_(* #,##0_);_(* \(#,##0\);_(* &quot;-&quot;??_);_(@_)"/>
      <fill>
        <patternFill patternType="none">
          <fgColor indexed="64"/>
          <bgColor indexed="65"/>
        </patternFill>
      </fill>
      <alignment horizontal="general" vertical="center" textRotation="0" wrapText="1" indent="0" relativeIndent="0" justifyLastLine="0" shrinkToFit="0" readingOrder="0"/>
    </dxf>
    <dxf>
      <font>
        <b/>
        <i val="0"/>
        <strike val="0"/>
        <condense val="0"/>
        <extend val="0"/>
        <outline val="0"/>
        <shadow val="0"/>
        <u val="none"/>
        <vertAlign val="baseline"/>
        <sz val="9"/>
        <color indexed="8"/>
        <name val="Calibri"/>
        <scheme val="minor"/>
      </font>
      <numFmt numFmtId="164" formatCode="###0"/>
      <fill>
        <patternFill patternType="none">
          <fgColor indexed="64"/>
          <bgColor indexed="65"/>
        </patternFill>
      </fill>
      <alignment horizontal="right" vertical="center" textRotation="0" wrapText="1" indent="0" relativeIndent="0" justifyLastLine="0" shrinkToFit="0" readingOrder="0"/>
      <border diagonalUp="0" diagonalDown="0" outline="0">
        <left/>
        <right/>
        <top/>
        <bottom/>
      </border>
    </dxf>
    <dxf>
      <font>
        <b val="0"/>
        <i val="0"/>
        <strike val="0"/>
        <condense val="0"/>
        <extend val="0"/>
        <outline val="0"/>
        <shadow val="0"/>
        <u val="none"/>
        <vertAlign val="baseline"/>
        <sz val="9"/>
        <color indexed="8"/>
        <name val="Calibri"/>
        <scheme val="minor"/>
      </font>
      <numFmt numFmtId="169" formatCode="_(* #,##0_);_(* \(#,##0\);_(* &quot;-&quot;??_);_(@_)"/>
      <fill>
        <patternFill patternType="none">
          <fgColor indexed="64"/>
          <bgColor indexed="65"/>
        </patternFill>
      </fill>
      <alignment horizontal="right" vertical="center" textRotation="0" wrapText="1" indent="0" relativeIndent="0" justifyLastLine="0" shrinkToFit="0" readingOrder="0"/>
    </dxf>
    <dxf>
      <font>
        <b/>
        <i val="0"/>
        <strike val="0"/>
        <condense val="0"/>
        <extend val="0"/>
        <outline val="0"/>
        <shadow val="0"/>
        <u val="none"/>
        <vertAlign val="baseline"/>
        <sz val="9"/>
        <color indexed="8"/>
        <name val="Calibri"/>
        <scheme val="minor"/>
      </font>
      <numFmt numFmtId="164" formatCode="###0"/>
      <fill>
        <patternFill patternType="none">
          <fgColor indexed="64"/>
          <bgColor indexed="65"/>
        </patternFill>
      </fill>
      <alignment horizontal="right" vertical="center" textRotation="0" wrapText="1" indent="0" relativeIndent="0" justifyLastLine="0" shrinkToFit="0" readingOrder="0"/>
      <border diagonalUp="0" diagonalDown="0" outline="0">
        <left/>
        <right/>
        <top/>
        <bottom/>
      </border>
    </dxf>
    <dxf>
      <font>
        <b val="0"/>
        <i val="0"/>
        <strike val="0"/>
        <condense val="0"/>
        <extend val="0"/>
        <outline val="0"/>
        <shadow val="0"/>
        <u val="none"/>
        <vertAlign val="baseline"/>
        <sz val="9"/>
        <color indexed="8"/>
        <name val="Calibri"/>
        <scheme val="minor"/>
      </font>
      <numFmt numFmtId="169" formatCode="_(* #,##0_);_(* \(#,##0\);_(* &quot;-&quot;??_);_(@_)"/>
      <fill>
        <patternFill patternType="none">
          <fgColor indexed="64"/>
          <bgColor indexed="65"/>
        </patternFill>
      </fill>
      <alignment horizontal="general" vertical="center" textRotation="0" wrapText="1" indent="0" relativeIndent="0" justifyLastLine="0" shrinkToFit="0" readingOrder="0"/>
    </dxf>
    <dxf>
      <font>
        <b/>
        <i val="0"/>
        <strike val="0"/>
        <condense val="0"/>
        <extend val="0"/>
        <outline val="0"/>
        <shadow val="0"/>
        <u val="none"/>
        <vertAlign val="baseline"/>
        <sz val="9"/>
        <color indexed="8"/>
        <name val="Calibri"/>
        <scheme val="minor"/>
      </font>
      <numFmt numFmtId="164" formatCode="###0"/>
      <fill>
        <patternFill patternType="none">
          <fgColor indexed="64"/>
          <bgColor indexed="65"/>
        </patternFill>
      </fill>
      <alignment horizontal="right" vertical="center" textRotation="0" wrapText="1" indent="0" relativeIndent="0" justifyLastLine="0" shrinkToFit="0" readingOrder="0"/>
      <border diagonalUp="0" diagonalDown="0" outline="0">
        <left/>
        <right/>
        <top/>
        <bottom/>
      </border>
    </dxf>
    <dxf>
      <font>
        <b val="0"/>
        <i val="0"/>
        <strike val="0"/>
        <condense val="0"/>
        <extend val="0"/>
        <outline val="0"/>
        <shadow val="0"/>
        <u val="none"/>
        <vertAlign val="baseline"/>
        <sz val="9"/>
        <color indexed="8"/>
        <name val="Calibri"/>
        <scheme val="minor"/>
      </font>
      <numFmt numFmtId="169" formatCode="_(* #,##0_);_(* \(#,##0\);_(* &quot;-&quot;??_);_(@_)"/>
      <fill>
        <patternFill patternType="none">
          <fgColor indexed="64"/>
          <bgColor indexed="65"/>
        </patternFill>
      </fill>
      <alignment horizontal="right" vertical="center" textRotation="0" wrapText="1" indent="0" relativeIndent="0" justifyLastLine="0" shrinkToFit="0" readingOrder="0"/>
    </dxf>
    <dxf>
      <font>
        <b/>
        <i val="0"/>
        <strike val="0"/>
        <condense val="0"/>
        <extend val="0"/>
        <outline val="0"/>
        <shadow val="0"/>
        <u val="none"/>
        <vertAlign val="baseline"/>
        <sz val="9"/>
        <color indexed="8"/>
        <name val="Calibri"/>
        <scheme val="minor"/>
      </font>
      <numFmt numFmtId="164" formatCode="###0"/>
      <fill>
        <patternFill patternType="none">
          <fgColor indexed="64"/>
          <bgColor indexed="65"/>
        </patternFill>
      </fill>
      <alignment horizontal="right" vertical="center" textRotation="0" wrapText="1" indent="0" relativeIndent="0" justifyLastLine="0" shrinkToFit="0" readingOrder="0"/>
      <border diagonalUp="0" diagonalDown="0" outline="0">
        <left/>
        <right/>
        <top/>
        <bottom/>
      </border>
    </dxf>
    <dxf>
      <font>
        <b val="0"/>
        <i val="0"/>
        <strike val="0"/>
        <condense val="0"/>
        <extend val="0"/>
        <outline val="0"/>
        <shadow val="0"/>
        <u val="none"/>
        <vertAlign val="baseline"/>
        <sz val="9"/>
        <color indexed="8"/>
        <name val="Calibri"/>
        <scheme val="minor"/>
      </font>
      <numFmt numFmtId="169" formatCode="_(* #,##0_);_(* \(#,##0\);_(* &quot;-&quot;??_);_(@_)"/>
      <fill>
        <patternFill patternType="none">
          <fgColor indexed="64"/>
          <bgColor indexed="65"/>
        </patternFill>
      </fill>
      <alignment horizontal="right" vertical="center" textRotation="0" wrapText="1" indent="0" relativeIndent="0" justifyLastLine="0" shrinkToFit="0" readingOrder="0"/>
    </dxf>
    <dxf>
      <font>
        <b/>
        <i val="0"/>
        <strike val="0"/>
        <condense val="0"/>
        <extend val="0"/>
        <outline val="0"/>
        <shadow val="0"/>
        <u val="none"/>
        <vertAlign val="baseline"/>
        <sz val="9"/>
        <color indexed="8"/>
        <name val="Calibri"/>
        <scheme val="minor"/>
      </font>
      <numFmt numFmtId="164" formatCode="###0"/>
      <fill>
        <patternFill patternType="none">
          <fgColor indexed="64"/>
          <bgColor indexed="65"/>
        </patternFill>
      </fill>
      <alignment horizontal="right" vertical="center" textRotation="0" wrapText="1" indent="0" relativeIndent="0" justifyLastLine="0" shrinkToFit="0" readingOrder="0"/>
      <border diagonalUp="0" diagonalDown="0" outline="0">
        <left/>
        <right/>
        <top/>
        <bottom/>
      </border>
    </dxf>
    <dxf>
      <font>
        <b val="0"/>
        <i val="0"/>
        <strike val="0"/>
        <condense val="0"/>
        <extend val="0"/>
        <outline val="0"/>
        <shadow val="0"/>
        <u val="none"/>
        <vertAlign val="baseline"/>
        <sz val="9"/>
        <color indexed="8"/>
        <name val="Calibri"/>
        <scheme val="minor"/>
      </font>
      <numFmt numFmtId="169" formatCode="_(* #,##0_);_(* \(#,##0\);_(* &quot;-&quot;??_);_(@_)"/>
      <fill>
        <patternFill patternType="none">
          <fgColor indexed="64"/>
          <bgColor indexed="65"/>
        </patternFill>
      </fill>
      <alignment horizontal="right" vertical="center" textRotation="0" wrapText="1" indent="0" relativeIndent="0" justifyLastLine="0" shrinkToFit="0" readingOrder="0"/>
    </dxf>
    <dxf>
      <font>
        <b/>
        <i val="0"/>
        <strike val="0"/>
        <condense val="0"/>
        <extend val="0"/>
        <outline val="0"/>
        <shadow val="0"/>
        <u val="none"/>
        <vertAlign val="baseline"/>
        <sz val="9"/>
        <color indexed="8"/>
        <name val="Calibri"/>
        <scheme val="minor"/>
      </font>
      <numFmt numFmtId="164" formatCode="###0"/>
      <fill>
        <patternFill patternType="none">
          <fgColor indexed="64"/>
          <bgColor indexed="65"/>
        </patternFill>
      </fill>
      <alignment horizontal="right" vertical="center" textRotation="0" wrapText="1" indent="0" relativeIndent="0" justifyLastLine="0" shrinkToFit="0" readingOrder="0"/>
      <border diagonalUp="0" diagonalDown="0" outline="0">
        <left/>
        <right/>
        <top/>
        <bottom/>
      </border>
    </dxf>
    <dxf>
      <font>
        <b val="0"/>
        <i val="0"/>
        <strike val="0"/>
        <condense val="0"/>
        <extend val="0"/>
        <outline val="0"/>
        <shadow val="0"/>
        <u val="none"/>
        <vertAlign val="baseline"/>
        <sz val="9"/>
        <color indexed="8"/>
        <name val="Calibri"/>
        <scheme val="minor"/>
      </font>
      <numFmt numFmtId="169" formatCode="_(* #,##0_);_(* \(#,##0\);_(* &quot;-&quot;??_);_(@_)"/>
      <fill>
        <patternFill patternType="none">
          <fgColor indexed="64"/>
          <bgColor indexed="65"/>
        </patternFill>
      </fill>
      <alignment horizontal="right" vertical="center" textRotation="0" wrapText="1" indent="0" relativeIndent="0" justifyLastLine="0" shrinkToFit="0" readingOrder="0"/>
    </dxf>
    <dxf>
      <font>
        <b/>
        <i val="0"/>
        <strike val="0"/>
        <condense val="0"/>
        <extend val="0"/>
        <outline val="0"/>
        <shadow val="0"/>
        <u val="none"/>
        <vertAlign val="baseline"/>
        <sz val="9"/>
        <color indexed="8"/>
        <name val="Calibri"/>
        <scheme val="minor"/>
      </font>
      <numFmt numFmtId="164" formatCode="###0"/>
      <fill>
        <patternFill patternType="none">
          <fgColor indexed="64"/>
          <bgColor indexed="65"/>
        </patternFill>
      </fill>
      <alignment horizontal="right" vertical="center" textRotation="0" wrapText="1" indent="0" relativeIndent="0" justifyLastLine="0" shrinkToFit="0" readingOrder="0"/>
      <border diagonalUp="0" diagonalDown="0" outline="0">
        <left/>
        <right/>
        <top/>
        <bottom/>
      </border>
    </dxf>
    <dxf>
      <font>
        <b val="0"/>
        <i val="0"/>
        <strike val="0"/>
        <condense val="0"/>
        <extend val="0"/>
        <outline val="0"/>
        <shadow val="0"/>
        <u val="none"/>
        <vertAlign val="baseline"/>
        <sz val="9"/>
        <color indexed="8"/>
        <name val="Calibri"/>
        <scheme val="minor"/>
      </font>
      <numFmt numFmtId="169" formatCode="_(* #,##0_);_(* \(#,##0\);_(* &quot;-&quot;??_);_(@_)"/>
      <fill>
        <patternFill patternType="none">
          <fgColor indexed="64"/>
          <bgColor indexed="65"/>
        </patternFill>
      </fill>
      <alignment horizontal="right" vertical="center" textRotation="0" wrapText="1" indent="0" relativeIndent="0" justifyLastLine="0" shrinkToFit="0" readingOrder="0"/>
    </dxf>
    <dxf>
      <font>
        <b/>
        <i val="0"/>
        <strike val="0"/>
        <condense val="0"/>
        <extend val="0"/>
        <outline val="0"/>
        <shadow val="0"/>
        <u val="none"/>
        <vertAlign val="baseline"/>
        <sz val="9"/>
        <color indexed="8"/>
        <name val="Calibri"/>
        <scheme val="minor"/>
      </font>
      <numFmt numFmtId="164" formatCode="###0"/>
      <fill>
        <patternFill patternType="none">
          <fgColor indexed="64"/>
          <bgColor indexed="65"/>
        </patternFill>
      </fill>
      <alignment horizontal="right" vertical="center" textRotation="0" wrapText="1" indent="0" relativeIndent="0" justifyLastLine="0" shrinkToFit="0" readingOrder="0"/>
      <border diagonalUp="0" diagonalDown="0" outline="0">
        <left/>
        <right/>
        <top/>
        <bottom/>
      </border>
    </dxf>
    <dxf>
      <font>
        <b val="0"/>
        <i val="0"/>
        <strike val="0"/>
        <condense val="0"/>
        <extend val="0"/>
        <outline val="0"/>
        <shadow val="0"/>
        <u val="none"/>
        <vertAlign val="baseline"/>
        <sz val="9"/>
        <color indexed="8"/>
        <name val="Calibri"/>
        <scheme val="minor"/>
      </font>
      <numFmt numFmtId="169" formatCode="_(* #,##0_);_(* \(#,##0\);_(* &quot;-&quot;??_);_(@_)"/>
      <fill>
        <patternFill patternType="none">
          <fgColor indexed="64"/>
          <bgColor indexed="65"/>
        </patternFill>
      </fill>
      <alignment horizontal="general" vertical="center" textRotation="0" wrapText="1" indent="0" relativeIndent="0" justifyLastLine="0" shrinkToFit="0" readingOrder="0"/>
    </dxf>
    <dxf>
      <font>
        <b/>
        <i val="0"/>
        <strike val="0"/>
        <condense val="0"/>
        <extend val="0"/>
        <outline val="0"/>
        <shadow val="0"/>
        <u val="none"/>
        <vertAlign val="baseline"/>
        <sz val="9"/>
        <color indexed="8"/>
        <name val="Calibri"/>
        <scheme val="minor"/>
      </font>
      <numFmt numFmtId="164" formatCode="###0"/>
      <fill>
        <patternFill patternType="none">
          <fgColor indexed="64"/>
          <bgColor indexed="65"/>
        </patternFill>
      </fill>
      <alignment horizontal="right" vertical="center" textRotation="0" wrapText="1" indent="0" relativeIndent="0" justifyLastLine="0" shrinkToFit="0" readingOrder="0"/>
      <border diagonalUp="0" diagonalDown="0" outline="0">
        <left/>
        <right/>
        <top/>
        <bottom/>
      </border>
    </dxf>
    <dxf>
      <font>
        <b val="0"/>
        <i val="0"/>
        <strike val="0"/>
        <condense val="0"/>
        <extend val="0"/>
        <outline val="0"/>
        <shadow val="0"/>
        <u val="none"/>
        <vertAlign val="baseline"/>
        <sz val="9"/>
        <color indexed="8"/>
        <name val="Calibri"/>
        <scheme val="minor"/>
      </font>
      <numFmt numFmtId="169" formatCode="_(* #,##0_);_(* \(#,##0\);_(* &quot;-&quot;??_);_(@_)"/>
      <fill>
        <patternFill patternType="none">
          <fgColor indexed="64"/>
          <bgColor indexed="65"/>
        </patternFill>
      </fill>
      <alignment horizontal="right" vertical="center" textRotation="0" wrapText="1" indent="0" relativeIndent="0" justifyLastLine="0" shrinkToFit="0" readingOrder="0"/>
    </dxf>
    <dxf>
      <font>
        <b/>
        <i val="0"/>
        <strike val="0"/>
        <condense val="0"/>
        <extend val="0"/>
        <outline val="0"/>
        <shadow val="0"/>
        <u val="none"/>
        <vertAlign val="baseline"/>
        <sz val="9"/>
        <color indexed="8"/>
        <name val="Calibri"/>
        <scheme val="minor"/>
      </font>
      <numFmt numFmtId="164" formatCode="###0"/>
      <fill>
        <patternFill patternType="none">
          <fgColor indexed="64"/>
          <bgColor indexed="65"/>
        </patternFill>
      </fill>
      <alignment horizontal="right" vertical="center" textRotation="0" wrapText="1" indent="0" relativeIndent="0" justifyLastLine="0" shrinkToFit="0" readingOrder="0"/>
      <border diagonalUp="0" diagonalDown="0" outline="0">
        <left/>
        <right/>
        <top/>
        <bottom/>
      </border>
    </dxf>
    <dxf>
      <font>
        <b val="0"/>
        <i val="0"/>
        <strike val="0"/>
        <condense val="0"/>
        <extend val="0"/>
        <outline val="0"/>
        <shadow val="0"/>
        <u val="none"/>
        <vertAlign val="baseline"/>
        <sz val="9"/>
        <color indexed="8"/>
        <name val="Calibri"/>
        <scheme val="minor"/>
      </font>
      <numFmt numFmtId="169" formatCode="_(* #,##0_);_(* \(#,##0\);_(* &quot;-&quot;??_);_(@_)"/>
      <fill>
        <patternFill patternType="none">
          <fgColor indexed="64"/>
          <bgColor indexed="65"/>
        </patternFill>
      </fill>
      <alignment horizontal="general" vertical="center" textRotation="0" wrapText="1" indent="0" relativeIndent="0" justifyLastLine="0" shrinkToFit="0" readingOrder="0"/>
    </dxf>
    <dxf>
      <font>
        <b/>
        <i val="0"/>
        <strike val="0"/>
        <condense val="0"/>
        <extend val="0"/>
        <outline val="0"/>
        <shadow val="0"/>
        <u val="none"/>
        <vertAlign val="baseline"/>
        <sz val="9"/>
        <color indexed="8"/>
        <name val="Calibri"/>
        <scheme val="minor"/>
      </font>
      <numFmt numFmtId="164" formatCode="###0"/>
      <fill>
        <patternFill patternType="none">
          <fgColor indexed="64"/>
          <bgColor indexed="65"/>
        </patternFill>
      </fill>
      <alignment horizontal="right" vertical="center" textRotation="0" wrapText="1" indent="0" relativeIndent="0" justifyLastLine="0" shrinkToFit="0" readingOrder="0"/>
      <border diagonalUp="0" diagonalDown="0" outline="0">
        <left/>
        <right/>
        <top/>
        <bottom/>
      </border>
    </dxf>
    <dxf>
      <font>
        <b val="0"/>
        <i val="0"/>
        <strike val="0"/>
        <condense val="0"/>
        <extend val="0"/>
        <outline val="0"/>
        <shadow val="0"/>
        <u val="none"/>
        <vertAlign val="baseline"/>
        <sz val="9"/>
        <color indexed="8"/>
        <name val="Calibri"/>
        <scheme val="minor"/>
      </font>
      <numFmt numFmtId="169" formatCode="_(* #,##0_);_(* \(#,##0\);_(* &quot;-&quot;??_);_(@_)"/>
      <fill>
        <patternFill patternType="none">
          <fgColor indexed="64"/>
          <bgColor indexed="65"/>
        </patternFill>
      </fill>
      <alignment horizontal="right" vertical="center" textRotation="0" wrapText="1" indent="0" relativeIndent="0" justifyLastLine="0" shrinkToFit="0" readingOrder="0"/>
    </dxf>
    <dxf>
      <font>
        <b/>
        <i val="0"/>
        <strike val="0"/>
        <condense val="0"/>
        <extend val="0"/>
        <outline val="0"/>
        <shadow val="0"/>
        <u val="none"/>
        <vertAlign val="baseline"/>
        <sz val="9"/>
        <color indexed="8"/>
        <name val="Calibri"/>
        <scheme val="minor"/>
      </font>
      <numFmt numFmtId="164" formatCode="###0"/>
      <fill>
        <patternFill patternType="none">
          <fgColor indexed="64"/>
          <bgColor indexed="65"/>
        </patternFill>
      </fill>
      <alignment horizontal="right" vertical="center" textRotation="0" wrapText="1" indent="0" relativeIndent="0" justifyLastLine="0" shrinkToFit="0" readingOrder="0"/>
      <border diagonalUp="0" diagonalDown="0" outline="0">
        <left/>
        <right/>
        <top/>
        <bottom/>
      </border>
    </dxf>
    <dxf>
      <font>
        <b val="0"/>
        <i val="0"/>
        <strike val="0"/>
        <condense val="0"/>
        <extend val="0"/>
        <outline val="0"/>
        <shadow val="0"/>
        <u val="none"/>
        <vertAlign val="baseline"/>
        <sz val="9"/>
        <color indexed="8"/>
        <name val="Calibri"/>
        <scheme val="minor"/>
      </font>
      <numFmt numFmtId="169" formatCode="_(* #,##0_);_(* \(#,##0\);_(* &quot;-&quot;??_);_(@_)"/>
      <fill>
        <patternFill patternType="none">
          <fgColor indexed="64"/>
          <bgColor indexed="65"/>
        </patternFill>
      </fill>
      <alignment horizontal="general" vertical="center" textRotation="0" wrapText="1" indent="0" relativeIndent="0" justifyLastLine="0" shrinkToFit="0" readingOrder="0"/>
    </dxf>
    <dxf>
      <font>
        <b/>
        <i val="0"/>
        <strike val="0"/>
        <condense val="0"/>
        <extend val="0"/>
        <outline val="0"/>
        <shadow val="0"/>
        <u val="none"/>
        <vertAlign val="baseline"/>
        <sz val="9"/>
        <color indexed="8"/>
        <name val="Calibri"/>
        <scheme val="minor"/>
      </font>
      <numFmt numFmtId="164" formatCode="###0"/>
      <fill>
        <patternFill patternType="none">
          <fgColor indexed="64"/>
          <bgColor indexed="65"/>
        </patternFill>
      </fill>
      <alignment horizontal="right" vertical="center" textRotation="0" wrapText="1" indent="0" relativeIndent="0" justifyLastLine="0" shrinkToFit="0" readingOrder="0"/>
      <border diagonalUp="0" diagonalDown="0" outline="0">
        <left/>
        <right/>
        <top/>
        <bottom/>
      </border>
    </dxf>
    <dxf>
      <font>
        <b val="0"/>
        <i val="0"/>
        <strike val="0"/>
        <condense val="0"/>
        <extend val="0"/>
        <outline val="0"/>
        <shadow val="0"/>
        <u val="none"/>
        <vertAlign val="baseline"/>
        <sz val="9"/>
        <color indexed="8"/>
        <name val="Calibri"/>
        <scheme val="minor"/>
      </font>
      <numFmt numFmtId="169" formatCode="_(* #,##0_);_(* \(#,##0\);_(* &quot;-&quot;??_);_(@_)"/>
      <fill>
        <patternFill patternType="none">
          <fgColor indexed="64"/>
          <bgColor indexed="65"/>
        </patternFill>
      </fill>
      <alignment horizontal="right" vertical="center" textRotation="0" wrapText="1" indent="0" relativeIndent="0" justifyLastLine="0" shrinkToFit="0" readingOrder="0"/>
    </dxf>
    <dxf>
      <font>
        <b/>
        <i val="0"/>
        <strike val="0"/>
        <condense val="0"/>
        <extend val="0"/>
        <outline val="0"/>
        <shadow val="0"/>
        <u val="none"/>
        <vertAlign val="baseline"/>
        <sz val="9"/>
        <color indexed="8"/>
        <name val="Calibri"/>
        <scheme val="minor"/>
      </font>
      <numFmt numFmtId="164" formatCode="###0"/>
      <fill>
        <patternFill patternType="none">
          <fgColor indexed="64"/>
          <bgColor indexed="65"/>
        </patternFill>
      </fill>
      <alignment horizontal="right" vertical="center" textRotation="0" wrapText="1" indent="0" relativeIndent="0" justifyLastLine="0" shrinkToFit="0" readingOrder="0"/>
      <border diagonalUp="0" diagonalDown="0" outline="0">
        <left/>
        <right/>
        <top/>
        <bottom/>
      </border>
    </dxf>
    <dxf>
      <font>
        <b val="0"/>
        <i val="0"/>
        <strike val="0"/>
        <condense val="0"/>
        <extend val="0"/>
        <outline val="0"/>
        <shadow val="0"/>
        <u val="none"/>
        <vertAlign val="baseline"/>
        <sz val="9"/>
        <color indexed="8"/>
        <name val="Calibri"/>
        <scheme val="minor"/>
      </font>
      <numFmt numFmtId="169" formatCode="_(* #,##0_);_(* \(#,##0\);_(* &quot;-&quot;??_);_(@_)"/>
      <fill>
        <patternFill patternType="none">
          <fgColor indexed="64"/>
          <bgColor indexed="65"/>
        </patternFill>
      </fill>
      <alignment horizontal="right" vertical="center" textRotation="0" wrapText="1" indent="0" relativeIndent="0" justifyLastLine="0" shrinkToFit="0" readingOrder="0"/>
    </dxf>
    <dxf>
      <font>
        <b/>
        <i val="0"/>
        <strike val="0"/>
        <condense val="0"/>
        <extend val="0"/>
        <outline val="0"/>
        <shadow val="0"/>
        <u val="none"/>
        <vertAlign val="baseline"/>
        <sz val="9"/>
        <color indexed="8"/>
        <name val="Calibri"/>
        <scheme val="minor"/>
      </font>
      <numFmt numFmtId="164" formatCode="###0"/>
      <fill>
        <patternFill patternType="none">
          <fgColor indexed="64"/>
          <bgColor indexed="65"/>
        </patternFill>
      </fill>
      <alignment horizontal="right" vertical="center" textRotation="0" wrapText="1" indent="0" relativeIndent="0" justifyLastLine="0" shrinkToFit="0" readingOrder="0"/>
      <border diagonalUp="0" diagonalDown="0" outline="0">
        <left/>
        <right/>
        <top/>
        <bottom/>
      </border>
    </dxf>
    <dxf>
      <font>
        <b val="0"/>
        <i val="0"/>
        <strike val="0"/>
        <condense val="0"/>
        <extend val="0"/>
        <outline val="0"/>
        <shadow val="0"/>
        <u val="none"/>
        <vertAlign val="baseline"/>
        <sz val="9"/>
        <color indexed="8"/>
        <name val="Calibri"/>
        <scheme val="minor"/>
      </font>
      <fill>
        <patternFill patternType="none">
          <fgColor indexed="64"/>
          <bgColor indexed="65"/>
        </patternFill>
      </fill>
      <alignment horizontal="left" vertical="center" textRotation="0" wrapText="1" indent="0" relativeIndent="0" justifyLastLine="0" shrinkToFit="0" readingOrder="0"/>
    </dxf>
    <dxf>
      <font>
        <b/>
        <i val="0"/>
        <strike val="0"/>
        <condense val="0"/>
        <extend val="0"/>
        <outline val="0"/>
        <shadow val="0"/>
        <u val="none"/>
        <vertAlign val="baseline"/>
        <sz val="10"/>
        <color auto="1"/>
        <name val="Calibri"/>
        <scheme val="minor"/>
      </font>
      <fill>
        <patternFill patternType="none">
          <fgColor indexed="64"/>
          <bgColor indexed="65"/>
        </patternFill>
      </fill>
      <alignment horizontal="general" vertical="center" textRotation="0" wrapText="1" indent="0" relativeIndent="0" justifyLastLine="0" shrinkToFit="0" readingOrder="0"/>
      <border diagonalUp="0" diagonalDown="0" outline="0">
        <left/>
        <right/>
        <top/>
        <bottom/>
      </border>
    </dxf>
    <dxf>
      <font>
        <b/>
        <i val="0"/>
        <strike val="0"/>
        <condense val="0"/>
        <extend val="0"/>
        <outline val="0"/>
        <shadow val="0"/>
        <u val="none"/>
        <vertAlign val="baseline"/>
        <sz val="9"/>
        <color indexed="8"/>
        <name val="Calibri"/>
        <scheme val="minor"/>
      </font>
      <numFmt numFmtId="164" formatCode="###0"/>
      <fill>
        <patternFill patternType="none">
          <fgColor indexed="64"/>
          <bgColor indexed="65"/>
        </patternFill>
      </fill>
      <alignment horizontal="right" vertical="center" textRotation="0" wrapText="1" indent="0" relativeIndent="0" justifyLastLine="0" shrinkToFit="0" readingOrder="0"/>
    </dxf>
    <dxf>
      <font>
        <b val="0"/>
        <i val="0"/>
        <strike val="0"/>
        <condense val="0"/>
        <extend val="0"/>
        <outline val="0"/>
        <shadow val="0"/>
        <u val="none"/>
        <vertAlign val="baseline"/>
        <sz val="9"/>
        <color theme="1"/>
        <name val="Calibri"/>
        <scheme val="minor"/>
      </font>
      <numFmt numFmtId="2" formatCode="0.00"/>
      <fill>
        <patternFill patternType="none">
          <fgColor indexed="64"/>
          <bgColor indexed="65"/>
        </patternFill>
      </fill>
      <alignment horizontal="general" vertical="center" textRotation="0" wrapText="0" indent="0" relativeIndent="255" justifyLastLine="0" shrinkToFit="0" readingOrder="0"/>
    </dxf>
    <dxf>
      <font>
        <b val="0"/>
        <i val="0"/>
        <strike val="0"/>
        <condense val="0"/>
        <extend val="0"/>
        <outline val="0"/>
        <shadow val="0"/>
        <u val="none"/>
        <vertAlign val="baseline"/>
        <sz val="9"/>
        <color theme="1"/>
        <name val="Calibri"/>
        <scheme val="minor"/>
      </font>
      <numFmt numFmtId="2" formatCode="0.00"/>
      <fill>
        <patternFill patternType="none">
          <fgColor indexed="64"/>
          <bgColor indexed="65"/>
        </patternFill>
      </fill>
      <alignment horizontal="general" vertical="center" textRotation="0" wrapText="0" indent="0" relativeIndent="0" justifyLastLine="0" shrinkToFit="0" readingOrder="0"/>
      <border diagonalUp="0" diagonalDown="0" outline="0">
        <left/>
        <right/>
        <top/>
        <bottom/>
      </border>
    </dxf>
    <dxf>
      <font>
        <b val="0"/>
        <i val="0"/>
        <strike val="0"/>
        <condense val="0"/>
        <extend val="0"/>
        <outline val="0"/>
        <shadow val="0"/>
        <u val="none"/>
        <vertAlign val="baseline"/>
        <sz val="9"/>
        <color auto="1"/>
        <name val="Calibri"/>
        <scheme val="minor"/>
      </font>
      <numFmt numFmtId="2" formatCode="0.00"/>
      <fill>
        <patternFill patternType="none">
          <fgColor indexed="64"/>
          <bgColor indexed="65"/>
        </patternFill>
      </fill>
      <alignment horizontal="general" vertical="center" textRotation="0" wrapText="0" indent="0" relativeIndent="255" justifyLastLine="0" shrinkToFit="0" readingOrder="0"/>
    </dxf>
    <dxf>
      <font>
        <b val="0"/>
        <i val="0"/>
        <strike val="0"/>
        <condense val="0"/>
        <extend val="0"/>
        <outline val="0"/>
        <shadow val="0"/>
        <u val="none"/>
        <vertAlign val="baseline"/>
        <sz val="9"/>
        <color auto="1"/>
        <name val="Calibri"/>
        <scheme val="minor"/>
      </font>
      <numFmt numFmtId="2" formatCode="0.00"/>
      <fill>
        <patternFill patternType="none">
          <fgColor indexed="64"/>
          <bgColor indexed="65"/>
        </patternFill>
      </fill>
      <alignment horizontal="general" vertical="center" textRotation="0" wrapText="0" indent="0"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Calibri"/>
        <scheme val="minor"/>
      </font>
      <numFmt numFmtId="14" formatCode="0.00%"/>
      <fill>
        <patternFill patternType="none">
          <fgColor indexed="64"/>
          <bgColor indexed="65"/>
        </patternFill>
      </fill>
      <alignment horizontal="general" vertical="center" textRotation="0" wrapText="0" indent="0" relativeIndent="255" justifyLastLine="0" shrinkToFit="0" readingOrder="0"/>
    </dxf>
    <dxf>
      <font>
        <b val="0"/>
        <i val="0"/>
        <strike val="0"/>
        <condense val="0"/>
        <extend val="0"/>
        <outline val="0"/>
        <shadow val="0"/>
        <u val="none"/>
        <vertAlign val="baseline"/>
        <sz val="9"/>
        <color theme="1"/>
        <name val="Calibri"/>
        <scheme val="minor"/>
      </font>
      <numFmt numFmtId="14" formatCode="0.00%"/>
      <fill>
        <patternFill patternType="none">
          <fgColor indexed="64"/>
          <bgColor indexed="65"/>
        </patternFill>
      </fill>
      <alignment horizontal="general" vertical="center" textRotation="0" wrapText="0" indent="0" relativeIndent="0" justifyLastLine="0" shrinkToFit="0" readingOrder="0"/>
      <border diagonalUp="0" diagonalDown="0" outline="0">
        <left/>
        <right/>
        <top/>
        <bottom/>
      </border>
    </dxf>
    <dxf>
      <font>
        <b val="0"/>
        <i val="0"/>
        <strike val="0"/>
        <condense val="0"/>
        <extend val="0"/>
        <outline val="0"/>
        <shadow val="0"/>
        <u val="none"/>
        <vertAlign val="baseline"/>
        <sz val="9"/>
        <color indexed="8"/>
        <name val="Calibri"/>
        <scheme val="minor"/>
      </font>
      <numFmt numFmtId="169" formatCode="_(* #,##0_);_(* \(#,##0\);_(* &quot;-&quot;??_);_(@_)"/>
      <fill>
        <patternFill patternType="none">
          <fgColor indexed="64"/>
          <bgColor indexed="65"/>
        </patternFill>
      </fill>
      <alignment horizontal="right" vertical="center" textRotation="0" wrapText="0" indent="0" relativeIndent="255" justifyLastLine="0" shrinkToFit="0" mergeCell="0" readingOrder="0"/>
    </dxf>
    <dxf>
      <font>
        <b val="0"/>
        <i val="0"/>
        <strike val="0"/>
        <condense val="0"/>
        <extend val="0"/>
        <outline val="0"/>
        <shadow val="0"/>
        <u val="none"/>
        <vertAlign val="baseline"/>
        <sz val="9"/>
        <color indexed="8"/>
        <name val="Calibri"/>
        <scheme val="minor"/>
      </font>
      <numFmt numFmtId="164" formatCode="###0"/>
      <fill>
        <patternFill patternType="none">
          <fgColor indexed="64"/>
          <bgColor indexed="65"/>
        </patternFill>
      </fill>
      <alignment horizontal="right" vertical="center" textRotation="0" wrapText="0" indent="0" relativeIndent="0" justifyLastLine="0" shrinkToFit="0" readingOrder="0"/>
      <border diagonalUp="0" diagonalDown="0" outline="0">
        <left/>
        <right/>
        <top/>
        <bottom/>
      </border>
    </dxf>
    <dxf>
      <font>
        <b val="0"/>
        <i val="0"/>
        <strike val="0"/>
        <condense val="0"/>
        <extend val="0"/>
        <outline val="0"/>
        <shadow val="0"/>
        <u val="none"/>
        <vertAlign val="baseline"/>
        <sz val="9"/>
        <color indexed="8"/>
        <name val="Calibri"/>
        <scheme val="minor"/>
      </font>
      <numFmt numFmtId="169" formatCode="_(* #,##0_);_(* \(#,##0\);_(* &quot;-&quot;??_);_(@_)"/>
      <fill>
        <patternFill patternType="none">
          <fgColor indexed="64"/>
          <bgColor indexed="65"/>
        </patternFill>
      </fill>
      <alignment horizontal="right" vertical="center" textRotation="0" wrapText="0" indent="0" relativeIndent="255" justifyLastLine="0" shrinkToFit="0" mergeCell="0" readingOrder="0"/>
    </dxf>
    <dxf>
      <font>
        <b val="0"/>
        <i val="0"/>
        <strike val="0"/>
        <condense val="0"/>
        <extend val="0"/>
        <outline val="0"/>
        <shadow val="0"/>
        <u val="none"/>
        <vertAlign val="baseline"/>
        <sz val="9"/>
        <color indexed="8"/>
        <name val="Calibri"/>
        <scheme val="minor"/>
      </font>
      <numFmt numFmtId="164" formatCode="###0"/>
      <fill>
        <patternFill patternType="none">
          <fgColor indexed="64"/>
          <bgColor indexed="65"/>
        </patternFill>
      </fill>
      <alignment horizontal="right" vertical="center" textRotation="0" wrapText="0" indent="0" relativeIndent="0" justifyLastLine="0" shrinkToFit="0" readingOrder="0"/>
      <border diagonalUp="0" diagonalDown="0" outline="0">
        <left/>
        <right/>
        <top/>
        <bottom/>
      </border>
    </dxf>
    <dxf>
      <font>
        <b val="0"/>
        <i val="0"/>
        <strike val="0"/>
        <condense val="0"/>
        <extend val="0"/>
        <outline val="0"/>
        <shadow val="0"/>
        <u val="none"/>
        <vertAlign val="baseline"/>
        <sz val="9"/>
        <color indexed="8"/>
        <name val="Calibri"/>
        <scheme val="minor"/>
      </font>
      <numFmt numFmtId="169" formatCode="_(* #,##0_);_(* \(#,##0\);_(* &quot;-&quot;??_);_(@_)"/>
      <fill>
        <patternFill patternType="none">
          <fgColor indexed="64"/>
          <bgColor indexed="65"/>
        </patternFill>
      </fill>
      <alignment horizontal="right" vertical="center" textRotation="0" wrapText="0" indent="0" relativeIndent="255" justifyLastLine="0" shrinkToFit="0" mergeCell="0" readingOrder="0"/>
    </dxf>
    <dxf>
      <font>
        <b val="0"/>
        <i val="0"/>
        <strike val="0"/>
        <condense val="0"/>
        <extend val="0"/>
        <outline val="0"/>
        <shadow val="0"/>
        <u val="none"/>
        <vertAlign val="baseline"/>
        <sz val="9"/>
        <color indexed="8"/>
        <name val="Calibri"/>
        <scheme val="minor"/>
      </font>
      <numFmt numFmtId="164" formatCode="###0"/>
      <fill>
        <patternFill patternType="none">
          <fgColor indexed="64"/>
          <bgColor indexed="65"/>
        </patternFill>
      </fill>
      <alignment horizontal="right" vertical="center" textRotation="0" wrapText="0" indent="0" relativeIndent="0" justifyLastLine="0" shrinkToFit="0" readingOrder="0"/>
      <border diagonalUp="0" diagonalDown="0" outline="0">
        <left/>
        <right/>
        <top/>
        <bottom/>
      </border>
    </dxf>
    <dxf>
      <font>
        <b val="0"/>
        <i val="0"/>
        <strike val="0"/>
        <condense val="0"/>
        <extend val="0"/>
        <outline val="0"/>
        <shadow val="0"/>
        <u val="none"/>
        <vertAlign val="baseline"/>
        <sz val="9"/>
        <color indexed="8"/>
        <name val="Calibri"/>
        <scheme val="minor"/>
      </font>
      <numFmt numFmtId="169" formatCode="_(* #,##0_);_(* \(#,##0\);_(* &quot;-&quot;??_);_(@_)"/>
      <fill>
        <patternFill patternType="none">
          <fgColor indexed="64"/>
          <bgColor indexed="65"/>
        </patternFill>
      </fill>
      <alignment horizontal="right" vertical="center" textRotation="0" wrapText="0" indent="0" relativeIndent="255" justifyLastLine="0" shrinkToFit="0" mergeCell="0" readingOrder="0"/>
    </dxf>
    <dxf>
      <font>
        <b val="0"/>
        <i val="0"/>
        <strike val="0"/>
        <condense val="0"/>
        <extend val="0"/>
        <outline val="0"/>
        <shadow val="0"/>
        <u val="none"/>
        <vertAlign val="baseline"/>
        <sz val="9"/>
        <color indexed="8"/>
        <name val="Calibri"/>
        <scheme val="minor"/>
      </font>
      <numFmt numFmtId="164" formatCode="###0"/>
      <fill>
        <patternFill patternType="none">
          <fgColor indexed="64"/>
          <bgColor indexed="65"/>
        </patternFill>
      </fill>
      <alignment horizontal="right" vertical="center" textRotation="0" wrapText="0" indent="0" relativeIndent="0" justifyLastLine="0" shrinkToFit="0" readingOrder="0"/>
      <border diagonalUp="0" diagonalDown="0" outline="0">
        <left/>
        <right/>
        <top/>
        <bottom/>
      </border>
    </dxf>
    <dxf>
      <font>
        <b val="0"/>
        <i val="0"/>
        <strike val="0"/>
        <condense val="0"/>
        <extend val="0"/>
        <outline val="0"/>
        <shadow val="0"/>
        <u val="none"/>
        <vertAlign val="baseline"/>
        <sz val="9"/>
        <color indexed="8"/>
        <name val="Calibri"/>
        <scheme val="minor"/>
      </font>
      <fill>
        <patternFill patternType="none">
          <fgColor indexed="64"/>
          <bgColor indexed="65"/>
        </patternFill>
      </fill>
      <alignment horizontal="left" vertical="center" textRotation="0" wrapText="1" indent="0" relativeIndent="255" justifyLastLine="0" shrinkToFit="0" readingOrder="0"/>
    </dxf>
    <dxf>
      <font>
        <b/>
        <i val="0"/>
        <strike val="0"/>
        <condense val="0"/>
        <extend val="0"/>
        <outline val="0"/>
        <shadow val="0"/>
        <u val="none"/>
        <vertAlign val="baseline"/>
        <sz val="9"/>
        <color indexed="8"/>
        <name val="Calibri"/>
        <scheme val="minor"/>
      </font>
      <fill>
        <patternFill patternType="none">
          <fgColor indexed="64"/>
          <bgColor indexed="65"/>
        </patternFill>
      </fill>
      <alignment horizontal="center" vertical="center" textRotation="0" wrapText="1" indent="0" relativeIndent="0" justifyLastLine="0" shrinkToFit="0" readingOrder="0"/>
      <border diagonalUp="0" diagonalDown="0" outline="0">
        <left/>
        <right/>
        <top/>
        <bottom/>
      </border>
    </dxf>
    <dxf>
      <font>
        <b val="0"/>
        <i val="0"/>
        <strike val="0"/>
        <condense val="0"/>
        <extend val="0"/>
        <outline val="0"/>
        <shadow val="0"/>
        <u val="none"/>
        <vertAlign val="baseline"/>
        <sz val="9"/>
        <color indexed="8"/>
        <name val="Calibri"/>
        <scheme val="minor"/>
      </font>
      <fill>
        <patternFill patternType="none">
          <fgColor indexed="64"/>
          <bgColor indexed="65"/>
        </patternFill>
      </fill>
      <alignment horizontal="left" vertical="center" textRotation="0" wrapText="1" indent="0" relativeIndent="255" justifyLastLine="0" shrinkToFit="0" readingOrder="0"/>
    </dxf>
    <dxf>
      <font>
        <b/>
        <i val="0"/>
        <strike val="0"/>
        <condense val="0"/>
        <extend val="0"/>
        <outline val="0"/>
        <shadow val="0"/>
        <u val="none"/>
        <vertAlign val="baseline"/>
        <sz val="9"/>
        <color indexed="8"/>
        <name val="Calibri"/>
        <scheme val="minor"/>
      </font>
      <fill>
        <patternFill patternType="none">
          <fgColor indexed="64"/>
          <bgColor indexed="65"/>
        </patternFill>
      </fill>
      <alignment horizontal="center" vertical="center" textRotation="0" wrapText="1" indent="0" relativeIndent="0" justifyLastLine="0" shrinkToFit="0" readingOrder="0"/>
      <border diagonalUp="0" diagonalDown="0" outline="0">
        <left/>
        <right/>
        <top/>
        <bottom/>
      </border>
    </dxf>
    <dxf>
      <font>
        <b val="0"/>
        <i val="0"/>
        <strike val="0"/>
        <condense val="0"/>
        <extend val="0"/>
        <outline val="0"/>
        <shadow val="0"/>
        <u val="none"/>
        <vertAlign val="baseline"/>
        <sz val="9"/>
        <color indexed="8"/>
        <name val="Calibri"/>
        <scheme val="minor"/>
      </font>
      <fill>
        <patternFill patternType="none">
          <fgColor indexed="64"/>
          <bgColor indexed="65"/>
        </patternFill>
      </fill>
      <alignment horizontal="left" vertical="center" textRotation="0" wrapText="1" indent="0" relativeIndent="255" justifyLastLine="0" shrinkToFit="0" readingOrder="0"/>
    </dxf>
    <dxf>
      <font>
        <b/>
        <i val="0"/>
        <strike val="0"/>
        <condense val="0"/>
        <extend val="0"/>
        <outline val="0"/>
        <shadow val="0"/>
        <u val="none"/>
        <vertAlign val="baseline"/>
        <sz val="9"/>
        <color indexed="8"/>
        <name val="Calibri"/>
        <scheme val="minor"/>
      </font>
      <fill>
        <patternFill patternType="none">
          <fgColor indexed="64"/>
          <bgColor indexed="65"/>
        </patternFill>
      </fill>
      <alignment horizontal="center" vertical="center" textRotation="0" wrapText="1" indent="0" relativeIndent="0" justifyLastLine="0" shrinkToFit="0" readingOrder="0"/>
      <border diagonalUp="0" diagonalDown="0" outline="0">
        <left/>
        <right/>
        <top/>
        <bottom/>
      </border>
    </dxf>
    <dxf>
      <alignment vertical="center" textRotation="0" indent="0" relativeIndent="255" justifyLastLine="0" shrinkToFit="0" readingOrder="0"/>
    </dxf>
    <dxf>
      <alignment vertical="center" textRotation="0" indent="0" relativeIndent="255" justifyLastLine="0" shrinkToFit="0" readingOrder="0"/>
    </dxf>
    <dxf>
      <font>
        <b val="0"/>
        <i val="0"/>
        <strike val="0"/>
        <condense val="0"/>
        <extend val="0"/>
        <outline val="0"/>
        <shadow val="0"/>
        <u val="none"/>
        <vertAlign val="baseline"/>
        <sz val="9"/>
        <color theme="1"/>
        <name val="Calibri"/>
        <scheme val="minor"/>
      </font>
      <fill>
        <patternFill patternType="none">
          <fgColor indexed="64"/>
          <bgColor indexed="65"/>
        </patternFill>
      </fill>
      <alignment horizontal="general" vertical="center" textRotation="0" wrapText="1" indent="0" relativeIndent="255" justifyLastLine="0" shrinkToFit="0" readingOrder="0"/>
    </dxf>
    <dxf>
      <font>
        <b val="0"/>
        <i val="0"/>
        <strike val="0"/>
        <condense val="0"/>
        <extend val="0"/>
        <outline val="0"/>
        <shadow val="0"/>
        <u val="none"/>
        <vertAlign val="baseline"/>
        <sz val="9"/>
        <color theme="1"/>
        <name val="Calibri"/>
        <scheme val="minor"/>
      </font>
      <fill>
        <patternFill patternType="none">
          <fgColor indexed="64"/>
          <bgColor indexed="65"/>
        </patternFill>
      </fill>
      <alignment horizontal="general" vertical="center" textRotation="0" wrapText="1" indent="0"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Calibri"/>
        <scheme val="minor"/>
      </font>
      <numFmt numFmtId="14" formatCode="0.00%"/>
      <fill>
        <patternFill patternType="none">
          <fgColor indexed="64"/>
          <bgColor indexed="65"/>
        </patternFill>
      </fill>
      <alignment horizontal="general" vertical="center" textRotation="0" wrapText="1" indent="0" relativeIndent="255" justifyLastLine="0" shrinkToFit="0" readingOrder="0"/>
    </dxf>
    <dxf>
      <font>
        <b val="0"/>
        <i val="0"/>
        <strike val="0"/>
        <condense val="0"/>
        <extend val="0"/>
        <outline val="0"/>
        <shadow val="0"/>
        <u val="none"/>
        <vertAlign val="baseline"/>
        <sz val="9"/>
        <color theme="1"/>
        <name val="Calibri"/>
        <scheme val="minor"/>
      </font>
      <numFmt numFmtId="14" formatCode="0.00%"/>
      <fill>
        <patternFill patternType="none">
          <fgColor indexed="64"/>
          <bgColor indexed="65"/>
        </patternFill>
      </fill>
      <alignment horizontal="general" vertical="center" textRotation="0" wrapText="1" indent="0" relativeIndent="0" justifyLastLine="0" shrinkToFit="0" readingOrder="0"/>
      <border diagonalUp="0" diagonalDown="0" outline="0">
        <left/>
        <right/>
        <top/>
        <bottom/>
      </border>
    </dxf>
    <dxf>
      <font>
        <b val="0"/>
        <i val="0"/>
        <strike val="0"/>
        <condense val="0"/>
        <extend val="0"/>
        <outline val="0"/>
        <shadow val="0"/>
        <u val="none"/>
        <vertAlign val="baseline"/>
        <sz val="9"/>
        <color indexed="8"/>
        <name val="Calibri"/>
        <scheme val="minor"/>
      </font>
      <numFmt numFmtId="169" formatCode="_(* #,##0_);_(* \(#,##0\);_(* &quot;-&quot;??_);_(@_)"/>
      <fill>
        <patternFill patternType="none">
          <fgColor indexed="64"/>
          <bgColor indexed="65"/>
        </patternFill>
      </fill>
      <alignment horizontal="right" vertical="center" textRotation="0" wrapText="0" indent="0" relativeIndent="255" justifyLastLine="0" shrinkToFit="0" mergeCell="0" readingOrder="0"/>
    </dxf>
    <dxf>
      <font>
        <b val="0"/>
        <i val="0"/>
        <strike val="0"/>
        <condense val="0"/>
        <extend val="0"/>
        <outline val="0"/>
        <shadow val="0"/>
        <u val="none"/>
        <vertAlign val="baseline"/>
        <sz val="9"/>
        <color indexed="8"/>
        <name val="Calibri"/>
        <scheme val="minor"/>
      </font>
      <numFmt numFmtId="164" formatCode="###0"/>
      <fill>
        <patternFill patternType="none">
          <fgColor indexed="64"/>
          <bgColor indexed="65"/>
        </patternFill>
      </fill>
      <alignment horizontal="right" vertical="top" textRotation="0" wrapText="0" indent="0" relativeIndent="0" justifyLastLine="0" shrinkToFit="0" readingOrder="0"/>
      <border diagonalUp="0" diagonalDown="0" outline="0">
        <left/>
        <right/>
        <top/>
        <bottom/>
      </border>
    </dxf>
    <dxf>
      <font>
        <b val="0"/>
        <i val="0"/>
        <strike val="0"/>
        <condense val="0"/>
        <extend val="0"/>
        <outline val="0"/>
        <shadow val="0"/>
        <u val="none"/>
        <vertAlign val="baseline"/>
        <sz val="9"/>
        <color indexed="8"/>
        <name val="Calibri"/>
        <scheme val="minor"/>
      </font>
      <numFmt numFmtId="169" formatCode="_(* #,##0_);_(* \(#,##0\);_(* &quot;-&quot;??_);_(@_)"/>
      <fill>
        <patternFill patternType="none">
          <fgColor indexed="64"/>
          <bgColor indexed="65"/>
        </patternFill>
      </fill>
      <alignment horizontal="right" vertical="center" textRotation="0" wrapText="0" indent="0" relativeIndent="255" justifyLastLine="0" shrinkToFit="0" mergeCell="0" readingOrder="0"/>
    </dxf>
    <dxf>
      <font>
        <b val="0"/>
        <i val="0"/>
        <strike val="0"/>
        <condense val="0"/>
        <extend val="0"/>
        <outline val="0"/>
        <shadow val="0"/>
        <u val="none"/>
        <vertAlign val="baseline"/>
        <sz val="9"/>
        <color indexed="8"/>
        <name val="Calibri"/>
        <scheme val="minor"/>
      </font>
      <numFmt numFmtId="164" formatCode="###0"/>
      <fill>
        <patternFill patternType="none">
          <fgColor indexed="64"/>
          <bgColor indexed="65"/>
        </patternFill>
      </fill>
      <alignment horizontal="right" vertical="top" textRotation="0" wrapText="0" indent="0" relativeIndent="0" justifyLastLine="0" shrinkToFit="0" readingOrder="0"/>
      <border diagonalUp="0" diagonalDown="0" outline="0">
        <left/>
        <right/>
        <top/>
        <bottom/>
      </border>
    </dxf>
    <dxf>
      <font>
        <b val="0"/>
        <i val="0"/>
        <strike val="0"/>
        <condense val="0"/>
        <extend val="0"/>
        <outline val="0"/>
        <shadow val="0"/>
        <u val="none"/>
        <vertAlign val="baseline"/>
        <sz val="9"/>
        <color indexed="8"/>
        <name val="Calibri"/>
        <scheme val="minor"/>
      </font>
      <numFmt numFmtId="35" formatCode="_(* #,##0.00_);_(* \(#,##0.00\);_(* &quot;-&quot;??_);_(@_)"/>
      <fill>
        <patternFill patternType="none">
          <fgColor indexed="64"/>
          <bgColor indexed="65"/>
        </patternFill>
      </fill>
      <alignment horizontal="right" vertical="center" textRotation="0" wrapText="1" indent="0" relativeIndent="255" justifyLastLine="0" shrinkToFit="0" mergeCell="0" readingOrder="0"/>
    </dxf>
    <dxf>
      <font>
        <b val="0"/>
        <i val="0"/>
        <strike val="0"/>
        <condense val="0"/>
        <extend val="0"/>
        <outline val="0"/>
        <shadow val="0"/>
        <u val="none"/>
        <vertAlign val="baseline"/>
        <sz val="9"/>
        <color indexed="8"/>
        <name val="Calibri"/>
        <scheme val="minor"/>
      </font>
      <fill>
        <patternFill patternType="none">
          <fgColor indexed="64"/>
          <bgColor indexed="65"/>
        </patternFill>
      </fill>
      <alignment horizontal="right" vertical="center" textRotation="0" wrapText="1" indent="0" relativeIndent="0" justifyLastLine="0" shrinkToFit="0" readingOrder="0"/>
      <border diagonalUp="0" diagonalDown="0" outline="0">
        <left/>
        <right/>
        <top/>
        <bottom/>
      </border>
    </dxf>
    <dxf>
      <font>
        <b val="0"/>
        <i val="0"/>
        <strike val="0"/>
        <condense val="0"/>
        <extend val="0"/>
        <outline val="0"/>
        <shadow val="0"/>
        <u val="none"/>
        <vertAlign val="baseline"/>
        <sz val="9"/>
        <color indexed="8"/>
        <name val="Calibri"/>
        <scheme val="minor"/>
      </font>
      <numFmt numFmtId="169" formatCode="_(* #,##0_);_(* \(#,##0\);_(* &quot;-&quot;??_);_(@_)"/>
      <fill>
        <patternFill patternType="none">
          <fgColor indexed="64"/>
          <bgColor indexed="65"/>
        </patternFill>
      </fill>
      <alignment horizontal="right" vertical="center" textRotation="0" wrapText="0" indent="0" relativeIndent="255" justifyLastLine="0" shrinkToFit="0" mergeCell="0" readingOrder="0"/>
    </dxf>
    <dxf>
      <font>
        <b val="0"/>
        <i val="0"/>
        <strike val="0"/>
        <condense val="0"/>
        <extend val="0"/>
        <outline val="0"/>
        <shadow val="0"/>
        <u val="none"/>
        <vertAlign val="baseline"/>
        <sz val="9"/>
        <color indexed="8"/>
        <name val="Calibri"/>
        <scheme val="minor"/>
      </font>
      <numFmt numFmtId="164" formatCode="###0"/>
      <fill>
        <patternFill patternType="none">
          <fgColor indexed="64"/>
          <bgColor indexed="65"/>
        </patternFill>
      </fill>
      <alignment horizontal="right" vertical="top" textRotation="0" wrapText="0" indent="0" relativeIndent="0" justifyLastLine="0" shrinkToFit="0" readingOrder="0"/>
      <border diagonalUp="0" diagonalDown="0" outline="0">
        <left/>
        <right/>
        <top/>
        <bottom/>
      </border>
    </dxf>
    <dxf>
      <font>
        <b val="0"/>
        <i val="0"/>
        <strike val="0"/>
        <condense val="0"/>
        <extend val="0"/>
        <outline val="0"/>
        <shadow val="0"/>
        <u val="none"/>
        <vertAlign val="baseline"/>
        <sz val="9"/>
        <color indexed="8"/>
        <name val="Calibri"/>
        <scheme val="minor"/>
      </font>
      <numFmt numFmtId="169" formatCode="_(* #,##0_);_(* \(#,##0\);_(* &quot;-&quot;??_);_(@_)"/>
      <fill>
        <patternFill patternType="none">
          <fgColor indexed="64"/>
          <bgColor indexed="65"/>
        </patternFill>
      </fill>
      <alignment horizontal="right" vertical="center" textRotation="0" wrapText="0" indent="0" relativeIndent="255" justifyLastLine="0" shrinkToFit="0" mergeCell="0" readingOrder="0"/>
    </dxf>
    <dxf>
      <font>
        <b val="0"/>
        <i val="0"/>
        <strike val="0"/>
        <condense val="0"/>
        <extend val="0"/>
        <outline val="0"/>
        <shadow val="0"/>
        <u val="none"/>
        <vertAlign val="baseline"/>
        <sz val="9"/>
        <color indexed="8"/>
        <name val="Calibri"/>
        <scheme val="minor"/>
      </font>
      <numFmt numFmtId="164" formatCode="###0"/>
      <fill>
        <patternFill patternType="none">
          <fgColor indexed="64"/>
          <bgColor indexed="65"/>
        </patternFill>
      </fill>
      <alignment horizontal="right" vertical="top" textRotation="0" wrapText="0" indent="0" relativeIndent="0" justifyLastLine="0" shrinkToFit="0" readingOrder="0"/>
      <border diagonalUp="0" diagonalDown="0" outline="0">
        <left/>
        <right/>
        <top/>
        <bottom/>
      </border>
    </dxf>
    <dxf>
      <font>
        <b val="0"/>
        <i val="0"/>
        <strike val="0"/>
        <condense val="0"/>
        <extend val="0"/>
        <outline val="0"/>
        <shadow val="0"/>
        <u val="none"/>
        <vertAlign val="baseline"/>
        <sz val="9"/>
        <color indexed="8"/>
        <name val="Calibri"/>
        <scheme val="minor"/>
      </font>
      <numFmt numFmtId="169" formatCode="_(* #,##0_);_(* \(#,##0\);_(* &quot;-&quot;??_);_(@_)"/>
      <fill>
        <patternFill patternType="none">
          <fgColor indexed="64"/>
          <bgColor indexed="65"/>
        </patternFill>
      </fill>
      <alignment horizontal="right" vertical="center" textRotation="0" wrapText="0" indent="0" relativeIndent="255" justifyLastLine="0" shrinkToFit="0" mergeCell="0" readingOrder="0"/>
    </dxf>
    <dxf>
      <font>
        <b val="0"/>
        <i val="0"/>
        <strike val="0"/>
        <condense val="0"/>
        <extend val="0"/>
        <outline val="0"/>
        <shadow val="0"/>
        <u val="none"/>
        <vertAlign val="baseline"/>
        <sz val="9"/>
        <color indexed="8"/>
        <name val="Calibri"/>
        <scheme val="minor"/>
      </font>
      <numFmt numFmtId="164" formatCode="###0"/>
      <fill>
        <patternFill patternType="none">
          <fgColor indexed="64"/>
          <bgColor indexed="65"/>
        </patternFill>
      </fill>
      <alignment horizontal="right" vertical="top" textRotation="0" wrapText="0" indent="0" relativeIndent="0" justifyLastLine="0" shrinkToFit="0" readingOrder="0"/>
      <border diagonalUp="0" diagonalDown="0" outline="0">
        <left/>
        <right/>
        <top/>
        <bottom/>
      </border>
    </dxf>
    <dxf>
      <font>
        <b val="0"/>
        <i val="0"/>
        <strike val="0"/>
        <condense val="0"/>
        <extend val="0"/>
        <outline val="0"/>
        <shadow val="0"/>
        <u val="none"/>
        <vertAlign val="baseline"/>
        <sz val="9"/>
        <color indexed="8"/>
        <name val="Calibri"/>
        <scheme val="minor"/>
      </font>
      <fill>
        <patternFill patternType="none">
          <fgColor indexed="64"/>
          <bgColor indexed="65"/>
        </patternFill>
      </fill>
      <alignment horizontal="left" vertical="center" textRotation="0" wrapText="1" indent="0" relativeIndent="255" justifyLastLine="0" shrinkToFit="0" readingOrder="0"/>
    </dxf>
    <dxf>
      <font>
        <b val="0"/>
        <i val="0"/>
        <strike val="0"/>
        <condense val="0"/>
        <extend val="0"/>
        <outline val="0"/>
        <shadow val="0"/>
        <u val="none"/>
        <vertAlign val="baseline"/>
        <sz val="9"/>
        <color auto="1"/>
        <name val="Calibri"/>
        <scheme val="minor"/>
      </font>
      <fill>
        <patternFill patternType="none">
          <fgColor indexed="64"/>
          <bgColor indexed="65"/>
        </patternFill>
      </fill>
      <border diagonalUp="0" diagonalDown="0" outline="0">
        <left/>
        <right/>
        <top/>
        <bottom/>
      </border>
    </dxf>
    <dxf>
      <alignment vertical="center" textRotation="0" indent="0" relativeIndent="255" justifyLastLine="0" shrinkToFit="0" readingOrder="0"/>
    </dxf>
    <dxf>
      <alignment vertical="center" textRotation="0" indent="0" relativeIndent="255" justifyLastLine="0" shrinkToFit="0" readingOrder="0"/>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center" vertical="center" textRotation="0" wrapText="1" indent="0" relativeIndent="255" justifyLastLine="0" shrinkToFit="0" mergeCell="0" readingOrder="0"/>
    </dxf>
    <dxf>
      <font>
        <b/>
        <i val="0"/>
        <strike val="0"/>
        <condense val="0"/>
        <extend val="0"/>
        <outline val="0"/>
        <shadow val="0"/>
        <u val="none"/>
        <vertAlign val="baseline"/>
        <sz val="10"/>
        <color auto="1"/>
        <name val="Calibri"/>
        <scheme val="minor"/>
      </font>
      <fill>
        <patternFill patternType="none">
          <fgColor indexed="64"/>
          <bgColor indexed="65"/>
        </patternFill>
      </fill>
      <alignment horizontal="right" vertical="center" textRotation="0" wrapText="1" indent="0" relativeIndent="0" justifyLastLine="0" shrinkToFit="0" readingOrder="0"/>
      <border diagonalUp="0" diagonalDown="0" outline="0">
        <left/>
        <right/>
        <top/>
        <bottom/>
      </border>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center" vertical="center" textRotation="0" wrapText="1" indent="0" relativeIndent="255" justifyLastLine="0" shrinkToFit="0" mergeCell="0" readingOrder="0"/>
    </dxf>
    <dxf>
      <font>
        <b/>
        <i val="0"/>
        <strike val="0"/>
        <condense val="0"/>
        <extend val="0"/>
        <outline val="0"/>
        <shadow val="0"/>
        <u val="none"/>
        <vertAlign val="baseline"/>
        <sz val="10"/>
        <color auto="1"/>
        <name val="Calibri"/>
        <scheme val="minor"/>
      </font>
      <fill>
        <patternFill patternType="none">
          <fgColor indexed="64"/>
          <bgColor indexed="65"/>
        </patternFill>
      </fill>
      <alignment horizontal="right" vertical="center" textRotation="0" wrapText="1" indent="0" relativeIndent="0" justifyLastLine="0" shrinkToFit="0" readingOrder="0"/>
      <border diagonalUp="0" diagonalDown="0" outline="0">
        <left/>
        <right/>
        <top/>
        <bottom/>
      </border>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center" vertical="center" textRotation="0" wrapText="1" indent="0" relativeIndent="255" justifyLastLine="0" shrinkToFit="0" mergeCell="0" readingOrder="0"/>
    </dxf>
    <dxf>
      <font>
        <b/>
        <i val="0"/>
        <strike val="0"/>
        <condense val="0"/>
        <extend val="0"/>
        <outline val="0"/>
        <shadow val="0"/>
        <u val="none"/>
        <vertAlign val="baseline"/>
        <sz val="10"/>
        <color auto="1"/>
        <name val="Calibri"/>
        <scheme val="minor"/>
      </font>
      <fill>
        <patternFill patternType="none">
          <fgColor indexed="64"/>
          <bgColor indexed="65"/>
        </patternFill>
      </fill>
      <alignment horizontal="right" vertical="center" textRotation="0" wrapText="1" indent="0" relativeIndent="0" justifyLastLine="0" shrinkToFit="0" readingOrder="0"/>
      <border diagonalUp="0" diagonalDown="0" outline="0">
        <left/>
        <right/>
        <top/>
        <bottom/>
      </border>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center" vertical="center" textRotation="0" wrapText="1" indent="0" relativeIndent="255" justifyLastLine="0" shrinkToFit="0" mergeCell="0" readingOrder="0"/>
    </dxf>
    <dxf>
      <font>
        <b/>
        <i val="0"/>
        <strike val="0"/>
        <condense val="0"/>
        <extend val="0"/>
        <outline val="0"/>
        <shadow val="0"/>
        <u val="none"/>
        <vertAlign val="baseline"/>
        <sz val="10"/>
        <color auto="1"/>
        <name val="Calibri"/>
        <scheme val="minor"/>
      </font>
      <fill>
        <patternFill patternType="none">
          <fgColor indexed="64"/>
          <bgColor indexed="65"/>
        </patternFill>
      </fill>
      <alignment horizontal="right" vertical="center" textRotation="0" wrapText="1" indent="0" relativeIndent="0" justifyLastLine="0" shrinkToFit="0" readingOrder="0"/>
      <border diagonalUp="0" diagonalDown="0" outline="0">
        <left/>
        <right/>
        <top/>
        <bottom/>
      </border>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center" vertical="center" textRotation="0" wrapText="1" indent="0" relativeIndent="255" justifyLastLine="0" shrinkToFit="0" mergeCell="0" readingOrder="0"/>
    </dxf>
    <dxf>
      <font>
        <b/>
        <i val="0"/>
        <strike val="0"/>
        <condense val="0"/>
        <extend val="0"/>
        <outline val="0"/>
        <shadow val="0"/>
        <u val="none"/>
        <vertAlign val="baseline"/>
        <sz val="10"/>
        <color auto="1"/>
        <name val="Calibri"/>
        <scheme val="minor"/>
      </font>
      <fill>
        <patternFill patternType="none">
          <fgColor indexed="64"/>
          <bgColor indexed="65"/>
        </patternFill>
      </fill>
      <alignment horizontal="right" vertical="center" textRotation="0" wrapText="1" indent="0" relativeIndent="0" justifyLastLine="0" shrinkToFit="0" readingOrder="0"/>
      <border diagonalUp="0" diagonalDown="0" outline="0">
        <left/>
        <right/>
        <top/>
        <bottom/>
      </border>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center" vertical="center" textRotation="0" wrapText="1" indent="0" relativeIndent="255" justifyLastLine="0" shrinkToFit="0" mergeCell="0" readingOrder="0"/>
    </dxf>
    <dxf>
      <font>
        <b/>
        <i val="0"/>
        <strike val="0"/>
        <condense val="0"/>
        <extend val="0"/>
        <outline val="0"/>
        <shadow val="0"/>
        <u val="none"/>
        <vertAlign val="baseline"/>
        <sz val="10"/>
        <color auto="1"/>
        <name val="Calibri"/>
        <scheme val="minor"/>
      </font>
      <fill>
        <patternFill patternType="none">
          <fgColor indexed="64"/>
          <bgColor indexed="65"/>
        </patternFill>
      </fill>
      <alignment horizontal="right" vertical="center" textRotation="0" wrapText="1" indent="0" relativeIndent="0" justifyLastLine="0" shrinkToFit="0" readingOrder="0"/>
      <border diagonalUp="0" diagonalDown="0" outline="0">
        <left/>
        <right/>
        <top/>
        <bottom/>
      </border>
    </dxf>
    <dxf>
      <font>
        <b val="0"/>
        <i val="0"/>
        <strike val="0"/>
        <condense val="0"/>
        <extend val="0"/>
        <outline val="0"/>
        <shadow val="0"/>
        <u val="none"/>
        <vertAlign val="baseline"/>
        <sz val="10"/>
        <color indexed="8"/>
        <name val="Calibri"/>
        <scheme val="minor"/>
      </font>
      <numFmt numFmtId="169" formatCode="_(* #,##0_);_(* \(#,##0\);_(* &quot;-&quot;??_);_(@_)"/>
      <fill>
        <patternFill patternType="none">
          <fgColor indexed="64"/>
          <bgColor indexed="65"/>
        </patternFill>
      </fill>
      <alignment horizontal="center" vertical="center" textRotation="0" wrapText="0" indent="0" relativeIndent="255" justifyLastLine="0" shrinkToFit="0" mergeCell="0" readingOrder="0"/>
    </dxf>
    <dxf>
      <font>
        <b val="0"/>
        <i val="0"/>
        <strike val="0"/>
        <condense val="0"/>
        <extend val="0"/>
        <outline val="0"/>
        <shadow val="0"/>
        <u val="none"/>
        <vertAlign val="baseline"/>
        <sz val="10"/>
        <color indexed="8"/>
        <name val="Calibri"/>
        <scheme val="minor"/>
      </font>
      <numFmt numFmtId="164" formatCode="###0"/>
      <fill>
        <patternFill patternType="none">
          <fgColor indexed="64"/>
          <bgColor indexed="65"/>
        </patternFill>
      </fill>
      <alignment horizontal="right" vertical="top" textRotation="0" wrapText="0" indent="0" relativeIndent="0" justifyLastLine="0" shrinkToFit="0" readingOrder="0"/>
      <border diagonalUp="0" diagonalDown="0" outline="0">
        <left/>
        <right/>
        <top/>
        <bottom/>
      </border>
    </dxf>
    <dxf>
      <font>
        <b val="0"/>
        <i val="0"/>
        <strike val="0"/>
        <condense val="0"/>
        <extend val="0"/>
        <outline val="0"/>
        <shadow val="0"/>
        <u val="none"/>
        <vertAlign val="baseline"/>
        <sz val="10"/>
        <color indexed="8"/>
        <name val="Calibri"/>
        <scheme val="minor"/>
      </font>
      <numFmt numFmtId="169" formatCode="_(* #,##0_);_(* \(#,##0\);_(* &quot;-&quot;??_);_(@_)"/>
      <fill>
        <patternFill patternType="none">
          <fgColor indexed="64"/>
          <bgColor indexed="65"/>
        </patternFill>
      </fill>
      <alignment horizontal="center" vertical="center" textRotation="0" wrapText="0" indent="0" relativeIndent="255" justifyLastLine="0" shrinkToFit="0" mergeCell="0" readingOrder="0"/>
    </dxf>
    <dxf>
      <font>
        <b val="0"/>
        <i val="0"/>
        <strike val="0"/>
        <condense val="0"/>
        <extend val="0"/>
        <outline val="0"/>
        <shadow val="0"/>
        <u val="none"/>
        <vertAlign val="baseline"/>
        <sz val="10"/>
        <color indexed="8"/>
        <name val="Calibri"/>
        <scheme val="minor"/>
      </font>
      <numFmt numFmtId="164" formatCode="###0"/>
      <fill>
        <patternFill patternType="none">
          <fgColor indexed="64"/>
          <bgColor indexed="65"/>
        </patternFill>
      </fill>
      <alignment horizontal="right" vertical="top" textRotation="0" wrapText="0" indent="0" relativeIndent="0" justifyLastLine="0" shrinkToFit="0" readingOrder="0"/>
      <border diagonalUp="0" diagonalDown="0" outline="0">
        <left/>
        <right/>
        <top/>
        <bottom/>
      </border>
    </dxf>
    <dxf>
      <font>
        <b val="0"/>
        <i val="0"/>
        <strike val="0"/>
        <condense val="0"/>
        <extend val="0"/>
        <outline val="0"/>
        <shadow val="0"/>
        <u val="none"/>
        <vertAlign val="baseline"/>
        <sz val="10"/>
        <color indexed="8"/>
        <name val="Calibri"/>
        <scheme val="minor"/>
      </font>
      <numFmt numFmtId="169" formatCode="_(* #,##0_);_(* \(#,##0\);_(* &quot;-&quot;??_);_(@_)"/>
      <fill>
        <patternFill patternType="none">
          <fgColor indexed="64"/>
          <bgColor indexed="65"/>
        </patternFill>
      </fill>
      <alignment horizontal="center" vertical="center" textRotation="0" wrapText="0" indent="0" relativeIndent="255" justifyLastLine="0" shrinkToFit="0" mergeCell="0" readingOrder="0"/>
    </dxf>
    <dxf>
      <font>
        <b val="0"/>
        <i val="0"/>
        <strike val="0"/>
        <condense val="0"/>
        <extend val="0"/>
        <outline val="0"/>
        <shadow val="0"/>
        <u val="none"/>
        <vertAlign val="baseline"/>
        <sz val="10"/>
        <color indexed="8"/>
        <name val="Calibri"/>
        <scheme val="minor"/>
      </font>
      <numFmt numFmtId="164" formatCode="###0"/>
      <fill>
        <patternFill patternType="none">
          <fgColor indexed="64"/>
          <bgColor indexed="65"/>
        </patternFill>
      </fill>
      <alignment horizontal="right" vertical="top" textRotation="0" wrapText="0" indent="0" relativeIndent="0" justifyLastLine="0" shrinkToFit="0" readingOrder="0"/>
      <border diagonalUp="0" diagonalDown="0" outline="0">
        <left/>
        <right/>
        <top/>
        <bottom/>
      </border>
    </dxf>
    <dxf>
      <font>
        <b val="0"/>
        <i val="0"/>
        <strike val="0"/>
        <condense val="0"/>
        <extend val="0"/>
        <outline val="0"/>
        <shadow val="0"/>
        <u val="none"/>
        <vertAlign val="baseline"/>
        <sz val="10"/>
        <color indexed="8"/>
        <name val="Calibri"/>
        <scheme val="minor"/>
      </font>
      <numFmt numFmtId="169" formatCode="_(* #,##0_);_(* \(#,##0\);_(* &quot;-&quot;??_);_(@_)"/>
      <fill>
        <patternFill patternType="none">
          <fgColor indexed="64"/>
          <bgColor indexed="65"/>
        </patternFill>
      </fill>
      <alignment horizontal="center" vertical="center" textRotation="0" wrapText="0" indent="0" relativeIndent="255" justifyLastLine="0" shrinkToFit="0" mergeCell="0" readingOrder="0"/>
    </dxf>
    <dxf>
      <font>
        <b val="0"/>
        <i val="0"/>
        <strike val="0"/>
        <condense val="0"/>
        <extend val="0"/>
        <outline val="0"/>
        <shadow val="0"/>
        <u val="none"/>
        <vertAlign val="baseline"/>
        <sz val="10"/>
        <color indexed="8"/>
        <name val="Calibri"/>
        <scheme val="minor"/>
      </font>
      <numFmt numFmtId="164" formatCode="###0"/>
      <fill>
        <patternFill patternType="none">
          <fgColor indexed="64"/>
          <bgColor indexed="65"/>
        </patternFill>
      </fill>
      <alignment horizontal="right" vertical="top" textRotation="0" wrapText="0" indent="0" relativeIndent="0" justifyLastLine="0" shrinkToFit="0" readingOrder="0"/>
      <border diagonalUp="0" diagonalDown="0" outline="0">
        <left/>
        <right/>
        <top/>
        <bottom/>
      </border>
    </dxf>
    <dxf>
      <font>
        <b val="0"/>
        <i val="0"/>
        <strike val="0"/>
        <condense val="0"/>
        <extend val="0"/>
        <outline val="0"/>
        <shadow val="0"/>
        <u val="none"/>
        <vertAlign val="baseline"/>
        <sz val="10"/>
        <color indexed="8"/>
        <name val="Calibri"/>
        <scheme val="minor"/>
      </font>
      <numFmt numFmtId="169" formatCode="_(* #,##0_);_(* \(#,##0\);_(* &quot;-&quot;??_);_(@_)"/>
      <fill>
        <patternFill patternType="none">
          <fgColor indexed="64"/>
          <bgColor indexed="65"/>
        </patternFill>
      </fill>
      <alignment horizontal="center" vertical="center" textRotation="0" wrapText="0" indent="0" relativeIndent="255" justifyLastLine="0" shrinkToFit="0" mergeCell="0" readingOrder="0"/>
    </dxf>
    <dxf>
      <font>
        <b val="0"/>
        <i val="0"/>
        <strike val="0"/>
        <condense val="0"/>
        <extend val="0"/>
        <outline val="0"/>
        <shadow val="0"/>
        <u val="none"/>
        <vertAlign val="baseline"/>
        <sz val="10"/>
        <color indexed="8"/>
        <name val="Calibri"/>
        <scheme val="minor"/>
      </font>
      <numFmt numFmtId="164" formatCode="###0"/>
      <fill>
        <patternFill patternType="none">
          <fgColor indexed="64"/>
          <bgColor indexed="65"/>
        </patternFill>
      </fill>
      <alignment horizontal="right" vertical="top" textRotation="0" wrapText="0" indent="0" relativeIndent="0" justifyLastLine="0" shrinkToFit="0" readingOrder="0"/>
      <border diagonalUp="0" diagonalDown="0" outline="0">
        <left/>
        <right/>
        <top/>
        <bottom/>
      </border>
    </dxf>
    <dxf>
      <font>
        <b val="0"/>
        <i val="0"/>
        <strike val="0"/>
        <condense val="0"/>
        <extend val="0"/>
        <outline val="0"/>
        <shadow val="0"/>
        <u val="none"/>
        <vertAlign val="baseline"/>
        <sz val="10"/>
        <color auto="1"/>
        <name val="Calibri"/>
        <scheme val="minor"/>
      </font>
      <numFmt numFmtId="3" formatCode="#,##0"/>
      <fill>
        <patternFill patternType="none">
          <fgColor indexed="64"/>
          <bgColor indexed="65"/>
        </patternFill>
      </fill>
      <alignment horizontal="center" vertical="center" textRotation="0" wrapText="0" indent="0" relativeIndent="255" justifyLastLine="0" shrinkToFit="0" mergeCell="0" readingOrder="0"/>
    </dxf>
    <dxf>
      <font>
        <b/>
        <i val="0"/>
        <strike val="0"/>
        <condense val="0"/>
        <extend val="0"/>
        <outline val="0"/>
        <shadow val="0"/>
        <u val="none"/>
        <vertAlign val="baseline"/>
        <sz val="10"/>
        <color auto="1"/>
        <name val="Calibri"/>
        <scheme val="minor"/>
      </font>
      <numFmt numFmtId="3" formatCode="#,##0"/>
      <fill>
        <patternFill patternType="none">
          <fgColor indexed="64"/>
          <bgColor indexed="65"/>
        </patternFill>
      </fill>
      <alignment horizontal="general" vertical="center" textRotation="0" wrapText="0" indent="0" relativeIndent="0" justifyLastLine="0" shrinkToFit="0" readingOrder="0"/>
      <border diagonalUp="0" diagonalDown="0" outline="0">
        <left/>
        <right/>
        <top/>
        <bottom/>
      </border>
    </dxf>
    <dxf>
      <font>
        <b val="0"/>
        <i val="0"/>
        <strike val="0"/>
        <condense val="0"/>
        <extend val="0"/>
        <outline val="0"/>
        <shadow val="0"/>
        <u val="none"/>
        <vertAlign val="baseline"/>
        <sz val="10"/>
        <color rgb="FF000000"/>
        <name val="Calibri"/>
        <scheme val="minor"/>
      </font>
      <fill>
        <patternFill patternType="none">
          <fgColor indexed="64"/>
          <bgColor indexed="65"/>
        </patternFill>
      </fill>
      <alignment horizontal="general" vertical="center" textRotation="0" wrapText="1" indent="0" relativeIndent="255" justifyLastLine="0" shrinkToFit="0" readingOrder="0"/>
    </dxf>
    <dxf>
      <font>
        <b/>
        <i val="0"/>
        <strike val="0"/>
        <condense val="0"/>
        <extend val="0"/>
        <outline val="0"/>
        <shadow val="0"/>
        <u val="none"/>
        <vertAlign val="baseline"/>
        <sz val="10"/>
        <color rgb="FF000000"/>
        <name val="Calibri"/>
        <scheme val="minor"/>
      </font>
      <fill>
        <patternFill patternType="none">
          <fgColor indexed="64"/>
          <bgColor indexed="65"/>
        </patternFill>
      </fill>
      <alignment horizontal="general" vertical="top" textRotation="0" wrapText="1" indent="0" relativeIndent="0" justifyLastLine="0" shrinkToFit="0" readingOrder="0"/>
      <border diagonalUp="0" diagonalDown="0" outline="0">
        <left/>
        <right/>
        <top/>
        <bottom/>
      </border>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right" vertical="center" textRotation="0" wrapText="1" indent="0" relativeIndent="255" justifyLastLine="0" shrinkToFit="0" readingOrder="0"/>
    </dxf>
    <dxf>
      <font>
        <b/>
        <i val="0"/>
        <strike val="0"/>
        <condense val="0"/>
        <extend val="0"/>
        <outline val="0"/>
        <shadow val="0"/>
        <u val="none"/>
        <vertAlign val="baseline"/>
        <sz val="10"/>
        <color auto="1"/>
        <name val="Calibri"/>
        <scheme val="minor"/>
      </font>
      <fill>
        <patternFill patternType="none">
          <fgColor indexed="64"/>
          <bgColor indexed="65"/>
        </patternFill>
      </fill>
      <alignment horizontal="right" vertical="center" textRotation="0" wrapText="1" indent="0" relativeIndent="255" justifyLastLine="0" shrinkToFit="0" readingOrder="0"/>
    </dxf>
    <dxf>
      <font>
        <b val="0"/>
        <i val="0"/>
        <strike val="0"/>
        <condense val="0"/>
        <extend val="0"/>
        <outline val="0"/>
        <shadow val="0"/>
        <u val="none"/>
        <vertAlign val="baseline"/>
        <sz val="10"/>
        <color auto="1"/>
        <name val="Calibri"/>
        <scheme val="minor"/>
      </font>
      <numFmt numFmtId="166" formatCode="0.0"/>
      <fill>
        <patternFill patternType="solid">
          <fgColor indexed="64"/>
          <bgColor theme="0"/>
        </patternFill>
      </fill>
      <alignment horizontal="right" vertical="center" textRotation="0" wrapText="0" indent="0" relativeIndent="0" justifyLastLine="0" shrinkToFit="0" readingOrder="0"/>
    </dxf>
    <dxf>
      <font>
        <b val="0"/>
        <i val="0"/>
        <strike val="0"/>
        <condense val="0"/>
        <extend val="0"/>
        <outline val="0"/>
        <shadow val="0"/>
        <u val="none"/>
        <vertAlign val="baseline"/>
        <sz val="10"/>
        <color auto="1"/>
        <name val="Calibri"/>
        <scheme val="minor"/>
      </font>
      <numFmt numFmtId="166" formatCode="0.0"/>
      <fill>
        <patternFill patternType="solid">
          <fgColor indexed="64"/>
          <bgColor theme="0"/>
        </patternFill>
      </fill>
      <alignment horizontal="right" vertical="center" textRotation="0" wrapText="0" indent="0" relativeIndent="0" justifyLastLine="0" shrinkToFit="0" readingOrder="0"/>
      <border diagonalUp="0" diagonalDown="0" outline="0">
        <left/>
        <right/>
        <top/>
        <bottom/>
      </border>
    </dxf>
    <dxf>
      <font>
        <b val="0"/>
        <i val="0"/>
        <strike val="0"/>
        <condense val="0"/>
        <extend val="0"/>
        <outline val="0"/>
        <shadow val="0"/>
        <u val="none"/>
        <vertAlign val="baseline"/>
        <sz val="10"/>
        <color auto="1"/>
        <name val="Calibri"/>
        <scheme val="minor"/>
      </font>
      <numFmt numFmtId="3" formatCode="#,##0"/>
      <fill>
        <patternFill patternType="solid">
          <fgColor indexed="64"/>
          <bgColor theme="0"/>
        </patternFill>
      </fill>
      <alignment horizontal="right" vertical="center" textRotation="0" wrapText="0" indent="0" relativeIndent="0" justifyLastLine="0" shrinkToFit="0" readingOrder="0"/>
    </dxf>
    <dxf>
      <font>
        <b val="0"/>
        <i val="0"/>
        <strike val="0"/>
        <condense val="0"/>
        <extend val="0"/>
        <outline val="0"/>
        <shadow val="0"/>
        <u val="none"/>
        <vertAlign val="baseline"/>
        <sz val="10"/>
        <color auto="1"/>
        <name val="Calibri"/>
        <scheme val="minor"/>
      </font>
      <numFmt numFmtId="3" formatCode="#,##0"/>
      <fill>
        <patternFill patternType="solid">
          <fgColor indexed="64"/>
          <bgColor theme="0"/>
        </patternFill>
      </fill>
      <alignment horizontal="center" vertical="center" textRotation="0" wrapText="0" indent="0" relativeIndent="0" justifyLastLine="0" shrinkToFit="0" readingOrder="0"/>
      <border diagonalUp="0" diagonalDown="0" outline="0">
        <left/>
        <right/>
        <top/>
        <bottom/>
      </border>
    </dxf>
    <dxf>
      <font>
        <b val="0"/>
        <i val="0"/>
        <strike val="0"/>
        <condense val="0"/>
        <extend val="0"/>
        <outline val="0"/>
        <shadow val="0"/>
        <u val="none"/>
        <vertAlign val="baseline"/>
        <sz val="10"/>
        <color auto="1"/>
        <name val="Calibri"/>
        <scheme val="minor"/>
      </font>
      <numFmt numFmtId="166" formatCode="0.0"/>
      <fill>
        <patternFill patternType="solid">
          <fgColor indexed="64"/>
          <bgColor theme="0"/>
        </patternFill>
      </fill>
      <alignment horizontal="center" vertical="center" textRotation="0" wrapText="0" indent="0" relativeIndent="0" justifyLastLine="0" shrinkToFit="0" readingOrder="0"/>
    </dxf>
    <dxf>
      <font>
        <b val="0"/>
        <i val="0"/>
        <strike val="0"/>
        <condense val="0"/>
        <extend val="0"/>
        <outline val="0"/>
        <shadow val="0"/>
        <u val="none"/>
        <vertAlign val="baseline"/>
        <sz val="10"/>
        <color auto="1"/>
        <name val="Calibri"/>
        <scheme val="minor"/>
      </font>
      <fill>
        <patternFill patternType="solid">
          <fgColor indexed="64"/>
          <bgColor theme="0"/>
        </patternFill>
      </fill>
      <alignment horizontal="center" vertical="center" textRotation="0" wrapText="0" indent="0" relativeIndent="0" justifyLastLine="0" shrinkToFit="0" readingOrder="0"/>
      <border diagonalUp="0" diagonalDown="0" outline="0">
        <left/>
        <right/>
        <top/>
        <bottom/>
      </border>
    </dxf>
    <dxf>
      <font>
        <b val="0"/>
        <i val="0"/>
        <strike val="0"/>
        <condense val="0"/>
        <extend val="0"/>
        <outline val="0"/>
        <shadow val="0"/>
        <u val="none"/>
        <vertAlign val="baseline"/>
        <sz val="10"/>
        <color auto="1"/>
        <name val="Calibri"/>
        <scheme val="minor"/>
      </font>
      <numFmt numFmtId="167" formatCode="#,##0.0"/>
      <fill>
        <patternFill patternType="solid">
          <fgColor indexed="64"/>
          <bgColor theme="0"/>
        </patternFill>
      </fill>
      <alignment horizontal="center" vertical="center" textRotation="0" wrapText="0" indent="0" relativeIndent="0" justifyLastLine="0" shrinkToFit="0" readingOrder="0"/>
    </dxf>
    <dxf>
      <font>
        <b val="0"/>
        <i val="0"/>
        <strike val="0"/>
        <condense val="0"/>
        <extend val="0"/>
        <outline val="0"/>
        <shadow val="0"/>
        <u val="none"/>
        <vertAlign val="baseline"/>
        <sz val="10"/>
        <color auto="1"/>
        <name val="Calibri"/>
        <scheme val="minor"/>
      </font>
      <numFmt numFmtId="167" formatCode="#,##0.0"/>
      <fill>
        <patternFill patternType="solid">
          <fgColor indexed="64"/>
          <bgColor theme="0"/>
        </patternFill>
      </fill>
      <alignment horizontal="center" vertical="center" textRotation="0" wrapText="0" indent="0" relativeIndent="0" justifyLastLine="0" shrinkToFit="0" readingOrder="0"/>
      <border diagonalUp="0" diagonalDown="0" outline="0">
        <left/>
        <right/>
        <top/>
        <bottom/>
      </border>
    </dxf>
    <dxf>
      <font>
        <b val="0"/>
        <i val="0"/>
        <strike val="0"/>
        <condense val="0"/>
        <extend val="0"/>
        <outline val="0"/>
        <shadow val="0"/>
        <u val="none"/>
        <vertAlign val="baseline"/>
        <sz val="10"/>
        <color auto="1"/>
        <name val="Calibri"/>
        <scheme val="minor"/>
      </font>
      <numFmt numFmtId="3" formatCode="#,##0"/>
      <fill>
        <patternFill patternType="solid">
          <fgColor indexed="64"/>
          <bgColor theme="0"/>
        </patternFill>
      </fill>
      <alignment horizontal="right" vertical="center" textRotation="0" wrapText="0" indent="0" relativeIndent="0" justifyLastLine="0" shrinkToFit="0" readingOrder="0"/>
    </dxf>
    <dxf>
      <font>
        <b val="0"/>
        <i val="0"/>
        <strike val="0"/>
        <condense val="0"/>
        <extend val="0"/>
        <outline val="0"/>
        <shadow val="0"/>
        <u val="none"/>
        <vertAlign val="baseline"/>
        <sz val="10"/>
        <color auto="1"/>
        <name val="Calibri"/>
        <scheme val="minor"/>
      </font>
      <numFmt numFmtId="3" formatCode="#,##0"/>
      <fill>
        <patternFill patternType="solid">
          <fgColor indexed="64"/>
          <bgColor theme="0"/>
        </patternFill>
      </fill>
      <alignment horizontal="center" vertical="center" textRotation="0" wrapText="0" indent="0" relativeIndent="0" justifyLastLine="0" shrinkToFit="0" readingOrder="0"/>
      <border diagonalUp="0" diagonalDown="0" outline="0">
        <left/>
        <right/>
        <top/>
        <bottom/>
      </border>
    </dxf>
    <dxf>
      <font>
        <b val="0"/>
        <i val="0"/>
        <strike val="0"/>
        <condense val="0"/>
        <extend val="0"/>
        <outline val="0"/>
        <shadow val="0"/>
        <u val="none"/>
        <vertAlign val="baseline"/>
        <sz val="10"/>
        <color auto="1"/>
        <name val="Calibri"/>
        <scheme val="minor"/>
      </font>
      <numFmt numFmtId="168" formatCode="#,##0;[Red]#,##0"/>
      <fill>
        <patternFill patternType="solid">
          <fgColor indexed="64"/>
          <bgColor theme="0"/>
        </patternFill>
      </fill>
      <alignment horizontal="center" vertical="center" textRotation="0" wrapText="0" indent="0" relativeIndent="0" justifyLastLine="0" shrinkToFit="0" readingOrder="0"/>
    </dxf>
    <dxf>
      <font>
        <b val="0"/>
        <i val="0"/>
        <strike val="0"/>
        <condense val="0"/>
        <extend val="0"/>
        <outline val="0"/>
        <shadow val="0"/>
        <u val="none"/>
        <vertAlign val="baseline"/>
        <sz val="10"/>
        <color auto="1"/>
        <name val="Calibri"/>
        <scheme val="minor"/>
      </font>
      <numFmt numFmtId="3" formatCode="#,##0"/>
      <fill>
        <patternFill patternType="solid">
          <fgColor indexed="64"/>
          <bgColor theme="0"/>
        </patternFill>
      </fill>
      <alignment horizontal="center" vertical="center" textRotation="0" wrapText="0" indent="0" relativeIndent="0" justifyLastLine="0" shrinkToFit="0" readingOrder="0"/>
      <border diagonalUp="0" diagonalDown="0" outline="0">
        <left/>
        <right/>
        <top/>
        <bottom/>
      </border>
    </dxf>
    <dxf>
      <font>
        <b val="0"/>
        <i val="0"/>
        <strike val="0"/>
        <condense val="0"/>
        <extend val="0"/>
        <outline val="0"/>
        <shadow val="0"/>
        <u val="none"/>
        <vertAlign val="baseline"/>
        <sz val="10"/>
        <color auto="1"/>
        <name val="Calibri"/>
        <scheme val="minor"/>
      </font>
      <numFmt numFmtId="1" formatCode="0"/>
      <fill>
        <patternFill patternType="solid">
          <fgColor indexed="64"/>
          <bgColor theme="0"/>
        </patternFill>
      </fill>
      <alignment horizontal="center" vertical="center" textRotation="0" wrapText="0" indent="0" relativeIndent="0" justifyLastLine="0" shrinkToFit="0" readingOrder="0"/>
    </dxf>
    <dxf>
      <font>
        <b val="0"/>
        <i val="0"/>
        <strike val="0"/>
        <condense val="0"/>
        <extend val="0"/>
        <outline val="0"/>
        <shadow val="0"/>
        <u val="none"/>
        <vertAlign val="baseline"/>
        <sz val="10"/>
        <color auto="1"/>
        <name val="Calibri"/>
        <scheme val="minor"/>
      </font>
      <fill>
        <patternFill patternType="solid">
          <fgColor indexed="64"/>
          <bgColor theme="0"/>
        </patternFill>
      </fill>
      <alignment horizontal="center" vertical="center" textRotation="0" wrapText="0" indent="0" relativeIndent="0" justifyLastLine="0" shrinkToFit="0" readingOrder="0"/>
      <border diagonalUp="0" diagonalDown="0" outline="0">
        <left/>
        <right/>
        <top/>
        <bottom/>
      </border>
    </dxf>
    <dxf>
      <font>
        <b val="0"/>
        <i val="0"/>
        <strike val="0"/>
        <condense val="0"/>
        <extend val="0"/>
        <outline val="0"/>
        <shadow val="0"/>
        <u val="none"/>
        <vertAlign val="baseline"/>
        <sz val="10"/>
        <color auto="1"/>
        <name val="Calibri"/>
        <scheme val="minor"/>
      </font>
      <numFmt numFmtId="166" formatCode="0.0"/>
      <fill>
        <patternFill patternType="solid">
          <fgColor indexed="64"/>
          <bgColor theme="0"/>
        </patternFill>
      </fill>
      <alignment horizontal="center" vertical="center" textRotation="0" wrapText="0" indent="0" relativeIndent="0" justifyLastLine="0" shrinkToFit="0" readingOrder="0"/>
    </dxf>
    <dxf>
      <font>
        <b val="0"/>
        <i val="0"/>
        <strike val="0"/>
        <condense val="0"/>
        <extend val="0"/>
        <outline val="0"/>
        <shadow val="0"/>
        <u val="none"/>
        <vertAlign val="baseline"/>
        <sz val="10"/>
        <color auto="1"/>
        <name val="Calibri"/>
        <scheme val="minor"/>
      </font>
      <fill>
        <patternFill patternType="solid">
          <fgColor indexed="64"/>
          <bgColor theme="0"/>
        </patternFill>
      </fill>
      <alignment horizontal="center" vertical="center" textRotation="0" wrapText="0" indent="0" relativeIndent="0" justifyLastLine="0" shrinkToFit="0" readingOrder="0"/>
      <border diagonalUp="0" diagonalDown="0" outline="0">
        <left/>
        <right/>
        <top/>
        <bottom/>
      </border>
    </dxf>
    <dxf>
      <font>
        <b val="0"/>
        <i val="0"/>
        <strike val="0"/>
        <condense val="0"/>
        <extend val="0"/>
        <outline val="0"/>
        <shadow val="0"/>
        <u val="none"/>
        <vertAlign val="baseline"/>
        <sz val="10"/>
        <color auto="1"/>
        <name val="Calibri"/>
        <scheme val="minor"/>
      </font>
      <numFmt numFmtId="167" formatCode="#,##0.0"/>
      <fill>
        <patternFill patternType="solid">
          <fgColor indexed="64"/>
          <bgColor theme="0"/>
        </patternFill>
      </fill>
      <alignment horizontal="center" vertical="center" textRotation="0" wrapText="0" indent="0" relativeIndent="0" justifyLastLine="0" shrinkToFit="0" readingOrder="0"/>
    </dxf>
    <dxf>
      <font>
        <b val="0"/>
        <i val="0"/>
        <strike val="0"/>
        <condense val="0"/>
        <extend val="0"/>
        <outline val="0"/>
        <shadow val="0"/>
        <u val="none"/>
        <vertAlign val="baseline"/>
        <sz val="10"/>
        <color auto="1"/>
        <name val="Calibri"/>
        <scheme val="minor"/>
      </font>
      <numFmt numFmtId="167" formatCode="#,##0.0"/>
      <fill>
        <patternFill patternType="solid">
          <fgColor indexed="64"/>
          <bgColor theme="0"/>
        </patternFill>
      </fill>
      <alignment horizontal="center" vertical="center" textRotation="0" wrapText="0" indent="0" relativeIndent="0" justifyLastLine="0" shrinkToFit="0" readingOrder="0"/>
      <border diagonalUp="0" diagonalDown="0" outline="0">
        <left/>
        <right/>
        <top/>
        <bottom/>
      </border>
    </dxf>
    <dxf>
      <font>
        <b val="0"/>
        <i val="0"/>
        <strike val="0"/>
        <condense val="0"/>
        <extend val="0"/>
        <outline val="0"/>
        <shadow val="0"/>
        <u val="none"/>
        <vertAlign val="baseline"/>
        <sz val="10"/>
        <color auto="1"/>
        <name val="Calibri"/>
        <scheme val="minor"/>
      </font>
      <numFmt numFmtId="3" formatCode="#,##0"/>
      <fill>
        <patternFill patternType="solid">
          <fgColor indexed="64"/>
          <bgColor theme="0"/>
        </patternFill>
      </fill>
      <alignment horizontal="center" vertical="center" textRotation="0" wrapText="0" indent="0" relativeIndent="0" justifyLastLine="0" shrinkToFit="0" readingOrder="0"/>
    </dxf>
    <dxf>
      <font>
        <b val="0"/>
        <i val="0"/>
        <strike val="0"/>
        <condense val="0"/>
        <extend val="0"/>
        <outline val="0"/>
        <shadow val="0"/>
        <u val="none"/>
        <vertAlign val="baseline"/>
        <sz val="10"/>
        <color auto="1"/>
        <name val="Calibri"/>
        <scheme val="minor"/>
      </font>
      <numFmt numFmtId="3" formatCode="#,##0"/>
      <fill>
        <patternFill patternType="solid">
          <fgColor indexed="64"/>
          <bgColor theme="0"/>
        </patternFill>
      </fill>
      <alignment horizontal="center" vertical="center" textRotation="0" wrapText="0" indent="0" relativeIndent="0" justifyLastLine="0" shrinkToFit="0" readingOrder="0"/>
      <border diagonalUp="0" diagonalDown="0" outline="0">
        <left/>
        <right/>
        <top/>
        <bottom/>
      </border>
    </dxf>
    <dxf>
      <font>
        <b val="0"/>
        <i val="0"/>
        <strike val="0"/>
        <condense val="0"/>
        <extend val="0"/>
        <outline val="0"/>
        <shadow val="0"/>
        <u val="none"/>
        <vertAlign val="baseline"/>
        <sz val="10"/>
        <color auto="1"/>
        <name val="Calibri"/>
        <scheme val="minor"/>
      </font>
      <numFmt numFmtId="3" formatCode="#,##0"/>
      <fill>
        <patternFill patternType="solid">
          <fgColor indexed="64"/>
          <bgColor theme="0"/>
        </patternFill>
      </fill>
      <alignment horizontal="right" vertical="center" textRotation="0" wrapText="0" indent="0" relativeIndent="0" justifyLastLine="0" shrinkToFit="0" readingOrder="0"/>
    </dxf>
    <dxf>
      <font>
        <b val="0"/>
        <i val="0"/>
        <strike val="0"/>
        <condense val="0"/>
        <extend val="0"/>
        <outline val="0"/>
        <shadow val="0"/>
        <u val="none"/>
        <vertAlign val="baseline"/>
        <sz val="10"/>
        <color auto="1"/>
        <name val="Calibri"/>
        <scheme val="minor"/>
      </font>
      <fill>
        <patternFill patternType="solid">
          <fgColor indexed="64"/>
          <bgColor theme="0"/>
        </patternFill>
      </fill>
      <alignment horizontal="right" vertical="center" textRotation="0" wrapText="0" indent="0" relativeIndent="0" justifyLastLine="0" shrinkToFit="0" readingOrder="0"/>
      <border diagonalUp="0" diagonalDown="0" outline="0">
        <left/>
        <right/>
        <top/>
        <bottom/>
      </border>
    </dxf>
    <dxf>
      <font>
        <b val="0"/>
        <i val="0"/>
        <strike val="0"/>
        <condense val="0"/>
        <extend val="0"/>
        <outline val="0"/>
        <shadow val="0"/>
        <u val="none"/>
        <vertAlign val="baseline"/>
        <sz val="10"/>
        <color auto="1"/>
        <name val="Calibri"/>
        <scheme val="minor"/>
      </font>
      <fill>
        <patternFill patternType="solid">
          <fgColor indexed="64"/>
          <bgColor theme="0"/>
        </patternFill>
      </fill>
      <alignment horizontal="center" vertical="center" textRotation="0" wrapText="0" indent="0" relativeIndent="0" justifyLastLine="0" shrinkToFit="0" readingOrder="0"/>
    </dxf>
    <dxf>
      <font>
        <b val="0"/>
        <i val="0"/>
        <strike val="0"/>
        <condense val="0"/>
        <extend val="0"/>
        <outline val="0"/>
        <shadow val="0"/>
        <u val="none"/>
        <vertAlign val="baseline"/>
        <sz val="10"/>
        <color auto="1"/>
        <name val="Calibri"/>
        <scheme val="minor"/>
      </font>
      <numFmt numFmtId="30" formatCode="@"/>
      <fill>
        <patternFill patternType="solid">
          <fgColor indexed="64"/>
          <bgColor theme="0"/>
        </patternFill>
      </fill>
      <alignment horizontal="center" vertical="center" textRotation="0" wrapText="0" indent="0" relativeIndent="0" justifyLastLine="0" shrinkToFit="0" readingOrder="0"/>
      <border diagonalUp="0" diagonalDown="0" outline="0">
        <left/>
        <right/>
        <top/>
        <bottom/>
      </border>
    </dxf>
    <dxf>
      <font>
        <b val="0"/>
        <i val="0"/>
        <strike val="0"/>
        <condense val="0"/>
        <extend val="0"/>
        <outline val="0"/>
        <shadow val="0"/>
        <u val="none"/>
        <vertAlign val="baseline"/>
        <sz val="10"/>
        <color auto="1"/>
        <name val="Calibri"/>
        <scheme val="minor"/>
      </font>
      <fill>
        <patternFill patternType="solid">
          <fgColor indexed="64"/>
          <bgColor theme="0"/>
        </patternFill>
      </fill>
      <alignment horizontal="right" vertical="center" textRotation="0" wrapText="0" indent="0" relativeIndent="0" justifyLastLine="0" shrinkToFit="0" readingOrder="0"/>
    </dxf>
    <dxf>
      <fill>
        <patternFill>
          <bgColor theme="4" tint="0.79998168889431442"/>
        </patternFill>
      </fill>
    </dxf>
    <dxf>
      <fill>
        <patternFill>
          <bgColor theme="0"/>
        </patternFill>
      </fill>
    </dxf>
  </dxfs>
  <tableStyles count="1" defaultTableStyle="TableStyleMedium9" defaultPivotStyle="PivotStyleLight16">
    <tableStyle name="Estilo de tabla 1" pivot="0" count="2">
      <tableStyleElement type="firstRowStripe" dxfId="535"/>
      <tableStyleElement type="secondRowStripe" dxfId="534"/>
    </tableStyle>
  </tableStyles>
  <colors>
    <mruColors>
      <color rgb="FF99CC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c:lang val="es-EC"/>
  <c:roundedCorners val="1"/>
  <c:chart>
    <c:title>
      <c:tx>
        <c:rich>
          <a:bodyPr/>
          <a:lstStyle/>
          <a:p>
            <a:pPr>
              <a:defRPr sz="800">
                <a:latin typeface="+mn-lt"/>
              </a:defRPr>
            </a:pPr>
            <a:r>
              <a:rPr lang="en-US" sz="800">
                <a:latin typeface="+mn-lt"/>
              </a:rPr>
              <a:t>Número</a:t>
            </a:r>
            <a:r>
              <a:rPr lang="en-US" sz="800" baseline="0">
                <a:latin typeface="+mn-lt"/>
              </a:rPr>
              <a:t> de establecimientos</a:t>
            </a:r>
            <a:endParaRPr lang="en-US" sz="800">
              <a:latin typeface="+mn-lt"/>
            </a:endParaRPr>
          </a:p>
        </c:rich>
      </c:tx>
      <c:layout>
        <c:manualLayout>
          <c:xMode val="edge"/>
          <c:yMode val="edge"/>
          <c:x val="0.12260505898301272"/>
          <c:y val="4.5614138232720911E-2"/>
        </c:manualLayout>
      </c:layout>
    </c:title>
    <c:plotArea>
      <c:layout>
        <c:manualLayout>
          <c:layoutTarget val="inner"/>
          <c:xMode val="edge"/>
          <c:yMode val="edge"/>
          <c:x val="0.10671766029246345"/>
          <c:y val="0.13227320561591219"/>
          <c:w val="0.88084619422572152"/>
          <c:h val="0.71219706804888705"/>
        </c:manualLayout>
      </c:layout>
      <c:barChart>
        <c:barDir val="col"/>
        <c:grouping val="clustered"/>
        <c:ser>
          <c:idx val="0"/>
          <c:order val="0"/>
          <c:tx>
            <c:strRef>
              <c:f>'GRA1'!$C$3</c:f>
              <c:strCache>
                <c:ptCount val="1"/>
                <c:pt idx="0">
                  <c:v>2002</c:v>
                </c:pt>
              </c:strCache>
            </c:strRef>
          </c:tx>
          <c:spPr>
            <a:solidFill>
              <a:schemeClr val="tx2">
                <a:lumMod val="60000"/>
                <a:lumOff val="40000"/>
              </a:schemeClr>
            </a:solidFill>
          </c:spPr>
          <c:dLbls>
            <c:txPr>
              <a:bodyPr rot="-5400000" vert="horz"/>
              <a:lstStyle/>
              <a:p>
                <a:pPr>
                  <a:defRPr sz="700"/>
                </a:pPr>
                <a:endParaRPr lang="es-EC"/>
              </a:p>
            </c:txPr>
            <c:dLblPos val="ctr"/>
            <c:showVal val="1"/>
          </c:dLbls>
          <c:cat>
            <c:strRef>
              <c:f>'GRA1'!$B$5:$B$9</c:f>
              <c:strCache>
                <c:ptCount val="5"/>
                <c:pt idx="0">
                  <c:v> Sierra</c:v>
                </c:pt>
                <c:pt idx="1">
                  <c:v> Costa</c:v>
                </c:pt>
                <c:pt idx="2">
                  <c:v> Amazónica</c:v>
                </c:pt>
                <c:pt idx="3">
                  <c:v> Insular</c:v>
                </c:pt>
                <c:pt idx="4">
                  <c:v> Zona no Delim.</c:v>
                </c:pt>
              </c:strCache>
            </c:strRef>
          </c:cat>
          <c:val>
            <c:numRef>
              <c:f>'GRA1'!$C$5:$C$9</c:f>
              <c:numCache>
                <c:formatCode>_(* #,##0_);_(* \(#,##0\);_(* "-"??_);_(@_)</c:formatCode>
                <c:ptCount val="5"/>
                <c:pt idx="0">
                  <c:v>318</c:v>
                </c:pt>
                <c:pt idx="1">
                  <c:v>303</c:v>
                </c:pt>
                <c:pt idx="2">
                  <c:v>36</c:v>
                </c:pt>
                <c:pt idx="3">
                  <c:v>2</c:v>
                </c:pt>
                <c:pt idx="4">
                  <c:v>6</c:v>
                </c:pt>
              </c:numCache>
            </c:numRef>
          </c:val>
        </c:ser>
        <c:ser>
          <c:idx val="1"/>
          <c:order val="1"/>
          <c:tx>
            <c:strRef>
              <c:f>'GRA1'!$D$3</c:f>
              <c:strCache>
                <c:ptCount val="1"/>
                <c:pt idx="0">
                  <c:v>2006</c:v>
                </c:pt>
              </c:strCache>
            </c:strRef>
          </c:tx>
          <c:spPr>
            <a:solidFill>
              <a:schemeClr val="accent5">
                <a:lumMod val="60000"/>
                <a:lumOff val="40000"/>
              </a:schemeClr>
            </a:solidFill>
          </c:spPr>
          <c:dLbls>
            <c:txPr>
              <a:bodyPr rot="-5400000" vert="horz"/>
              <a:lstStyle/>
              <a:p>
                <a:pPr>
                  <a:defRPr sz="700"/>
                </a:pPr>
                <a:endParaRPr lang="es-EC"/>
              </a:p>
            </c:txPr>
            <c:dLblPos val="ctr"/>
            <c:showVal val="1"/>
          </c:dLbls>
          <c:cat>
            <c:strRef>
              <c:f>'GRA1'!$B$5:$B$9</c:f>
              <c:strCache>
                <c:ptCount val="5"/>
                <c:pt idx="0">
                  <c:v> Sierra</c:v>
                </c:pt>
                <c:pt idx="1">
                  <c:v> Costa</c:v>
                </c:pt>
                <c:pt idx="2">
                  <c:v> Amazónica</c:v>
                </c:pt>
                <c:pt idx="3">
                  <c:v> Insular</c:v>
                </c:pt>
                <c:pt idx="4">
                  <c:v> Zona no Delim.</c:v>
                </c:pt>
              </c:strCache>
            </c:strRef>
          </c:cat>
          <c:val>
            <c:numRef>
              <c:f>'GRA1'!$D$5:$D$9</c:f>
              <c:numCache>
                <c:formatCode>_(* #,##0_);_(* \(#,##0\);_(* "-"??_);_(@_)</c:formatCode>
                <c:ptCount val="5"/>
                <c:pt idx="0">
                  <c:v>351</c:v>
                </c:pt>
                <c:pt idx="1">
                  <c:v>358</c:v>
                </c:pt>
                <c:pt idx="2">
                  <c:v>36</c:v>
                </c:pt>
                <c:pt idx="3">
                  <c:v>2</c:v>
                </c:pt>
                <c:pt idx="4">
                  <c:v>6</c:v>
                </c:pt>
              </c:numCache>
            </c:numRef>
          </c:val>
        </c:ser>
        <c:ser>
          <c:idx val="2"/>
          <c:order val="2"/>
          <c:tx>
            <c:strRef>
              <c:f>'GRA1'!$E$3</c:f>
              <c:strCache>
                <c:ptCount val="1"/>
                <c:pt idx="0">
                  <c:v>2012</c:v>
                </c:pt>
              </c:strCache>
            </c:strRef>
          </c:tx>
          <c:spPr>
            <a:solidFill>
              <a:schemeClr val="accent5"/>
            </a:solidFill>
          </c:spPr>
          <c:dLbls>
            <c:txPr>
              <a:bodyPr rot="-5400000" vert="horz"/>
              <a:lstStyle/>
              <a:p>
                <a:pPr>
                  <a:defRPr sz="700"/>
                </a:pPr>
                <a:endParaRPr lang="es-EC"/>
              </a:p>
            </c:txPr>
            <c:dLblPos val="ctr"/>
            <c:showVal val="1"/>
          </c:dLbls>
          <c:cat>
            <c:strRef>
              <c:f>'GRA1'!$B$5:$B$9</c:f>
              <c:strCache>
                <c:ptCount val="5"/>
                <c:pt idx="0">
                  <c:v> Sierra</c:v>
                </c:pt>
                <c:pt idx="1">
                  <c:v> Costa</c:v>
                </c:pt>
                <c:pt idx="2">
                  <c:v> Amazónica</c:v>
                </c:pt>
                <c:pt idx="3">
                  <c:v> Insular</c:v>
                </c:pt>
                <c:pt idx="4">
                  <c:v> Zona no Delim.</c:v>
                </c:pt>
              </c:strCache>
            </c:strRef>
          </c:cat>
          <c:val>
            <c:numRef>
              <c:f>'GRA1'!$E$5:$E$9</c:f>
              <c:numCache>
                <c:formatCode>_(* #,##0_);_(* \(#,##0\);_(* "-"??_);_(@_)</c:formatCode>
                <c:ptCount val="5"/>
                <c:pt idx="0">
                  <c:v>351</c:v>
                </c:pt>
                <c:pt idx="1">
                  <c:v>395</c:v>
                </c:pt>
                <c:pt idx="2">
                  <c:v>37</c:v>
                </c:pt>
                <c:pt idx="3">
                  <c:v>2</c:v>
                </c:pt>
                <c:pt idx="4">
                  <c:v>0</c:v>
                </c:pt>
              </c:numCache>
            </c:numRef>
          </c:val>
        </c:ser>
        <c:gapWidth val="65"/>
        <c:axId val="105028992"/>
        <c:axId val="105034880"/>
      </c:barChart>
      <c:catAx>
        <c:axId val="105028992"/>
        <c:scaling>
          <c:orientation val="minMax"/>
        </c:scaling>
        <c:axPos val="b"/>
        <c:numFmt formatCode="General" sourceLinked="1"/>
        <c:majorTickMark val="none"/>
        <c:tickLblPos val="nextTo"/>
        <c:txPr>
          <a:bodyPr/>
          <a:lstStyle/>
          <a:p>
            <a:pPr>
              <a:defRPr sz="500" baseline="0">
                <a:latin typeface="+mn-lt"/>
              </a:defRPr>
            </a:pPr>
            <a:endParaRPr lang="es-EC"/>
          </a:p>
        </c:txPr>
        <c:crossAx val="105034880"/>
        <c:crosses val="autoZero"/>
        <c:auto val="1"/>
        <c:lblAlgn val="ctr"/>
        <c:lblOffset val="100"/>
      </c:catAx>
      <c:valAx>
        <c:axId val="105034880"/>
        <c:scaling>
          <c:orientation val="minMax"/>
        </c:scaling>
        <c:delete val="1"/>
        <c:axPos val="l"/>
        <c:numFmt formatCode="_(* #,##0_);_(* \(#,##0\);_(* &quot;-&quot;??_);_(@_)" sourceLinked="1"/>
        <c:majorTickMark val="none"/>
        <c:tickLblPos val="none"/>
        <c:crossAx val="105028992"/>
        <c:crosses val="autoZero"/>
        <c:crossBetween val="between"/>
      </c:valAx>
      <c:spPr>
        <a:noFill/>
        <a:ln w="25400">
          <a:noFill/>
        </a:ln>
      </c:spPr>
    </c:plotArea>
    <c:legend>
      <c:legendPos val="r"/>
      <c:txPr>
        <a:bodyPr/>
        <a:lstStyle/>
        <a:p>
          <a:pPr>
            <a:defRPr sz="800"/>
          </a:pPr>
          <a:endParaRPr lang="es-EC"/>
        </a:p>
      </c:txPr>
    </c:legend>
    <c:plotVisOnly val="1"/>
    <c:dispBlanksAs val="gap"/>
  </c:chart>
  <c:spPr>
    <a:ln>
      <a:noFill/>
    </a:ln>
  </c:spPr>
  <c:printSettings>
    <c:headerFooter/>
    <c:pageMargins b="0.75000000000000333" l="0.70000000000000062" r="0.70000000000000062" t="0.75000000000000333"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es-EC"/>
  <c:roundedCorners val="1"/>
  <c:chart>
    <c:title>
      <c:tx>
        <c:rich>
          <a:bodyPr/>
          <a:lstStyle/>
          <a:p>
            <a:pPr>
              <a:defRPr sz="1000"/>
            </a:pPr>
            <a:r>
              <a:rPr lang="es-EC" sz="1000"/>
              <a:t>Egresos</a:t>
            </a:r>
            <a:r>
              <a:rPr lang="es-EC" sz="1000" baseline="0"/>
              <a:t> hospitalarios</a:t>
            </a:r>
            <a:endParaRPr lang="es-EC" sz="1000"/>
          </a:p>
        </c:rich>
      </c:tx>
      <c:overlay val="1"/>
    </c:title>
    <c:plotArea>
      <c:layout>
        <c:manualLayout>
          <c:layoutTarget val="inner"/>
          <c:xMode val="edge"/>
          <c:yMode val="edge"/>
          <c:x val="0.10671766029246345"/>
          <c:y val="0.13227320561591219"/>
          <c:w val="0.88084619422572152"/>
          <c:h val="0.71219706804888705"/>
        </c:manualLayout>
      </c:layout>
      <c:barChart>
        <c:barDir val="col"/>
        <c:grouping val="clustered"/>
        <c:ser>
          <c:idx val="0"/>
          <c:order val="0"/>
          <c:tx>
            <c:strRef>
              <c:f>'GRA1'!$C$3</c:f>
              <c:strCache>
                <c:ptCount val="1"/>
                <c:pt idx="0">
                  <c:v>2002</c:v>
                </c:pt>
              </c:strCache>
            </c:strRef>
          </c:tx>
          <c:spPr>
            <a:solidFill>
              <a:schemeClr val="tx2">
                <a:lumMod val="60000"/>
                <a:lumOff val="40000"/>
              </a:schemeClr>
            </a:solidFill>
          </c:spPr>
          <c:dLbls>
            <c:txPr>
              <a:bodyPr rot="-5400000" vert="horz"/>
              <a:lstStyle/>
              <a:p>
                <a:pPr>
                  <a:defRPr sz="700"/>
                </a:pPr>
                <a:endParaRPr lang="es-EC"/>
              </a:p>
            </c:txPr>
            <c:dLblPos val="ctr"/>
            <c:showVal val="1"/>
          </c:dLbls>
          <c:cat>
            <c:strRef>
              <c:f>'GRA1'!$B$5:$B$9</c:f>
              <c:strCache>
                <c:ptCount val="5"/>
                <c:pt idx="0">
                  <c:v> Sierra</c:v>
                </c:pt>
                <c:pt idx="1">
                  <c:v> Costa</c:v>
                </c:pt>
                <c:pt idx="2">
                  <c:v> Amazónica</c:v>
                </c:pt>
                <c:pt idx="3">
                  <c:v> Insular</c:v>
                </c:pt>
                <c:pt idx="4">
                  <c:v> Zona no Delim.</c:v>
                </c:pt>
              </c:strCache>
            </c:strRef>
          </c:cat>
          <c:val>
            <c:numRef>
              <c:f>'GRA1'!$F$5:$F$9</c:f>
              <c:numCache>
                <c:formatCode>_(* #,##0_);_(* \(#,##0\);_(* "-"??_);_(@_)</c:formatCode>
                <c:ptCount val="5"/>
                <c:pt idx="0">
                  <c:v>332425</c:v>
                </c:pt>
                <c:pt idx="1">
                  <c:v>342073</c:v>
                </c:pt>
                <c:pt idx="2">
                  <c:v>29805</c:v>
                </c:pt>
                <c:pt idx="3">
                  <c:v>814</c:v>
                </c:pt>
                <c:pt idx="4">
                  <c:v>2708</c:v>
                </c:pt>
              </c:numCache>
            </c:numRef>
          </c:val>
        </c:ser>
        <c:ser>
          <c:idx val="1"/>
          <c:order val="1"/>
          <c:tx>
            <c:strRef>
              <c:f>'GRA1'!$D$3</c:f>
              <c:strCache>
                <c:ptCount val="1"/>
                <c:pt idx="0">
                  <c:v>2006</c:v>
                </c:pt>
              </c:strCache>
            </c:strRef>
          </c:tx>
          <c:spPr>
            <a:solidFill>
              <a:schemeClr val="accent5">
                <a:lumMod val="60000"/>
                <a:lumOff val="40000"/>
              </a:schemeClr>
            </a:solidFill>
          </c:spPr>
          <c:dLbls>
            <c:txPr>
              <a:bodyPr rot="-5400000" vert="horz"/>
              <a:lstStyle/>
              <a:p>
                <a:pPr>
                  <a:defRPr sz="700"/>
                </a:pPr>
                <a:endParaRPr lang="es-EC"/>
              </a:p>
            </c:txPr>
            <c:dLblPos val="ctr"/>
            <c:showVal val="1"/>
          </c:dLbls>
          <c:cat>
            <c:strRef>
              <c:f>'GRA1'!$B$5:$B$9</c:f>
              <c:strCache>
                <c:ptCount val="5"/>
                <c:pt idx="0">
                  <c:v> Sierra</c:v>
                </c:pt>
                <c:pt idx="1">
                  <c:v> Costa</c:v>
                </c:pt>
                <c:pt idx="2">
                  <c:v> Amazónica</c:v>
                </c:pt>
                <c:pt idx="3">
                  <c:v> Insular</c:v>
                </c:pt>
                <c:pt idx="4">
                  <c:v> Zona no Delim.</c:v>
                </c:pt>
              </c:strCache>
            </c:strRef>
          </c:cat>
          <c:val>
            <c:numRef>
              <c:f>'GRA1'!$G$5:$G$9</c:f>
              <c:numCache>
                <c:formatCode>_(* #,##0_);_(* \(#,##0\);_(* "-"??_);_(@_)</c:formatCode>
                <c:ptCount val="5"/>
                <c:pt idx="0">
                  <c:v>413619</c:v>
                </c:pt>
                <c:pt idx="1">
                  <c:v>410622</c:v>
                </c:pt>
                <c:pt idx="2">
                  <c:v>35267</c:v>
                </c:pt>
                <c:pt idx="3">
                  <c:v>1038</c:v>
                </c:pt>
                <c:pt idx="4">
                  <c:v>2491</c:v>
                </c:pt>
              </c:numCache>
            </c:numRef>
          </c:val>
        </c:ser>
        <c:ser>
          <c:idx val="2"/>
          <c:order val="2"/>
          <c:tx>
            <c:strRef>
              <c:f>'GRA1'!$E$3</c:f>
              <c:strCache>
                <c:ptCount val="1"/>
                <c:pt idx="0">
                  <c:v>2012</c:v>
                </c:pt>
              </c:strCache>
            </c:strRef>
          </c:tx>
          <c:spPr>
            <a:solidFill>
              <a:schemeClr val="accent5"/>
            </a:solidFill>
          </c:spPr>
          <c:dLbls>
            <c:txPr>
              <a:bodyPr rot="-5400000" vert="horz"/>
              <a:lstStyle/>
              <a:p>
                <a:pPr>
                  <a:defRPr sz="700"/>
                </a:pPr>
                <a:endParaRPr lang="es-EC"/>
              </a:p>
            </c:txPr>
            <c:dLblPos val="ctr"/>
            <c:showVal val="1"/>
          </c:dLbls>
          <c:cat>
            <c:strRef>
              <c:f>'GRA1'!$B$5:$B$9</c:f>
              <c:strCache>
                <c:ptCount val="5"/>
                <c:pt idx="0">
                  <c:v> Sierra</c:v>
                </c:pt>
                <c:pt idx="1">
                  <c:v> Costa</c:v>
                </c:pt>
                <c:pt idx="2">
                  <c:v> Amazónica</c:v>
                </c:pt>
                <c:pt idx="3">
                  <c:v> Insular</c:v>
                </c:pt>
                <c:pt idx="4">
                  <c:v> Zona no Delim.</c:v>
                </c:pt>
              </c:strCache>
            </c:strRef>
          </c:cat>
          <c:val>
            <c:numRef>
              <c:f>'GRA1'!$H$5:$H$9</c:f>
              <c:numCache>
                <c:formatCode>_(* #,##0_);_(* \(#,##0\);_(* "-"??_);_(@_)</c:formatCode>
                <c:ptCount val="5"/>
                <c:pt idx="0">
                  <c:v>544122</c:v>
                </c:pt>
                <c:pt idx="1">
                  <c:v>555326</c:v>
                </c:pt>
                <c:pt idx="2">
                  <c:v>55163</c:v>
                </c:pt>
                <c:pt idx="3">
                  <c:v>1626</c:v>
                </c:pt>
                <c:pt idx="4">
                  <c:v>0</c:v>
                </c:pt>
              </c:numCache>
            </c:numRef>
          </c:val>
        </c:ser>
        <c:gapWidth val="55"/>
        <c:axId val="104816000"/>
        <c:axId val="104830080"/>
      </c:barChart>
      <c:catAx>
        <c:axId val="104816000"/>
        <c:scaling>
          <c:orientation val="minMax"/>
        </c:scaling>
        <c:axPos val="b"/>
        <c:numFmt formatCode="General" sourceLinked="1"/>
        <c:majorTickMark val="none"/>
        <c:tickLblPos val="nextTo"/>
        <c:txPr>
          <a:bodyPr/>
          <a:lstStyle/>
          <a:p>
            <a:pPr>
              <a:defRPr sz="500" baseline="0">
                <a:latin typeface="+mn-lt"/>
              </a:defRPr>
            </a:pPr>
            <a:endParaRPr lang="es-EC"/>
          </a:p>
        </c:txPr>
        <c:crossAx val="104830080"/>
        <c:crosses val="autoZero"/>
        <c:auto val="1"/>
        <c:lblAlgn val="ctr"/>
        <c:lblOffset val="100"/>
      </c:catAx>
      <c:valAx>
        <c:axId val="104830080"/>
        <c:scaling>
          <c:orientation val="minMax"/>
        </c:scaling>
        <c:delete val="1"/>
        <c:axPos val="l"/>
        <c:numFmt formatCode="_(* #,##0_);_(* \(#,##0\);_(* &quot;-&quot;??_);_(@_)" sourceLinked="1"/>
        <c:majorTickMark val="none"/>
        <c:tickLblPos val="none"/>
        <c:crossAx val="104816000"/>
        <c:crosses val="autoZero"/>
        <c:crossBetween val="between"/>
      </c:valAx>
      <c:spPr>
        <a:noFill/>
        <a:ln w="25400">
          <a:noFill/>
        </a:ln>
      </c:spPr>
    </c:plotArea>
    <c:legend>
      <c:legendPos val="r"/>
      <c:txPr>
        <a:bodyPr/>
        <a:lstStyle/>
        <a:p>
          <a:pPr>
            <a:defRPr sz="800">
              <a:latin typeface="+mn-lt"/>
            </a:defRPr>
          </a:pPr>
          <a:endParaRPr lang="es-EC"/>
        </a:p>
      </c:txPr>
    </c:legend>
    <c:plotVisOnly val="1"/>
    <c:dispBlanksAs val="gap"/>
  </c:chart>
  <c:spPr>
    <a:ln>
      <a:noFill/>
    </a:ln>
  </c:spPr>
  <c:printSettings>
    <c:headerFooter/>
    <c:pageMargins b="0.75000000000000333" l="0.70000000000000062" r="0.70000000000000062" t="0.75000000000000333"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es-EC"/>
  <c:roundedCorners val="1"/>
  <c:chart>
    <c:title>
      <c:tx>
        <c:rich>
          <a:bodyPr/>
          <a:lstStyle/>
          <a:p>
            <a:pPr>
              <a:defRPr sz="800">
                <a:latin typeface="+mn-lt"/>
              </a:defRPr>
            </a:pPr>
            <a:r>
              <a:rPr lang="en-US" sz="800">
                <a:latin typeface="+mn-lt"/>
              </a:rPr>
              <a:t>Número</a:t>
            </a:r>
            <a:r>
              <a:rPr lang="en-US" sz="800" baseline="0">
                <a:latin typeface="+mn-lt"/>
              </a:rPr>
              <a:t> de camas hospitalarias</a:t>
            </a:r>
          </a:p>
        </c:rich>
      </c:tx>
      <c:layout>
        <c:manualLayout>
          <c:xMode val="edge"/>
          <c:yMode val="edge"/>
          <c:x val="0.13913401482223262"/>
          <c:y val="5.5454378165828905E-2"/>
        </c:manualLayout>
      </c:layout>
    </c:title>
    <c:plotArea>
      <c:layout>
        <c:manualLayout>
          <c:layoutTarget val="inner"/>
          <c:xMode val="edge"/>
          <c:yMode val="edge"/>
          <c:x val="8.6533766371429802E-2"/>
          <c:y val="0.14199366634456234"/>
          <c:w val="0.88084619422572152"/>
          <c:h val="0.71219706804888705"/>
        </c:manualLayout>
      </c:layout>
      <c:barChart>
        <c:barDir val="col"/>
        <c:grouping val="clustered"/>
        <c:ser>
          <c:idx val="0"/>
          <c:order val="0"/>
          <c:tx>
            <c:strRef>
              <c:f>'GRA1'!$C$3</c:f>
              <c:strCache>
                <c:ptCount val="1"/>
                <c:pt idx="0">
                  <c:v>2002</c:v>
                </c:pt>
              </c:strCache>
            </c:strRef>
          </c:tx>
          <c:dLbls>
            <c:txPr>
              <a:bodyPr rot="-5400000" vert="horz"/>
              <a:lstStyle/>
              <a:p>
                <a:pPr>
                  <a:defRPr sz="700"/>
                </a:pPr>
                <a:endParaRPr lang="es-EC"/>
              </a:p>
            </c:txPr>
            <c:dLblPos val="ctr"/>
            <c:showVal val="1"/>
          </c:dLbls>
          <c:cat>
            <c:strRef>
              <c:f>'GRA1'!$B$5:$B$9</c:f>
              <c:strCache>
                <c:ptCount val="5"/>
                <c:pt idx="0">
                  <c:v> Sierra</c:v>
                </c:pt>
                <c:pt idx="1">
                  <c:v> Costa</c:v>
                </c:pt>
                <c:pt idx="2">
                  <c:v> Amazónica</c:v>
                </c:pt>
                <c:pt idx="3">
                  <c:v> Insular</c:v>
                </c:pt>
                <c:pt idx="4">
                  <c:v> Zona no Delim.</c:v>
                </c:pt>
              </c:strCache>
            </c:strRef>
          </c:cat>
          <c:val>
            <c:numRef>
              <c:f>'GRA1'!$I$5:$I$9</c:f>
              <c:numCache>
                <c:formatCode>_(* #,##0_);_(* \(#,##0\);_(* "-"??_);_(@_)</c:formatCode>
                <c:ptCount val="5"/>
                <c:pt idx="0">
                  <c:v>9220</c:v>
                </c:pt>
                <c:pt idx="1">
                  <c:v>9664</c:v>
                </c:pt>
                <c:pt idx="2">
                  <c:v>667</c:v>
                </c:pt>
                <c:pt idx="3">
                  <c:v>30</c:v>
                </c:pt>
                <c:pt idx="4">
                  <c:v>72</c:v>
                </c:pt>
              </c:numCache>
            </c:numRef>
          </c:val>
        </c:ser>
        <c:ser>
          <c:idx val="1"/>
          <c:order val="1"/>
          <c:tx>
            <c:strRef>
              <c:f>'GRA1'!$D$3</c:f>
              <c:strCache>
                <c:ptCount val="1"/>
                <c:pt idx="0">
                  <c:v>2006</c:v>
                </c:pt>
              </c:strCache>
            </c:strRef>
          </c:tx>
          <c:spPr>
            <a:solidFill>
              <a:schemeClr val="accent5">
                <a:lumMod val="60000"/>
                <a:lumOff val="40000"/>
              </a:schemeClr>
            </a:solidFill>
          </c:spPr>
          <c:dLbls>
            <c:txPr>
              <a:bodyPr rot="-5400000" vert="horz"/>
              <a:lstStyle/>
              <a:p>
                <a:pPr>
                  <a:defRPr sz="700"/>
                </a:pPr>
                <a:endParaRPr lang="es-EC"/>
              </a:p>
            </c:txPr>
            <c:dLblPos val="ctr"/>
            <c:showVal val="1"/>
          </c:dLbls>
          <c:cat>
            <c:strRef>
              <c:f>'GRA1'!$B$5:$B$9</c:f>
              <c:strCache>
                <c:ptCount val="5"/>
                <c:pt idx="0">
                  <c:v> Sierra</c:v>
                </c:pt>
                <c:pt idx="1">
                  <c:v> Costa</c:v>
                </c:pt>
                <c:pt idx="2">
                  <c:v> Amazónica</c:v>
                </c:pt>
                <c:pt idx="3">
                  <c:v> Insular</c:v>
                </c:pt>
                <c:pt idx="4">
                  <c:v> Zona no Delim.</c:v>
                </c:pt>
              </c:strCache>
            </c:strRef>
          </c:cat>
          <c:val>
            <c:numRef>
              <c:f>'GRA1'!$J$5:$J$9</c:f>
              <c:numCache>
                <c:formatCode>_(* #,##0_);_(* \(#,##0\);_(* "-"??_);_(@_)</c:formatCode>
                <c:ptCount val="5"/>
                <c:pt idx="0">
                  <c:v>9893</c:v>
                </c:pt>
                <c:pt idx="1">
                  <c:v>9283</c:v>
                </c:pt>
                <c:pt idx="2">
                  <c:v>674</c:v>
                </c:pt>
                <c:pt idx="3">
                  <c:v>30</c:v>
                </c:pt>
                <c:pt idx="4">
                  <c:v>65</c:v>
                </c:pt>
              </c:numCache>
            </c:numRef>
          </c:val>
        </c:ser>
        <c:ser>
          <c:idx val="2"/>
          <c:order val="2"/>
          <c:tx>
            <c:strRef>
              <c:f>'GRA1'!$E$3</c:f>
              <c:strCache>
                <c:ptCount val="1"/>
                <c:pt idx="0">
                  <c:v>2012</c:v>
                </c:pt>
              </c:strCache>
            </c:strRef>
          </c:tx>
          <c:spPr>
            <a:solidFill>
              <a:schemeClr val="accent5"/>
            </a:solidFill>
          </c:spPr>
          <c:dLbls>
            <c:txPr>
              <a:bodyPr rot="-5400000" vert="horz"/>
              <a:lstStyle/>
              <a:p>
                <a:pPr>
                  <a:defRPr sz="700"/>
                </a:pPr>
                <a:endParaRPr lang="es-EC"/>
              </a:p>
            </c:txPr>
            <c:dLblPos val="ctr"/>
            <c:showVal val="1"/>
          </c:dLbls>
          <c:cat>
            <c:strRef>
              <c:f>'GRA1'!$B$5:$B$9</c:f>
              <c:strCache>
                <c:ptCount val="5"/>
                <c:pt idx="0">
                  <c:v> Sierra</c:v>
                </c:pt>
                <c:pt idx="1">
                  <c:v> Costa</c:v>
                </c:pt>
                <c:pt idx="2">
                  <c:v> Amazónica</c:v>
                </c:pt>
                <c:pt idx="3">
                  <c:v> Insular</c:v>
                </c:pt>
                <c:pt idx="4">
                  <c:v> Zona no Delim.</c:v>
                </c:pt>
              </c:strCache>
            </c:strRef>
          </c:cat>
          <c:val>
            <c:numRef>
              <c:f>'GRA1'!$K$5:$K$9</c:f>
              <c:numCache>
                <c:formatCode>_(* #,##0_);_(* \(#,##0\);_(* "-"??_);_(@_)</c:formatCode>
                <c:ptCount val="5"/>
                <c:pt idx="0">
                  <c:v>10854.999999999998</c:v>
                </c:pt>
                <c:pt idx="1">
                  <c:v>11382.999999999998</c:v>
                </c:pt>
                <c:pt idx="2">
                  <c:v>871</c:v>
                </c:pt>
                <c:pt idx="3">
                  <c:v>29</c:v>
                </c:pt>
                <c:pt idx="4">
                  <c:v>0</c:v>
                </c:pt>
              </c:numCache>
            </c:numRef>
          </c:val>
        </c:ser>
        <c:gapWidth val="66"/>
        <c:axId val="106577280"/>
        <c:axId val="106603648"/>
      </c:barChart>
      <c:catAx>
        <c:axId val="106577280"/>
        <c:scaling>
          <c:orientation val="minMax"/>
        </c:scaling>
        <c:axPos val="b"/>
        <c:numFmt formatCode="General" sourceLinked="1"/>
        <c:majorTickMark val="none"/>
        <c:tickLblPos val="nextTo"/>
        <c:txPr>
          <a:bodyPr/>
          <a:lstStyle/>
          <a:p>
            <a:pPr>
              <a:defRPr sz="500" baseline="0">
                <a:latin typeface="+mn-lt"/>
              </a:defRPr>
            </a:pPr>
            <a:endParaRPr lang="es-EC"/>
          </a:p>
        </c:txPr>
        <c:crossAx val="106603648"/>
        <c:crosses val="autoZero"/>
        <c:auto val="1"/>
        <c:lblAlgn val="ctr"/>
        <c:lblOffset val="100"/>
      </c:catAx>
      <c:valAx>
        <c:axId val="106603648"/>
        <c:scaling>
          <c:orientation val="minMax"/>
        </c:scaling>
        <c:delete val="1"/>
        <c:axPos val="l"/>
        <c:numFmt formatCode="_(* #,##0_);_(* \(#,##0\);_(* &quot;-&quot;??_);_(@_)" sourceLinked="1"/>
        <c:majorTickMark val="none"/>
        <c:tickLblPos val="none"/>
        <c:crossAx val="106577280"/>
        <c:crosses val="autoZero"/>
        <c:crossBetween val="between"/>
      </c:valAx>
      <c:spPr>
        <a:noFill/>
        <a:ln w="25400">
          <a:noFill/>
        </a:ln>
      </c:spPr>
    </c:plotArea>
    <c:legend>
      <c:legendPos val="r"/>
      <c:txPr>
        <a:bodyPr/>
        <a:lstStyle/>
        <a:p>
          <a:pPr>
            <a:defRPr sz="800"/>
          </a:pPr>
          <a:endParaRPr lang="es-EC"/>
        </a:p>
      </c:txPr>
    </c:legend>
    <c:plotVisOnly val="1"/>
    <c:dispBlanksAs val="gap"/>
  </c:chart>
  <c:spPr>
    <a:ln>
      <a:noFill/>
    </a:ln>
  </c:spPr>
  <c:printSettings>
    <c:headerFooter/>
    <c:pageMargins b="0.75000000000000333" l="0.70000000000000062" r="0.70000000000000062" t="0.7500000000000033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lang val="es-EC"/>
  <c:roundedCorners val="1"/>
  <c:style val="3"/>
  <c:chart>
    <c:title>
      <c:tx>
        <c:rich>
          <a:bodyPr/>
          <a:lstStyle/>
          <a:p>
            <a:pPr>
              <a:defRPr sz="1000"/>
            </a:pPr>
            <a:r>
              <a:rPr lang="en-US" sz="1000"/>
              <a:t>Porcentaje</a:t>
            </a:r>
            <a:r>
              <a:rPr lang="en-US" sz="1000" baseline="0"/>
              <a:t> de  establecimientos</a:t>
            </a:r>
            <a:r>
              <a:rPr lang="en-US" sz="1000"/>
              <a:t> según</a:t>
            </a:r>
            <a:r>
              <a:rPr lang="en-US" sz="1000" baseline="0"/>
              <a:t> sector</a:t>
            </a:r>
            <a:endParaRPr lang="en-US" sz="1000"/>
          </a:p>
          <a:p>
            <a:pPr>
              <a:defRPr sz="1000"/>
            </a:pPr>
            <a:r>
              <a:rPr lang="en-US" sz="1000"/>
              <a:t>año 2002</a:t>
            </a:r>
          </a:p>
        </c:rich>
      </c:tx>
    </c:title>
    <c:view3D>
      <c:rotX val="75"/>
      <c:perspective val="30"/>
    </c:view3D>
    <c:plotArea>
      <c:layout>
        <c:manualLayout>
          <c:layoutTarget val="inner"/>
          <c:xMode val="edge"/>
          <c:yMode val="edge"/>
          <c:x val="4.5316995840265738E-2"/>
          <c:y val="0.3373089459123475"/>
          <c:w val="0.89917996001794731"/>
          <c:h val="0.62524576473395366"/>
        </c:manualLayout>
      </c:layout>
      <c:pie3DChart>
        <c:varyColors val="1"/>
        <c:ser>
          <c:idx val="0"/>
          <c:order val="0"/>
          <c:tx>
            <c:strRef>
              <c:f>'GRA2'!$A$14</c:f>
              <c:strCache>
                <c:ptCount val="1"/>
                <c:pt idx="0">
                  <c:v>Sector</c:v>
                </c:pt>
              </c:strCache>
            </c:strRef>
          </c:tx>
          <c:explosion val="25"/>
          <c:dLbls>
            <c:numFmt formatCode="0.00%" sourceLinked="0"/>
            <c:showPercent val="1"/>
            <c:showLeaderLines val="1"/>
          </c:dLbls>
          <c:cat>
            <c:strRef>
              <c:f>'GRA2'!$A$16:$A$17</c:f>
              <c:strCache>
                <c:ptCount val="2"/>
                <c:pt idx="0">
                  <c:v>Sector Público</c:v>
                </c:pt>
                <c:pt idx="1">
                  <c:v>Sector Privado</c:v>
                </c:pt>
              </c:strCache>
            </c:strRef>
          </c:cat>
          <c:val>
            <c:numRef>
              <c:f>'GRA2'!$C$16:$C$17</c:f>
              <c:numCache>
                <c:formatCode>0.00%</c:formatCode>
                <c:ptCount val="2"/>
                <c:pt idx="0">
                  <c:v>0.26466165413533832</c:v>
                </c:pt>
                <c:pt idx="1">
                  <c:v>0.73533834586466162</c:v>
                </c:pt>
              </c:numCache>
            </c:numRef>
          </c:val>
        </c:ser>
        <c:dLbls>
          <c:showPercent val="1"/>
        </c:dLbls>
      </c:pie3DChart>
    </c:plotArea>
    <c:legend>
      <c:legendPos val="t"/>
    </c:legend>
    <c:plotVisOnly val="1"/>
    <c:dispBlanksAs val="zero"/>
  </c:chart>
  <c:spPr>
    <a:noFill/>
    <a:ln>
      <a:noFill/>
    </a:ln>
  </c:spPr>
  <c:printSettings>
    <c:headerFooter/>
    <c:pageMargins b="0.75000000000000355" l="0.70000000000000062" r="0.70000000000000062" t="0.75000000000000355"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lang val="es-EC"/>
  <c:roundedCorners val="1"/>
  <c:style val="3"/>
  <c:chart>
    <c:title>
      <c:tx>
        <c:rich>
          <a:bodyPr/>
          <a:lstStyle/>
          <a:p>
            <a:pPr algn="ctr">
              <a:defRPr sz="800"/>
            </a:pPr>
            <a:r>
              <a:rPr lang="en-US" sz="800"/>
              <a:t>Porcentajes de establecimientos</a:t>
            </a:r>
            <a:r>
              <a:rPr lang="en-US" sz="800" baseline="0"/>
              <a:t> </a:t>
            </a:r>
            <a:r>
              <a:rPr lang="en-US" sz="800"/>
              <a:t>según</a:t>
            </a:r>
            <a:r>
              <a:rPr lang="en-US" sz="800" baseline="0"/>
              <a:t> sector</a:t>
            </a:r>
            <a:endParaRPr lang="en-US" sz="800"/>
          </a:p>
          <a:p>
            <a:pPr algn="ctr">
              <a:defRPr sz="800"/>
            </a:pPr>
            <a:r>
              <a:rPr lang="en-US" sz="800"/>
              <a:t>año</a:t>
            </a:r>
            <a:r>
              <a:rPr lang="en-US" sz="800" baseline="0"/>
              <a:t> 2012</a:t>
            </a:r>
            <a:endParaRPr lang="en-US" sz="800"/>
          </a:p>
        </c:rich>
      </c:tx>
      <c:layout>
        <c:manualLayout>
          <c:xMode val="edge"/>
          <c:yMode val="edge"/>
          <c:x val="0.23878959789919338"/>
          <c:y val="2.5477886588784315E-2"/>
        </c:manualLayout>
      </c:layout>
    </c:title>
    <c:view3D>
      <c:rotX val="30"/>
      <c:perspective val="30"/>
    </c:view3D>
    <c:plotArea>
      <c:layout>
        <c:manualLayout>
          <c:layoutTarget val="inner"/>
          <c:xMode val="edge"/>
          <c:yMode val="edge"/>
          <c:x val="7.6316755742319803E-2"/>
          <c:y val="0.31314045046694744"/>
          <c:w val="0.85772918281588328"/>
          <c:h val="0.64210278947689681"/>
        </c:manualLayout>
      </c:layout>
      <c:pie3DChart>
        <c:varyColors val="1"/>
        <c:ser>
          <c:idx val="0"/>
          <c:order val="0"/>
          <c:tx>
            <c:strRef>
              <c:f>'GRA2'!$E$14</c:f>
              <c:strCache>
                <c:ptCount val="1"/>
                <c:pt idx="0">
                  <c:v>Sector</c:v>
                </c:pt>
              </c:strCache>
            </c:strRef>
          </c:tx>
          <c:explosion val="25"/>
          <c:dLbls>
            <c:dLbl>
              <c:idx val="2"/>
              <c:layout>
                <c:manualLayout>
                  <c:x val="3.1739936129347682E-2"/>
                  <c:y val="1.9393746326941984E-2"/>
                </c:manualLayout>
              </c:layout>
              <c:showPercent val="1"/>
            </c:dLbl>
            <c:numFmt formatCode="0.00%" sourceLinked="0"/>
            <c:txPr>
              <a:bodyPr/>
              <a:lstStyle/>
              <a:p>
                <a:pPr>
                  <a:defRPr sz="1000"/>
                </a:pPr>
                <a:endParaRPr lang="es-EC"/>
              </a:p>
            </c:txPr>
            <c:showPercent val="1"/>
          </c:dLbls>
          <c:cat>
            <c:strRef>
              <c:f>'GRA2'!$E$16:$E$18</c:f>
              <c:strCache>
                <c:ptCount val="3"/>
                <c:pt idx="0">
                  <c:v>Sector Público</c:v>
                </c:pt>
                <c:pt idx="1">
                  <c:v>Sector Privado con fines de lucro</c:v>
                </c:pt>
                <c:pt idx="2">
                  <c:v>Sector Privado sin fines de lucro</c:v>
                </c:pt>
              </c:strCache>
            </c:strRef>
          </c:cat>
          <c:val>
            <c:numRef>
              <c:f>'GRA2'!$G$16:$G$18</c:f>
              <c:numCache>
                <c:formatCode>0.00%</c:formatCode>
                <c:ptCount val="3"/>
                <c:pt idx="0">
                  <c:v>0.23694267515923567</c:v>
                </c:pt>
                <c:pt idx="1">
                  <c:v>0.7312101910828025</c:v>
                </c:pt>
                <c:pt idx="2">
                  <c:v>3.1847133757961783E-2</c:v>
                </c:pt>
              </c:numCache>
            </c:numRef>
          </c:val>
        </c:ser>
        <c:dLbls>
          <c:showPercent val="1"/>
        </c:dLbls>
      </c:pie3DChart>
    </c:plotArea>
    <c:legend>
      <c:legendPos val="t"/>
      <c:layout>
        <c:manualLayout>
          <c:xMode val="edge"/>
          <c:yMode val="edge"/>
          <c:x val="5.0000121612056997E-2"/>
          <c:y val="0.20598307967492191"/>
          <c:w val="0.89999975677589006"/>
          <c:h val="6.7240075648975578E-2"/>
        </c:manualLayout>
      </c:layout>
      <c:txPr>
        <a:bodyPr/>
        <a:lstStyle/>
        <a:p>
          <a:pPr>
            <a:defRPr sz="700"/>
          </a:pPr>
          <a:endParaRPr lang="es-EC"/>
        </a:p>
      </c:txPr>
    </c:legend>
    <c:plotVisOnly val="1"/>
    <c:dispBlanksAs val="zero"/>
  </c:chart>
  <c:spPr>
    <a:noFill/>
    <a:ln>
      <a:noFill/>
    </a:ln>
  </c:spPr>
  <c:printSettings>
    <c:headerFooter/>
    <c:pageMargins b="0.75000000000000355" l="0.70000000000000062" r="0.70000000000000062" t="0.75000000000000355"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lang val="es-EC"/>
  <c:roundedCorners val="1"/>
  <c:chart>
    <c:title>
      <c:tx>
        <c:rich>
          <a:bodyPr/>
          <a:lstStyle/>
          <a:p>
            <a:pPr>
              <a:defRPr>
                <a:latin typeface="+mn-lt"/>
              </a:defRPr>
            </a:pPr>
            <a:r>
              <a:rPr lang="en-US" sz="900">
                <a:latin typeface="+mn-lt"/>
              </a:rPr>
              <a:t>Camas</a:t>
            </a:r>
            <a:r>
              <a:rPr lang="en-US" sz="900" baseline="0">
                <a:latin typeface="+mn-lt"/>
              </a:rPr>
              <a:t> hospitalarias disponibles</a:t>
            </a:r>
          </a:p>
          <a:p>
            <a:pPr>
              <a:defRPr>
                <a:latin typeface="+mn-lt"/>
              </a:defRPr>
            </a:pPr>
            <a:r>
              <a:rPr lang="en-US" sz="900" baseline="0">
                <a:latin typeface="+mn-lt"/>
              </a:rPr>
              <a:t>según provicnias</a:t>
            </a:r>
            <a:endParaRPr lang="en-US" sz="900">
              <a:latin typeface="+mn-lt"/>
            </a:endParaRPr>
          </a:p>
        </c:rich>
      </c:tx>
      <c:layout>
        <c:manualLayout>
          <c:xMode val="edge"/>
          <c:yMode val="edge"/>
          <c:x val="0.35222032560615235"/>
          <c:y val="0"/>
        </c:manualLayout>
      </c:layout>
    </c:title>
    <c:plotArea>
      <c:layout>
        <c:manualLayout>
          <c:layoutTarget val="inner"/>
          <c:xMode val="edge"/>
          <c:yMode val="edge"/>
          <c:x val="0.17097465757956726"/>
          <c:y val="7.4495614035088198E-2"/>
          <c:w val="0.81782086062771564"/>
          <c:h val="0.89288008081115233"/>
        </c:manualLayout>
      </c:layout>
      <c:barChart>
        <c:barDir val="bar"/>
        <c:grouping val="clustered"/>
        <c:ser>
          <c:idx val="0"/>
          <c:order val="0"/>
          <c:tx>
            <c:strRef>
              <c:f>'GRA3'!$B$3:$C$3</c:f>
              <c:strCache>
                <c:ptCount val="1"/>
                <c:pt idx="0">
                  <c:v>2002</c:v>
                </c:pt>
              </c:strCache>
            </c:strRef>
          </c:tx>
          <c:dLbls>
            <c:txPr>
              <a:bodyPr/>
              <a:lstStyle/>
              <a:p>
                <a:pPr>
                  <a:defRPr sz="700"/>
                </a:pPr>
                <a:endParaRPr lang="es-EC"/>
              </a:p>
            </c:txPr>
            <c:showVal val="1"/>
          </c:dLbls>
          <c:cat>
            <c:strRef>
              <c:f>'[1]GRA3 '!$R$10:$R$34</c:f>
              <c:strCache>
                <c:ptCount val="25"/>
                <c:pt idx="0">
                  <c:v>AZUAY</c:v>
                </c:pt>
                <c:pt idx="1">
                  <c:v>BOLÍVAR</c:v>
                </c:pt>
                <c:pt idx="2">
                  <c:v>CAÑAR</c:v>
                </c:pt>
                <c:pt idx="3">
                  <c:v>CARCHI</c:v>
                </c:pt>
                <c:pt idx="4">
                  <c:v>COTOPAXI</c:v>
                </c:pt>
                <c:pt idx="5">
                  <c:v>CHIMBORAZO</c:v>
                </c:pt>
                <c:pt idx="6">
                  <c:v>IMBABURA</c:v>
                </c:pt>
                <c:pt idx="7">
                  <c:v>LOJA</c:v>
                </c:pt>
                <c:pt idx="8">
                  <c:v>PICHINCHA</c:v>
                </c:pt>
                <c:pt idx="9">
                  <c:v>TUNGURAHUA</c:v>
                </c:pt>
                <c:pt idx="10">
                  <c:v>STO DOMINGO TSÁ.</c:v>
                </c:pt>
                <c:pt idx="11">
                  <c:v>EL ORO</c:v>
                </c:pt>
                <c:pt idx="12">
                  <c:v>ESMERALDAS</c:v>
                </c:pt>
                <c:pt idx="13">
                  <c:v>GUAYAS</c:v>
                </c:pt>
                <c:pt idx="14">
                  <c:v>LOS RÍOS</c:v>
                </c:pt>
                <c:pt idx="15">
                  <c:v>MANABÍ</c:v>
                </c:pt>
                <c:pt idx="16">
                  <c:v>SANTA ELENA</c:v>
                </c:pt>
                <c:pt idx="17">
                  <c:v>MORONA SAN.</c:v>
                </c:pt>
                <c:pt idx="18">
                  <c:v>NAPO</c:v>
                </c:pt>
                <c:pt idx="19">
                  <c:v>PASTAZA</c:v>
                </c:pt>
                <c:pt idx="20">
                  <c:v>ZAMORA CHIN.</c:v>
                </c:pt>
                <c:pt idx="21">
                  <c:v>SUCUMBÍOS</c:v>
                </c:pt>
                <c:pt idx="22">
                  <c:v>ORELLANA</c:v>
                </c:pt>
                <c:pt idx="23">
                  <c:v>GALÁPAGOS</c:v>
                </c:pt>
                <c:pt idx="24">
                  <c:v>ZONAS NO DELIM.</c:v>
                </c:pt>
              </c:strCache>
            </c:strRef>
          </c:cat>
          <c:val>
            <c:numRef>
              <c:f>'GRA3'!$C$6:$C$30</c:f>
              <c:numCache>
                <c:formatCode>0.00%</c:formatCode>
                <c:ptCount val="25"/>
                <c:pt idx="0">
                  <c:v>5.8362590953035157E-2</c:v>
                </c:pt>
                <c:pt idx="1">
                  <c:v>5.4953442222561441E-3</c:v>
                </c:pt>
                <c:pt idx="2">
                  <c:v>1.0838039993894062E-2</c:v>
                </c:pt>
                <c:pt idx="3">
                  <c:v>8.8536101358571203E-3</c:v>
                </c:pt>
                <c:pt idx="4">
                  <c:v>1.9131939144151022E-2</c:v>
                </c:pt>
                <c:pt idx="5">
                  <c:v>2.4372869282043453E-2</c:v>
                </c:pt>
                <c:pt idx="6">
                  <c:v>3.2310588714191214E-2</c:v>
                </c:pt>
                <c:pt idx="7">
                  <c:v>2.0302243932224087E-2</c:v>
                </c:pt>
                <c:pt idx="8">
                  <c:v>0.33882867755558949</c:v>
                </c:pt>
                <c:pt idx="9">
                  <c:v>1.8572228158550856E-2</c:v>
                </c:pt>
                <c:pt idx="10">
                  <c:v>3.3430010685391545E-2</c:v>
                </c:pt>
                <c:pt idx="11">
                  <c:v>3.8314761105174781E-2</c:v>
                </c:pt>
                <c:pt idx="12">
                  <c:v>6.1975270950999847E-2</c:v>
                </c:pt>
                <c:pt idx="13">
                  <c:v>6.8182974609474383E-3</c:v>
                </c:pt>
                <c:pt idx="14">
                  <c:v>7.9377194321477631E-3</c:v>
                </c:pt>
                <c:pt idx="15">
                  <c:v>6.716531827201954E-3</c:v>
                </c:pt>
                <c:pt idx="16">
                  <c:v>0.25151376380196405</c:v>
                </c:pt>
                <c:pt idx="17">
                  <c:v>3.8569175189538493E-2</c:v>
                </c:pt>
                <c:pt idx="18">
                  <c:v>3.8670940823283977E-3</c:v>
                </c:pt>
                <c:pt idx="19">
                  <c:v>1.5264845061822622E-3</c:v>
                </c:pt>
                <c:pt idx="20">
                  <c:v>4.6303363354195286E-3</c:v>
                </c:pt>
                <c:pt idx="21">
                  <c:v>3.9688597160738815E-3</c:v>
                </c:pt>
                <c:pt idx="22" formatCode="General">
                  <c:v>0</c:v>
                </c:pt>
                <c:pt idx="23" formatCode="General">
                  <c:v>0</c:v>
                </c:pt>
                <c:pt idx="24">
                  <c:v>3.6635628148374293E-3</c:v>
                </c:pt>
              </c:numCache>
            </c:numRef>
          </c:val>
        </c:ser>
        <c:ser>
          <c:idx val="1"/>
          <c:order val="1"/>
          <c:tx>
            <c:strRef>
              <c:f>'GRA3'!$D$3</c:f>
              <c:strCache>
                <c:ptCount val="1"/>
                <c:pt idx="0">
                  <c:v>2012</c:v>
                </c:pt>
              </c:strCache>
            </c:strRef>
          </c:tx>
          <c:spPr>
            <a:solidFill>
              <a:srgbClr val="99CCFF"/>
            </a:solidFill>
          </c:spPr>
          <c:dLbls>
            <c:txPr>
              <a:bodyPr/>
              <a:lstStyle/>
              <a:p>
                <a:pPr>
                  <a:defRPr sz="700"/>
                </a:pPr>
                <a:endParaRPr lang="es-EC"/>
              </a:p>
            </c:txPr>
            <c:showVal val="1"/>
          </c:dLbls>
          <c:cat>
            <c:strRef>
              <c:f>'[1]GRA3 '!$R$10:$R$34</c:f>
              <c:strCache>
                <c:ptCount val="25"/>
                <c:pt idx="0">
                  <c:v>AZUAY</c:v>
                </c:pt>
                <c:pt idx="1">
                  <c:v>BOLÍVAR</c:v>
                </c:pt>
                <c:pt idx="2">
                  <c:v>CAÑAR</c:v>
                </c:pt>
                <c:pt idx="3">
                  <c:v>CARCHI</c:v>
                </c:pt>
                <c:pt idx="4">
                  <c:v>COTOPAXI</c:v>
                </c:pt>
                <c:pt idx="5">
                  <c:v>CHIMBORAZO</c:v>
                </c:pt>
                <c:pt idx="6">
                  <c:v>IMBABURA</c:v>
                </c:pt>
                <c:pt idx="7">
                  <c:v>LOJA</c:v>
                </c:pt>
                <c:pt idx="8">
                  <c:v>PICHINCHA</c:v>
                </c:pt>
                <c:pt idx="9">
                  <c:v>TUNGURAHUA</c:v>
                </c:pt>
                <c:pt idx="10">
                  <c:v>STO DOMINGO TSÁ.</c:v>
                </c:pt>
                <c:pt idx="11">
                  <c:v>EL ORO</c:v>
                </c:pt>
                <c:pt idx="12">
                  <c:v>ESMERALDAS</c:v>
                </c:pt>
                <c:pt idx="13">
                  <c:v>GUAYAS</c:v>
                </c:pt>
                <c:pt idx="14">
                  <c:v>LOS RÍOS</c:v>
                </c:pt>
                <c:pt idx="15">
                  <c:v>MANABÍ</c:v>
                </c:pt>
                <c:pt idx="16">
                  <c:v>SANTA ELENA</c:v>
                </c:pt>
                <c:pt idx="17">
                  <c:v>MORONA SAN.</c:v>
                </c:pt>
                <c:pt idx="18">
                  <c:v>NAPO</c:v>
                </c:pt>
                <c:pt idx="19">
                  <c:v>PASTAZA</c:v>
                </c:pt>
                <c:pt idx="20">
                  <c:v>ZAMORA CHIN.</c:v>
                </c:pt>
                <c:pt idx="21">
                  <c:v>SUCUMBÍOS</c:v>
                </c:pt>
                <c:pt idx="22">
                  <c:v>ORELLANA</c:v>
                </c:pt>
                <c:pt idx="23">
                  <c:v>GALÁPAGOS</c:v>
                </c:pt>
                <c:pt idx="24">
                  <c:v>ZONAS NO DELIM.</c:v>
                </c:pt>
              </c:strCache>
            </c:strRef>
          </c:cat>
          <c:val>
            <c:numRef>
              <c:f>'GRA3'!$E$6:$E$30</c:f>
              <c:numCache>
                <c:formatCode>0.00%</c:formatCode>
                <c:ptCount val="25"/>
                <c:pt idx="0">
                  <c:v>5.7913389229838359E-2</c:v>
                </c:pt>
                <c:pt idx="1">
                  <c:v>8.0819431238655023E-3</c:v>
                </c:pt>
                <c:pt idx="2">
                  <c:v>1.2187743106577924E-2</c:v>
                </c:pt>
                <c:pt idx="3">
                  <c:v>6.6989368138992136E-3</c:v>
                </c:pt>
                <c:pt idx="4">
                  <c:v>1.9232431497968709E-2</c:v>
                </c:pt>
                <c:pt idx="5">
                  <c:v>2.8740599878986948E-2</c:v>
                </c:pt>
                <c:pt idx="6">
                  <c:v>4.0539372460886854E-2</c:v>
                </c:pt>
                <c:pt idx="7">
                  <c:v>1.7676549399256631E-2</c:v>
                </c:pt>
                <c:pt idx="8">
                  <c:v>0.29345665139597199</c:v>
                </c:pt>
                <c:pt idx="9">
                  <c:v>2.4591580949088081E-2</c:v>
                </c:pt>
                <c:pt idx="10">
                  <c:v>3.6649667214106667E-2</c:v>
                </c:pt>
                <c:pt idx="11">
                  <c:v>4.7584060852277628E-2</c:v>
                </c:pt>
                <c:pt idx="12">
                  <c:v>7.8485608090586911E-2</c:v>
                </c:pt>
                <c:pt idx="13">
                  <c:v>9.6810441697640238E-3</c:v>
                </c:pt>
                <c:pt idx="14">
                  <c:v>9.7242631169504705E-3</c:v>
                </c:pt>
                <c:pt idx="15">
                  <c:v>4.4515515602039932E-3</c:v>
                </c:pt>
                <c:pt idx="16">
                  <c:v>0.21276687699887634</c:v>
                </c:pt>
                <c:pt idx="17">
                  <c:v>4.1014780879937762E-2</c:v>
                </c:pt>
                <c:pt idx="18">
                  <c:v>3.7600484052208488E-3</c:v>
                </c:pt>
                <c:pt idx="19">
                  <c:v>1.2533494684069497E-3</c:v>
                </c:pt>
                <c:pt idx="20">
                  <c:v>5.143054715187138E-3</c:v>
                </c:pt>
                <c:pt idx="21">
                  <c:v>4.8837410320684586E-3</c:v>
                </c:pt>
                <c:pt idx="22">
                  <c:v>2.1263722015731699E-2</c:v>
                </c:pt>
                <c:pt idx="23">
                  <c:v>1.4219033624340911E-2</c:v>
                </c:pt>
                <c:pt idx="24" formatCode="General">
                  <c:v>0</c:v>
                </c:pt>
              </c:numCache>
            </c:numRef>
          </c:val>
        </c:ser>
        <c:gapWidth val="7"/>
        <c:overlap val="-25"/>
        <c:axId val="107888000"/>
        <c:axId val="107897984"/>
      </c:barChart>
      <c:catAx>
        <c:axId val="107888000"/>
        <c:scaling>
          <c:orientation val="maxMin"/>
        </c:scaling>
        <c:axPos val="l"/>
        <c:numFmt formatCode="General" sourceLinked="1"/>
        <c:majorTickMark val="none"/>
        <c:tickLblPos val="nextTo"/>
        <c:txPr>
          <a:bodyPr/>
          <a:lstStyle/>
          <a:p>
            <a:pPr>
              <a:defRPr sz="600">
                <a:latin typeface="+mn-lt"/>
                <a:cs typeface="Arial" pitchFamily="34" charset="0"/>
              </a:defRPr>
            </a:pPr>
            <a:endParaRPr lang="es-EC"/>
          </a:p>
        </c:txPr>
        <c:crossAx val="107897984"/>
        <c:crosses val="autoZero"/>
        <c:auto val="1"/>
        <c:lblAlgn val="ctr"/>
        <c:lblOffset val="100"/>
      </c:catAx>
      <c:valAx>
        <c:axId val="107897984"/>
        <c:scaling>
          <c:orientation val="minMax"/>
        </c:scaling>
        <c:delete val="1"/>
        <c:axPos val="t"/>
        <c:numFmt formatCode="0.00%" sourceLinked="1"/>
        <c:majorTickMark val="none"/>
        <c:tickLblPos val="none"/>
        <c:crossAx val="107888000"/>
        <c:crosses val="autoZero"/>
        <c:crossBetween val="between"/>
      </c:valAx>
      <c:spPr>
        <a:noFill/>
      </c:spPr>
    </c:plotArea>
    <c:legend>
      <c:legendPos val="b"/>
      <c:layout>
        <c:manualLayout>
          <c:xMode val="edge"/>
          <c:yMode val="edge"/>
          <c:x val="0.42072206009213881"/>
          <c:y val="0.96636108892185557"/>
          <c:w val="0.13990767762421305"/>
          <c:h val="3.3638911078144373E-2"/>
        </c:manualLayout>
      </c:layout>
      <c:txPr>
        <a:bodyPr/>
        <a:lstStyle/>
        <a:p>
          <a:pPr>
            <a:defRPr sz="800">
              <a:latin typeface="+mn-lt"/>
            </a:defRPr>
          </a:pPr>
          <a:endParaRPr lang="es-EC"/>
        </a:p>
      </c:txPr>
    </c:legend>
    <c:plotVisOnly val="1"/>
    <c:dispBlanksAs val="gap"/>
  </c:chart>
  <c:spPr>
    <a:noFill/>
    <a:ln>
      <a:noFill/>
    </a:ln>
  </c:spPr>
  <c:printSettings>
    <c:headerFooter/>
    <c:pageMargins b="0.75000000000000333" l="0.70000000000000062" r="0.70000000000000062" t="0.7500000000000033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lang val="es-EC"/>
  <c:roundedCorners val="1"/>
  <c:chart>
    <c:title>
      <c:tx>
        <c:rich>
          <a:bodyPr/>
          <a:lstStyle/>
          <a:p>
            <a:pPr>
              <a:defRPr>
                <a:latin typeface="+mn-lt"/>
              </a:defRPr>
            </a:pPr>
            <a:r>
              <a:rPr lang="en-US" sz="900">
                <a:latin typeface="+mn-lt"/>
              </a:rPr>
              <a:t>Egresos</a:t>
            </a:r>
            <a:r>
              <a:rPr lang="en-US" sz="900" baseline="0">
                <a:latin typeface="+mn-lt"/>
              </a:rPr>
              <a:t> hospitalarios</a:t>
            </a:r>
            <a:endParaRPr lang="en-US" sz="900">
              <a:latin typeface="+mn-lt"/>
            </a:endParaRPr>
          </a:p>
          <a:p>
            <a:pPr>
              <a:defRPr>
                <a:latin typeface="+mn-lt"/>
              </a:defRPr>
            </a:pPr>
            <a:r>
              <a:rPr lang="en-US" sz="900">
                <a:latin typeface="+mn-lt"/>
              </a:rPr>
              <a:t>según</a:t>
            </a:r>
            <a:r>
              <a:rPr lang="en-US" sz="900" baseline="0">
                <a:latin typeface="+mn-lt"/>
              </a:rPr>
              <a:t> provincias</a:t>
            </a:r>
            <a:endParaRPr lang="en-US" sz="900">
              <a:latin typeface="+mn-lt"/>
            </a:endParaRPr>
          </a:p>
        </c:rich>
      </c:tx>
    </c:title>
    <c:plotArea>
      <c:layout>
        <c:manualLayout>
          <c:layoutTarget val="inner"/>
          <c:xMode val="edge"/>
          <c:yMode val="edge"/>
          <c:x val="0.16745666051002894"/>
          <c:y val="7.574136008918618E-2"/>
          <c:w val="0.77503299741853671"/>
          <c:h val="0.86468455657090226"/>
        </c:manualLayout>
      </c:layout>
      <c:barChart>
        <c:barDir val="bar"/>
        <c:grouping val="clustered"/>
        <c:ser>
          <c:idx val="0"/>
          <c:order val="0"/>
          <c:tx>
            <c:strRef>
              <c:f>GRAF4!$B$3</c:f>
              <c:strCache>
                <c:ptCount val="1"/>
                <c:pt idx="0">
                  <c:v>2002</c:v>
                </c:pt>
              </c:strCache>
            </c:strRef>
          </c:tx>
          <c:spPr>
            <a:solidFill>
              <a:schemeClr val="tx2">
                <a:lumMod val="60000"/>
                <a:lumOff val="40000"/>
              </a:schemeClr>
            </a:solidFill>
          </c:spPr>
          <c:dLbls>
            <c:dLbl>
              <c:idx val="22"/>
              <c:layout>
                <c:manualLayout>
                  <c:x val="0"/>
                  <c:y val="2.0066889632106968E-2"/>
                </c:manualLayout>
              </c:layout>
              <c:showVal val="1"/>
            </c:dLbl>
            <c:txPr>
              <a:bodyPr/>
              <a:lstStyle/>
              <a:p>
                <a:pPr>
                  <a:defRPr sz="600"/>
                </a:pPr>
                <a:endParaRPr lang="es-EC"/>
              </a:p>
            </c:txPr>
            <c:showVal val="1"/>
          </c:dLbls>
          <c:cat>
            <c:strRef>
              <c:f>[1]GRA4!$R$7:$R$31</c:f>
              <c:strCache>
                <c:ptCount val="25"/>
                <c:pt idx="0">
                  <c:v>AZUAY</c:v>
                </c:pt>
                <c:pt idx="1">
                  <c:v>BOLÍVAR</c:v>
                </c:pt>
                <c:pt idx="2">
                  <c:v>CAÑAR</c:v>
                </c:pt>
                <c:pt idx="3">
                  <c:v>CARCHI</c:v>
                </c:pt>
                <c:pt idx="4">
                  <c:v>COTOPAXI</c:v>
                </c:pt>
                <c:pt idx="5">
                  <c:v>CHIMBORAZO</c:v>
                </c:pt>
                <c:pt idx="6">
                  <c:v>IMBABURA</c:v>
                </c:pt>
                <c:pt idx="7">
                  <c:v>LOJA</c:v>
                </c:pt>
                <c:pt idx="8">
                  <c:v>PICHINCHA</c:v>
                </c:pt>
                <c:pt idx="9">
                  <c:v>TUNGURAHUA</c:v>
                </c:pt>
                <c:pt idx="10">
                  <c:v>STO DOMINGO TSÁ.</c:v>
                </c:pt>
                <c:pt idx="11">
                  <c:v>EL ORO</c:v>
                </c:pt>
                <c:pt idx="12">
                  <c:v>ESMERALDAS</c:v>
                </c:pt>
                <c:pt idx="13">
                  <c:v>GUAYAS</c:v>
                </c:pt>
                <c:pt idx="14">
                  <c:v>LOS RÍOS</c:v>
                </c:pt>
                <c:pt idx="15">
                  <c:v>MANABÍ</c:v>
                </c:pt>
                <c:pt idx="16">
                  <c:v>SANTA ELENA</c:v>
                </c:pt>
                <c:pt idx="17">
                  <c:v>MORONA SAN.</c:v>
                </c:pt>
                <c:pt idx="18">
                  <c:v>NAPO</c:v>
                </c:pt>
                <c:pt idx="19">
                  <c:v>PASTAZA</c:v>
                </c:pt>
                <c:pt idx="20">
                  <c:v>ZAMORA CHIN.</c:v>
                </c:pt>
                <c:pt idx="21">
                  <c:v>SUCUMBÍOS</c:v>
                </c:pt>
                <c:pt idx="22">
                  <c:v>ORELLANA</c:v>
                </c:pt>
                <c:pt idx="23">
                  <c:v>GALÁPAGOS</c:v>
                </c:pt>
                <c:pt idx="24">
                  <c:v>ZONAS NO DELIM.</c:v>
                </c:pt>
              </c:strCache>
            </c:strRef>
          </c:cat>
          <c:val>
            <c:numRef>
              <c:f>GRAF4!$C$6:$C$30</c:f>
              <c:numCache>
                <c:formatCode>0.00%</c:formatCode>
                <c:ptCount val="25"/>
                <c:pt idx="0">
                  <c:v>7.2527814078338568E-2</c:v>
                </c:pt>
                <c:pt idx="1">
                  <c:v>7.1797407551301524E-3</c:v>
                </c:pt>
                <c:pt idx="2">
                  <c:v>1.3819800091830607E-2</c:v>
                </c:pt>
                <c:pt idx="3">
                  <c:v>9.8004450252534171E-3</c:v>
                </c:pt>
                <c:pt idx="4">
                  <c:v>2.0548864479214494E-2</c:v>
                </c:pt>
                <c:pt idx="5">
                  <c:v>2.4836647476424258E-2</c:v>
                </c:pt>
                <c:pt idx="6">
                  <c:v>4.1226291809416171E-2</c:v>
                </c:pt>
                <c:pt idx="7">
                  <c:v>2.6722706883763641E-2</c:v>
                </c:pt>
                <c:pt idx="8">
                  <c:v>0.28830289972804013</c:v>
                </c:pt>
                <c:pt idx="9">
                  <c:v>2.7598629604775191E-2</c:v>
                </c:pt>
                <c:pt idx="10">
                  <c:v>2.8442058418394377E-2</c:v>
                </c:pt>
                <c:pt idx="11">
                  <c:v>4.7938402853812734E-2</c:v>
                </c:pt>
                <c:pt idx="12">
                  <c:v>7.9083106700102421E-2</c:v>
                </c:pt>
                <c:pt idx="13">
                  <c:v>1.0467276516088015E-2</c:v>
                </c:pt>
                <c:pt idx="14">
                  <c:v>9.1858863419630558E-3</c:v>
                </c:pt>
                <c:pt idx="15">
                  <c:v>8.3537597570020831E-3</c:v>
                </c:pt>
                <c:pt idx="16">
                  <c:v>0.23445625684314625</c:v>
                </c:pt>
                <c:pt idx="17">
                  <c:v>3.0432663440822239E-2</c:v>
                </c:pt>
                <c:pt idx="18">
                  <c:v>4.5816409423233145E-3</c:v>
                </c:pt>
                <c:pt idx="19">
                  <c:v>1.1500017659732279E-3</c:v>
                </c:pt>
                <c:pt idx="20">
                  <c:v>6.1625401758909331E-3</c:v>
                </c:pt>
                <c:pt idx="21">
                  <c:v>3.3567619114894219E-3</c:v>
                </c:pt>
                <c:pt idx="22">
                  <c:v>0</c:v>
                </c:pt>
                <c:pt idx="23">
                  <c:v>0</c:v>
                </c:pt>
                <c:pt idx="24">
                  <c:v>3.8258044008052839E-3</c:v>
                </c:pt>
              </c:numCache>
            </c:numRef>
          </c:val>
        </c:ser>
        <c:ser>
          <c:idx val="1"/>
          <c:order val="1"/>
          <c:tx>
            <c:strRef>
              <c:f>GRAF4!$D$3</c:f>
              <c:strCache>
                <c:ptCount val="1"/>
                <c:pt idx="0">
                  <c:v>2012</c:v>
                </c:pt>
              </c:strCache>
            </c:strRef>
          </c:tx>
          <c:spPr>
            <a:solidFill>
              <a:schemeClr val="accent2">
                <a:lumMod val="60000"/>
                <a:lumOff val="40000"/>
              </a:schemeClr>
            </a:solidFill>
          </c:spPr>
          <c:dLbls>
            <c:dLbl>
              <c:idx val="21"/>
              <c:layout>
                <c:manualLayout>
                  <c:x val="0"/>
                  <c:y val="-6.6889632107023809E-3"/>
                </c:manualLayout>
              </c:layout>
              <c:showVal val="1"/>
            </c:dLbl>
            <c:txPr>
              <a:bodyPr/>
              <a:lstStyle/>
              <a:p>
                <a:pPr>
                  <a:defRPr sz="600"/>
                </a:pPr>
                <a:endParaRPr lang="es-EC"/>
              </a:p>
            </c:txPr>
            <c:showVal val="1"/>
          </c:dLbls>
          <c:cat>
            <c:strRef>
              <c:f>[1]GRA4!$R$7:$R$31</c:f>
              <c:strCache>
                <c:ptCount val="25"/>
                <c:pt idx="0">
                  <c:v>AZUAY</c:v>
                </c:pt>
                <c:pt idx="1">
                  <c:v>BOLÍVAR</c:v>
                </c:pt>
                <c:pt idx="2">
                  <c:v>CAÑAR</c:v>
                </c:pt>
                <c:pt idx="3">
                  <c:v>CARCHI</c:v>
                </c:pt>
                <c:pt idx="4">
                  <c:v>COTOPAXI</c:v>
                </c:pt>
                <c:pt idx="5">
                  <c:v>CHIMBORAZO</c:v>
                </c:pt>
                <c:pt idx="6">
                  <c:v>IMBABURA</c:v>
                </c:pt>
                <c:pt idx="7">
                  <c:v>LOJA</c:v>
                </c:pt>
                <c:pt idx="8">
                  <c:v>PICHINCHA</c:v>
                </c:pt>
                <c:pt idx="9">
                  <c:v>TUNGURAHUA</c:v>
                </c:pt>
                <c:pt idx="10">
                  <c:v>STO DOMINGO TSÁ.</c:v>
                </c:pt>
                <c:pt idx="11">
                  <c:v>EL ORO</c:v>
                </c:pt>
                <c:pt idx="12">
                  <c:v>ESMERALDAS</c:v>
                </c:pt>
                <c:pt idx="13">
                  <c:v>GUAYAS</c:v>
                </c:pt>
                <c:pt idx="14">
                  <c:v>LOS RÍOS</c:v>
                </c:pt>
                <c:pt idx="15">
                  <c:v>MANABÍ</c:v>
                </c:pt>
                <c:pt idx="16">
                  <c:v>SANTA ELENA</c:v>
                </c:pt>
                <c:pt idx="17">
                  <c:v>MORONA SAN.</c:v>
                </c:pt>
                <c:pt idx="18">
                  <c:v>NAPO</c:v>
                </c:pt>
                <c:pt idx="19">
                  <c:v>PASTAZA</c:v>
                </c:pt>
                <c:pt idx="20">
                  <c:v>ZAMORA CHIN.</c:v>
                </c:pt>
                <c:pt idx="21">
                  <c:v>SUCUMBÍOS</c:v>
                </c:pt>
                <c:pt idx="22">
                  <c:v>ORELLANA</c:v>
                </c:pt>
                <c:pt idx="23">
                  <c:v>GALÁPAGOS</c:v>
                </c:pt>
                <c:pt idx="24">
                  <c:v>ZONAS NO DELIM.</c:v>
                </c:pt>
              </c:strCache>
            </c:strRef>
          </c:cat>
          <c:val>
            <c:numRef>
              <c:f>GRAF4!$E$6:$E$30</c:f>
              <c:numCache>
                <c:formatCode>0.00%</c:formatCode>
                <c:ptCount val="25"/>
                <c:pt idx="0">
                  <c:v>6.4439210992210075E-2</c:v>
                </c:pt>
                <c:pt idx="1">
                  <c:v>8.2171734687611631E-3</c:v>
                </c:pt>
                <c:pt idx="2">
                  <c:v>1.6995650545692621E-2</c:v>
                </c:pt>
                <c:pt idx="3">
                  <c:v>7.4007318568770934E-3</c:v>
                </c:pt>
                <c:pt idx="4">
                  <c:v>2.0778611997367323E-2</c:v>
                </c:pt>
                <c:pt idx="5">
                  <c:v>2.8082477900292068E-2</c:v>
                </c:pt>
                <c:pt idx="6">
                  <c:v>4.1366951585185392E-2</c:v>
                </c:pt>
                <c:pt idx="7">
                  <c:v>2.4553789577742281E-2</c:v>
                </c:pt>
                <c:pt idx="8">
                  <c:v>0.26245224811176254</c:v>
                </c:pt>
                <c:pt idx="9">
                  <c:v>2.8649835630584389E-2</c:v>
                </c:pt>
                <c:pt idx="10">
                  <c:v>3.3338320776795757E-2</c:v>
                </c:pt>
                <c:pt idx="11">
                  <c:v>4.2704912574152182E-2</c:v>
                </c:pt>
                <c:pt idx="12">
                  <c:v>8.9366626392339985E-2</c:v>
                </c:pt>
                <c:pt idx="13">
                  <c:v>1.2961010588659592E-2</c:v>
                </c:pt>
                <c:pt idx="14">
                  <c:v>9.4297276423432226E-3</c:v>
                </c:pt>
                <c:pt idx="15">
                  <c:v>6.966564813269252E-3</c:v>
                </c:pt>
                <c:pt idx="16">
                  <c:v>0.19641474887933874</c:v>
                </c:pt>
                <c:pt idx="17">
                  <c:v>4.0470076636537317E-2</c:v>
                </c:pt>
                <c:pt idx="18">
                  <c:v>5.4651425270078715E-3</c:v>
                </c:pt>
                <c:pt idx="19">
                  <c:v>1.4062860814867541E-3</c:v>
                </c:pt>
                <c:pt idx="20">
                  <c:v>7.6307884975139184E-3</c:v>
                </c:pt>
                <c:pt idx="21">
                  <c:v>5.2558428765036927E-3</c:v>
                </c:pt>
                <c:pt idx="22">
                  <c:v>2.5810452355356211E-2</c:v>
                </c:pt>
                <c:pt idx="23">
                  <c:v>1.984281769222054E-2</c:v>
                </c:pt>
                <c:pt idx="24">
                  <c:v>0</c:v>
                </c:pt>
              </c:numCache>
            </c:numRef>
          </c:val>
        </c:ser>
        <c:gapWidth val="12"/>
        <c:overlap val="-25"/>
        <c:axId val="108227200"/>
        <c:axId val="108237184"/>
      </c:barChart>
      <c:catAx>
        <c:axId val="108227200"/>
        <c:scaling>
          <c:orientation val="maxMin"/>
        </c:scaling>
        <c:axPos val="l"/>
        <c:numFmt formatCode="General" sourceLinked="1"/>
        <c:majorTickMark val="none"/>
        <c:tickLblPos val="nextTo"/>
        <c:txPr>
          <a:bodyPr/>
          <a:lstStyle/>
          <a:p>
            <a:pPr>
              <a:defRPr sz="600">
                <a:latin typeface="+mn-lt"/>
              </a:defRPr>
            </a:pPr>
            <a:endParaRPr lang="es-EC"/>
          </a:p>
        </c:txPr>
        <c:crossAx val="108237184"/>
        <c:crosses val="autoZero"/>
        <c:auto val="1"/>
        <c:lblAlgn val="ctr"/>
        <c:lblOffset val="100"/>
      </c:catAx>
      <c:valAx>
        <c:axId val="108237184"/>
        <c:scaling>
          <c:orientation val="minMax"/>
        </c:scaling>
        <c:delete val="1"/>
        <c:axPos val="t"/>
        <c:numFmt formatCode="0.00%" sourceLinked="1"/>
        <c:majorTickMark val="none"/>
        <c:tickLblPos val="none"/>
        <c:crossAx val="108227200"/>
        <c:crosses val="autoZero"/>
        <c:crossBetween val="between"/>
      </c:valAx>
      <c:spPr>
        <a:noFill/>
        <a:ln w="25400">
          <a:noFill/>
        </a:ln>
      </c:spPr>
    </c:plotArea>
    <c:legend>
      <c:legendPos val="b"/>
      <c:txPr>
        <a:bodyPr/>
        <a:lstStyle/>
        <a:p>
          <a:pPr>
            <a:defRPr sz="800">
              <a:latin typeface="+mn-lt"/>
            </a:defRPr>
          </a:pPr>
          <a:endParaRPr lang="es-EC"/>
        </a:p>
      </c:txPr>
    </c:legend>
    <c:plotVisOnly val="1"/>
    <c:dispBlanksAs val="gap"/>
  </c:chart>
  <c:spPr>
    <a:noFill/>
    <a:ln>
      <a:noFill/>
    </a:ln>
  </c:spPr>
  <c:printSettings>
    <c:headerFooter/>
    <c:pageMargins b="0.75000000000000333" l="0.70000000000000062" r="0.70000000000000062" t="0.7500000000000033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lang val="es-EC"/>
  <c:roundedCorners val="1"/>
  <c:chart>
    <c:title>
      <c:tx>
        <c:rich>
          <a:bodyPr/>
          <a:lstStyle/>
          <a:p>
            <a:pPr>
              <a:defRPr>
                <a:latin typeface="+mn-lt"/>
              </a:defRPr>
            </a:pPr>
            <a:r>
              <a:rPr lang="en-US" sz="800" b="1"/>
              <a:t>Número de camas de dotación normal </a:t>
            </a:r>
            <a:endParaRPr lang="es-ES" sz="800"/>
          </a:p>
          <a:p>
            <a:pPr>
              <a:defRPr>
                <a:latin typeface="+mn-lt"/>
              </a:defRPr>
            </a:pPr>
            <a:r>
              <a:rPr lang="en-US" sz="800" b="1"/>
              <a:t>según servicios </a:t>
            </a:r>
            <a:endParaRPr lang="es-ES" sz="800"/>
          </a:p>
        </c:rich>
      </c:tx>
    </c:title>
    <c:plotArea>
      <c:layout>
        <c:manualLayout>
          <c:layoutTarget val="inner"/>
          <c:xMode val="edge"/>
          <c:yMode val="edge"/>
          <c:x val="3.1007822850434262E-2"/>
          <c:y val="0.20046996500374731"/>
          <c:w val="0.93798449612403456"/>
          <c:h val="0.54224546931633544"/>
        </c:manualLayout>
      </c:layout>
      <c:barChart>
        <c:barDir val="col"/>
        <c:grouping val="clustered"/>
        <c:ser>
          <c:idx val="0"/>
          <c:order val="0"/>
          <c:tx>
            <c:strRef>
              <c:f>GRAF5!$B$3</c:f>
              <c:strCache>
                <c:ptCount val="1"/>
                <c:pt idx="0">
                  <c:v>2002</c:v>
                </c:pt>
              </c:strCache>
            </c:strRef>
          </c:tx>
          <c:spPr>
            <a:solidFill>
              <a:schemeClr val="tx2">
                <a:lumMod val="60000"/>
                <a:lumOff val="40000"/>
              </a:schemeClr>
            </a:solidFill>
          </c:spPr>
          <c:dLbls>
            <c:txPr>
              <a:bodyPr rot="-5400000" vert="horz"/>
              <a:lstStyle/>
              <a:p>
                <a:pPr>
                  <a:defRPr sz="800"/>
                </a:pPr>
                <a:endParaRPr lang="es-EC"/>
              </a:p>
            </c:txPr>
            <c:dLblPos val="ctr"/>
            <c:showVal val="1"/>
          </c:dLbls>
          <c:cat>
            <c:strRef>
              <c:f>GRAF5!$A$6:$A$21</c:f>
              <c:strCache>
                <c:ptCount val="16"/>
                <c:pt idx="0">
                  <c:v>Medicina</c:v>
                </c:pt>
                <c:pt idx="1">
                  <c:v>Cirugía</c:v>
                </c:pt>
                <c:pt idx="2">
                  <c:v>Ginecología y Obstetricia</c:v>
                </c:pt>
                <c:pt idx="3">
                  <c:v>Pediatría y Neonatología</c:v>
                </c:pt>
                <c:pt idx="4">
                  <c:v>Cardiología</c:v>
                </c:pt>
                <c:pt idx="5">
                  <c:v>Neumología</c:v>
                </c:pt>
                <c:pt idx="6">
                  <c:v>Psiquiatría</c:v>
                </c:pt>
                <c:pt idx="7">
                  <c:v>Traumatología</c:v>
                </c:pt>
                <c:pt idx="8">
                  <c:v>Infectología</c:v>
                </c:pt>
                <c:pt idx="9">
                  <c:v>Oftalmología y Otorrinolarin.</c:v>
                </c:pt>
                <c:pt idx="10">
                  <c:v>Urología</c:v>
                </c:pt>
                <c:pt idx="11">
                  <c:v>Gastroenterología</c:v>
                </c:pt>
                <c:pt idx="12">
                  <c:v>Otros Servicios </c:v>
                </c:pt>
                <c:pt idx="13">
                  <c:v>Servicios Indiferenciados</c:v>
                </c:pt>
                <c:pt idx="14">
                  <c:v>Camas Emergencia</c:v>
                </c:pt>
                <c:pt idx="15">
                  <c:v>Camas Cuidados Intensivos</c:v>
                </c:pt>
              </c:strCache>
            </c:strRef>
          </c:cat>
          <c:val>
            <c:numRef>
              <c:f>GRAF5!$C$6:$C$21</c:f>
              <c:numCache>
                <c:formatCode>0.00%</c:formatCode>
                <c:ptCount val="16"/>
                <c:pt idx="0">
                  <c:v>0.15204106575409435</c:v>
                </c:pt>
                <c:pt idx="1">
                  <c:v>0.10036665851869958</c:v>
                </c:pt>
                <c:pt idx="2">
                  <c:v>0.13571253972133954</c:v>
                </c:pt>
                <c:pt idx="3">
                  <c:v>0.12168174040576876</c:v>
                </c:pt>
                <c:pt idx="4">
                  <c:v>9.8753361036421419E-3</c:v>
                </c:pt>
                <c:pt idx="5">
                  <c:v>2.6106086531410413E-2</c:v>
                </c:pt>
                <c:pt idx="6">
                  <c:v>8.2815937423612804E-2</c:v>
                </c:pt>
                <c:pt idx="7">
                  <c:v>3.187484722561721E-2</c:v>
                </c:pt>
                <c:pt idx="8">
                  <c:v>9.288682473722807E-3</c:v>
                </c:pt>
                <c:pt idx="9">
                  <c:v>6.2087509166462969E-3</c:v>
                </c:pt>
                <c:pt idx="10">
                  <c:v>5.7687606942067957E-3</c:v>
                </c:pt>
                <c:pt idx="11">
                  <c:v>3.7154729894891226E-3</c:v>
                </c:pt>
                <c:pt idx="12">
                  <c:v>4.3950134441456859E-2</c:v>
                </c:pt>
                <c:pt idx="13">
                  <c:v>0.26399413346370082</c:v>
                </c:pt>
                <c:pt idx="14">
                  <c:v>4.5465656318748474E-3</c:v>
                </c:pt>
                <c:pt idx="15">
                  <c:v>2.0532877047176731E-3</c:v>
                </c:pt>
              </c:numCache>
            </c:numRef>
          </c:val>
        </c:ser>
        <c:ser>
          <c:idx val="1"/>
          <c:order val="1"/>
          <c:tx>
            <c:strRef>
              <c:f>GRAF5!$D$3</c:f>
              <c:strCache>
                <c:ptCount val="1"/>
                <c:pt idx="0">
                  <c:v>2012</c:v>
                </c:pt>
              </c:strCache>
            </c:strRef>
          </c:tx>
          <c:spPr>
            <a:solidFill>
              <a:srgbClr val="99CCFF"/>
            </a:solidFill>
          </c:spPr>
          <c:dLbls>
            <c:txPr>
              <a:bodyPr rot="-5400000" vert="horz"/>
              <a:lstStyle/>
              <a:p>
                <a:pPr>
                  <a:defRPr sz="800"/>
                </a:pPr>
                <a:endParaRPr lang="es-EC"/>
              </a:p>
            </c:txPr>
            <c:dLblPos val="ctr"/>
            <c:showVal val="1"/>
          </c:dLbls>
          <c:cat>
            <c:strRef>
              <c:f>GRAF5!$A$6:$A$21</c:f>
              <c:strCache>
                <c:ptCount val="16"/>
                <c:pt idx="0">
                  <c:v>Medicina</c:v>
                </c:pt>
                <c:pt idx="1">
                  <c:v>Cirugía</c:v>
                </c:pt>
                <c:pt idx="2">
                  <c:v>Ginecología y Obstetricia</c:v>
                </c:pt>
                <c:pt idx="3">
                  <c:v>Pediatría y Neonatología</c:v>
                </c:pt>
                <c:pt idx="4">
                  <c:v>Cardiología</c:v>
                </c:pt>
                <c:pt idx="5">
                  <c:v>Neumología</c:v>
                </c:pt>
                <c:pt idx="6">
                  <c:v>Psiquiatría</c:v>
                </c:pt>
                <c:pt idx="7">
                  <c:v>Traumatología</c:v>
                </c:pt>
                <c:pt idx="8">
                  <c:v>Infectología</c:v>
                </c:pt>
                <c:pt idx="9">
                  <c:v>Oftalmología y Otorrinolarin.</c:v>
                </c:pt>
                <c:pt idx="10">
                  <c:v>Urología</c:v>
                </c:pt>
                <c:pt idx="11">
                  <c:v>Gastroenterología</c:v>
                </c:pt>
                <c:pt idx="12">
                  <c:v>Otros Servicios </c:v>
                </c:pt>
                <c:pt idx="13">
                  <c:v>Servicios Indiferenciados</c:v>
                </c:pt>
                <c:pt idx="14">
                  <c:v>Camas Emergencia</c:v>
                </c:pt>
                <c:pt idx="15">
                  <c:v>Camas Cuidados Intensivos</c:v>
                </c:pt>
              </c:strCache>
            </c:strRef>
          </c:cat>
          <c:val>
            <c:numRef>
              <c:f>GRAF5!$E$6:$E$21</c:f>
              <c:numCache>
                <c:formatCode>0.00%</c:formatCode>
                <c:ptCount val="16"/>
                <c:pt idx="0">
                  <c:v>0.16552475864216754</c:v>
                </c:pt>
                <c:pt idx="1">
                  <c:v>0.10748209280597945</c:v>
                </c:pt>
                <c:pt idx="2">
                  <c:v>0.13336966677047649</c:v>
                </c:pt>
                <c:pt idx="3">
                  <c:v>0.13648396138274682</c:v>
                </c:pt>
                <c:pt idx="4">
                  <c:v>1.0277172220492058E-2</c:v>
                </c:pt>
                <c:pt idx="5">
                  <c:v>1.8296480847088136E-2</c:v>
                </c:pt>
                <c:pt idx="6">
                  <c:v>5.2320149486141387E-2</c:v>
                </c:pt>
                <c:pt idx="7">
                  <c:v>3.2505450015571473E-2</c:v>
                </c:pt>
                <c:pt idx="8">
                  <c:v>1.0938959825599502E-2</c:v>
                </c:pt>
                <c:pt idx="9">
                  <c:v>6.0339458112737467E-3</c:v>
                </c:pt>
                <c:pt idx="10">
                  <c:v>9.1482404235440681E-3</c:v>
                </c:pt>
                <c:pt idx="11">
                  <c:v>5.4500155714730615E-3</c:v>
                </c:pt>
                <c:pt idx="12">
                  <c:v>4.0797259420741201E-2</c:v>
                </c:pt>
                <c:pt idx="13">
                  <c:v>0.1986141388975397</c:v>
                </c:pt>
                <c:pt idx="14">
                  <c:v>4.2354406726876362E-2</c:v>
                </c:pt>
                <c:pt idx="15">
                  <c:v>3.0403301152289005E-2</c:v>
                </c:pt>
              </c:numCache>
            </c:numRef>
          </c:val>
        </c:ser>
        <c:dLbls>
          <c:showVal val="1"/>
        </c:dLbls>
        <c:overlap val="-25"/>
        <c:axId val="108279680"/>
        <c:axId val="108281216"/>
      </c:barChart>
      <c:catAx>
        <c:axId val="108279680"/>
        <c:scaling>
          <c:orientation val="minMax"/>
        </c:scaling>
        <c:axPos val="b"/>
        <c:numFmt formatCode="General" sourceLinked="1"/>
        <c:majorTickMark val="none"/>
        <c:tickLblPos val="nextTo"/>
        <c:txPr>
          <a:bodyPr rot="-5400000" vert="horz" anchor="ctr" anchorCtr="0"/>
          <a:lstStyle/>
          <a:p>
            <a:pPr>
              <a:defRPr sz="600">
                <a:latin typeface="+mn-lt"/>
                <a:cs typeface="Arial" pitchFamily="34" charset="0"/>
              </a:defRPr>
            </a:pPr>
            <a:endParaRPr lang="es-EC"/>
          </a:p>
        </c:txPr>
        <c:crossAx val="108281216"/>
        <c:crosses val="autoZero"/>
        <c:auto val="1"/>
        <c:lblAlgn val="ctr"/>
        <c:lblOffset val="100"/>
      </c:catAx>
      <c:valAx>
        <c:axId val="108281216"/>
        <c:scaling>
          <c:orientation val="minMax"/>
        </c:scaling>
        <c:delete val="1"/>
        <c:axPos val="l"/>
        <c:numFmt formatCode="0.00%" sourceLinked="1"/>
        <c:majorTickMark val="none"/>
        <c:tickLblPos val="none"/>
        <c:crossAx val="108279680"/>
        <c:crosses val="autoZero"/>
        <c:crossBetween val="between"/>
      </c:valAx>
      <c:spPr>
        <a:noFill/>
      </c:spPr>
    </c:plotArea>
    <c:legend>
      <c:legendPos val="t"/>
      <c:txPr>
        <a:bodyPr/>
        <a:lstStyle/>
        <a:p>
          <a:pPr>
            <a:defRPr sz="800">
              <a:latin typeface="+mn-lt"/>
              <a:cs typeface="Arial" pitchFamily="34" charset="0"/>
            </a:defRPr>
          </a:pPr>
          <a:endParaRPr lang="es-EC"/>
        </a:p>
      </c:txPr>
    </c:legend>
    <c:plotVisOnly val="1"/>
    <c:dispBlanksAs val="gap"/>
  </c:chart>
  <c:spPr>
    <a:noFill/>
    <a:ln>
      <a:noFill/>
    </a:ln>
  </c:spPr>
  <c:printSettings>
    <c:headerFooter/>
    <c:pageMargins b="0.75000000000000333" l="0.70000000000000062" r="0.70000000000000062" t="0.7500000000000033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lang val="es-EC"/>
  <c:chart>
    <c:title>
      <c:tx>
        <c:rich>
          <a:bodyPr/>
          <a:lstStyle/>
          <a:p>
            <a:pPr>
              <a:defRPr sz="1000"/>
            </a:pPr>
            <a:r>
              <a:rPr lang="en-US" sz="1000"/>
              <a:t>Tasa de morbilidad a nivel</a:t>
            </a:r>
            <a:r>
              <a:rPr lang="en-US" sz="1000" baseline="0"/>
              <a:t> nacional</a:t>
            </a:r>
            <a:endParaRPr lang="en-US" sz="1000"/>
          </a:p>
        </c:rich>
      </c:tx>
    </c:title>
    <c:plotArea>
      <c:layout>
        <c:manualLayout>
          <c:layoutTarget val="inner"/>
          <c:xMode val="edge"/>
          <c:yMode val="edge"/>
          <c:x val="3.3417455058665932E-2"/>
          <c:y val="0.19683799888416595"/>
          <c:w val="0.933165089882662"/>
          <c:h val="0.63063510013674073"/>
        </c:manualLayout>
      </c:layout>
      <c:barChart>
        <c:barDir val="col"/>
        <c:grouping val="clustered"/>
        <c:ser>
          <c:idx val="0"/>
          <c:order val="0"/>
          <c:tx>
            <c:strRef>
              <c:f>GRAF6!$E$2</c:f>
              <c:strCache>
                <c:ptCount val="1"/>
                <c:pt idx="0">
                  <c:v>Tasa
**</c:v>
                </c:pt>
              </c:strCache>
            </c:strRef>
          </c:tx>
          <c:dLbls>
            <c:showVal val="1"/>
          </c:dLbls>
          <c:cat>
            <c:strRef>
              <c:f>GRAF6!$A$3:$A$12</c:f>
              <c:strCache>
                <c:ptCount val="10"/>
                <c:pt idx="0">
                  <c:v>1°</c:v>
                </c:pt>
                <c:pt idx="1">
                  <c:v>2°</c:v>
                </c:pt>
                <c:pt idx="2">
                  <c:v>3°</c:v>
                </c:pt>
                <c:pt idx="3">
                  <c:v>4°</c:v>
                </c:pt>
                <c:pt idx="4">
                  <c:v>5°</c:v>
                </c:pt>
                <c:pt idx="5">
                  <c:v>6°</c:v>
                </c:pt>
                <c:pt idx="6">
                  <c:v>7°</c:v>
                </c:pt>
                <c:pt idx="7">
                  <c:v>8°</c:v>
                </c:pt>
                <c:pt idx="8">
                  <c:v>9°</c:v>
                </c:pt>
                <c:pt idx="9">
                  <c:v>10°</c:v>
                </c:pt>
              </c:strCache>
            </c:strRef>
          </c:cat>
          <c:val>
            <c:numRef>
              <c:f>GRAF6!$E$3:$E$12</c:f>
              <c:numCache>
                <c:formatCode>0.00</c:formatCode>
                <c:ptCount val="10"/>
                <c:pt idx="0">
                  <c:v>22.501810936724134</c:v>
                </c:pt>
                <c:pt idx="1">
                  <c:v>21.820796930707886</c:v>
                </c:pt>
                <c:pt idx="2">
                  <c:v>19.80030504530869</c:v>
                </c:pt>
                <c:pt idx="3">
                  <c:v>19.073546484489086</c:v>
                </c:pt>
                <c:pt idx="4">
                  <c:v>13.352899976051759</c:v>
                </c:pt>
                <c:pt idx="5">
                  <c:v>9.5561019273727226</c:v>
                </c:pt>
                <c:pt idx="6">
                  <c:v>9.2603730449115531</c:v>
                </c:pt>
                <c:pt idx="7">
                  <c:v>9.2107627530825553</c:v>
                </c:pt>
                <c:pt idx="8">
                  <c:v>8.1025848057335068</c:v>
                </c:pt>
                <c:pt idx="9">
                  <c:v>7.2965786358883555</c:v>
                </c:pt>
              </c:numCache>
            </c:numRef>
          </c:val>
        </c:ser>
        <c:gapWidth val="30"/>
        <c:axId val="108333696"/>
        <c:axId val="108343680"/>
      </c:barChart>
      <c:catAx>
        <c:axId val="108333696"/>
        <c:scaling>
          <c:orientation val="minMax"/>
        </c:scaling>
        <c:axPos val="b"/>
        <c:numFmt formatCode="General" sourceLinked="1"/>
        <c:tickLblPos val="nextTo"/>
        <c:crossAx val="108343680"/>
        <c:crosses val="autoZero"/>
        <c:lblAlgn val="ctr"/>
        <c:lblOffset val="100"/>
      </c:catAx>
      <c:valAx>
        <c:axId val="108343680"/>
        <c:scaling>
          <c:orientation val="minMax"/>
        </c:scaling>
        <c:delete val="1"/>
        <c:axPos val="l"/>
        <c:numFmt formatCode="0.00" sourceLinked="1"/>
        <c:tickLblPos val="none"/>
        <c:crossAx val="108333696"/>
        <c:crosses val="autoZero"/>
        <c:crossBetween val="between"/>
      </c:valAx>
    </c:plotArea>
    <c:plotVisOnly val="1"/>
    <c:dispBlanksAs val="gap"/>
  </c:chart>
  <c:spPr>
    <a:ln>
      <a:noFill/>
    </a:ln>
  </c:spPr>
  <c:printSettings>
    <c:headerFooter/>
    <c:pageMargins b="0.75000000000000333" l="0.70000000000000062" r="0.70000000000000062" t="0.75000000000000333" header="0.30000000000000032" footer="0.30000000000000032"/>
    <c:pageSetup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c:lang val="es-EC"/>
  <c:chart>
    <c:title>
      <c:tx>
        <c:rich>
          <a:bodyPr/>
          <a:lstStyle/>
          <a:p>
            <a:pPr>
              <a:defRPr sz="1100"/>
            </a:pPr>
            <a:r>
              <a:rPr lang="en-US" sz="1100"/>
              <a:t>Tasa</a:t>
            </a:r>
            <a:r>
              <a:rPr lang="en-US" sz="1100" baseline="0"/>
              <a:t> de morbilidad masculina</a:t>
            </a:r>
            <a:endParaRPr lang="en-US" sz="1100"/>
          </a:p>
        </c:rich>
      </c:tx>
    </c:title>
    <c:plotArea>
      <c:layout>
        <c:manualLayout>
          <c:layoutTarget val="inner"/>
          <c:xMode val="edge"/>
          <c:yMode val="edge"/>
          <c:x val="3.2958806257901686E-2"/>
          <c:y val="0.17074290579650464"/>
          <c:w val="0.93408239700374529"/>
          <c:h val="0.65523200239513235"/>
        </c:manualLayout>
      </c:layout>
      <c:barChart>
        <c:barDir val="col"/>
        <c:grouping val="clustered"/>
        <c:ser>
          <c:idx val="0"/>
          <c:order val="0"/>
          <c:tx>
            <c:strRef>
              <c:f>GRAF7!$E$2</c:f>
              <c:strCache>
                <c:ptCount val="1"/>
                <c:pt idx="0">
                  <c:v>Tasa
**</c:v>
                </c:pt>
              </c:strCache>
            </c:strRef>
          </c:tx>
          <c:dLbls>
            <c:showVal val="1"/>
          </c:dLbls>
          <c:cat>
            <c:strRef>
              <c:f>GRAF7!$A$3:$A$12</c:f>
              <c:strCache>
                <c:ptCount val="10"/>
                <c:pt idx="0">
                  <c:v>1°</c:v>
                </c:pt>
                <c:pt idx="1">
                  <c:v>2°</c:v>
                </c:pt>
                <c:pt idx="2">
                  <c:v>3°</c:v>
                </c:pt>
                <c:pt idx="3">
                  <c:v>4°</c:v>
                </c:pt>
                <c:pt idx="4">
                  <c:v>5°</c:v>
                </c:pt>
                <c:pt idx="5">
                  <c:v>6°</c:v>
                </c:pt>
                <c:pt idx="6">
                  <c:v>7°</c:v>
                </c:pt>
                <c:pt idx="7">
                  <c:v>8°</c:v>
                </c:pt>
                <c:pt idx="8">
                  <c:v>9°</c:v>
                </c:pt>
                <c:pt idx="9">
                  <c:v>10°</c:v>
                </c:pt>
              </c:strCache>
            </c:strRef>
          </c:cat>
          <c:val>
            <c:numRef>
              <c:f>GRAF7!$E$3:$E$12</c:f>
              <c:numCache>
                <c:formatCode>0.00</c:formatCode>
                <c:ptCount val="10"/>
                <c:pt idx="0">
                  <c:v>23.301098608512422</c:v>
                </c:pt>
                <c:pt idx="1">
                  <c:v>20.797169806414843</c:v>
                </c:pt>
                <c:pt idx="2">
                  <c:v>19.364496109679884</c:v>
                </c:pt>
                <c:pt idx="3">
                  <c:v>14.036822054126464</c:v>
                </c:pt>
                <c:pt idx="4">
                  <c:v>11.924213381536346</c:v>
                </c:pt>
                <c:pt idx="5">
                  <c:v>9.5229898625985321</c:v>
                </c:pt>
                <c:pt idx="6">
                  <c:v>8.6883469285660055</c:v>
                </c:pt>
                <c:pt idx="7">
                  <c:v>7.6716946319718682</c:v>
                </c:pt>
                <c:pt idx="8">
                  <c:v>6.6706431378830136</c:v>
                </c:pt>
                <c:pt idx="9">
                  <c:v>6.5237355809582844</c:v>
                </c:pt>
              </c:numCache>
            </c:numRef>
          </c:val>
        </c:ser>
        <c:gapWidth val="24"/>
        <c:axId val="108540288"/>
        <c:axId val="108541824"/>
      </c:barChart>
      <c:catAx>
        <c:axId val="108540288"/>
        <c:scaling>
          <c:orientation val="minMax"/>
        </c:scaling>
        <c:axPos val="b"/>
        <c:numFmt formatCode="General" sourceLinked="1"/>
        <c:tickLblPos val="nextTo"/>
        <c:crossAx val="108541824"/>
        <c:crosses val="autoZero"/>
        <c:auto val="1"/>
        <c:lblAlgn val="ctr"/>
        <c:lblOffset val="100"/>
      </c:catAx>
      <c:valAx>
        <c:axId val="108541824"/>
        <c:scaling>
          <c:orientation val="minMax"/>
        </c:scaling>
        <c:delete val="1"/>
        <c:axPos val="l"/>
        <c:numFmt formatCode="0.00" sourceLinked="1"/>
        <c:tickLblPos val="none"/>
        <c:crossAx val="108540288"/>
        <c:crosses val="autoZero"/>
        <c:crossBetween val="between"/>
      </c:valAx>
    </c:plotArea>
    <c:plotVisOnly val="1"/>
    <c:dispBlanksAs val="gap"/>
  </c:chart>
  <c:spPr>
    <a:ln>
      <a:noFill/>
    </a:ln>
  </c:spPr>
  <c:printSettings>
    <c:headerFooter/>
    <c:pageMargins b="0.75000000000000333" l="0.70000000000000062" r="0.70000000000000062" t="0.75000000000000333" header="0.30000000000000032" footer="0.30000000000000032"/>
    <c:pageSetup orientation="portrait"/>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lang val="es-EC"/>
  <c:chart>
    <c:title>
      <c:tx>
        <c:rich>
          <a:bodyPr/>
          <a:lstStyle/>
          <a:p>
            <a:pPr>
              <a:defRPr sz="1100"/>
            </a:pPr>
            <a:r>
              <a:rPr lang="es-EC" sz="1100"/>
              <a:t>Tasa</a:t>
            </a:r>
            <a:r>
              <a:rPr lang="es-EC" sz="1100" baseline="0"/>
              <a:t> de morbilidad femenina</a:t>
            </a:r>
            <a:endParaRPr lang="es-EC" sz="1100"/>
          </a:p>
        </c:rich>
      </c:tx>
    </c:title>
    <c:plotArea>
      <c:layout>
        <c:manualLayout>
          <c:layoutTarget val="inner"/>
          <c:xMode val="edge"/>
          <c:yMode val="edge"/>
          <c:x val="3.3794162826421011E-2"/>
          <c:y val="0.15916995545462209"/>
          <c:w val="0.93241167434715821"/>
          <c:h val="0.63735136421556804"/>
        </c:manualLayout>
      </c:layout>
      <c:barChart>
        <c:barDir val="col"/>
        <c:grouping val="clustered"/>
        <c:ser>
          <c:idx val="0"/>
          <c:order val="0"/>
          <c:tx>
            <c:strRef>
              <c:f>GRAF8!$E$2</c:f>
              <c:strCache>
                <c:ptCount val="1"/>
                <c:pt idx="0">
                  <c:v>Tasa
**</c:v>
                </c:pt>
              </c:strCache>
            </c:strRef>
          </c:tx>
          <c:dLbls>
            <c:showVal val="1"/>
          </c:dLbls>
          <c:cat>
            <c:strRef>
              <c:f>GRAF8!$A$3:$A$12</c:f>
              <c:strCache>
                <c:ptCount val="10"/>
                <c:pt idx="0">
                  <c:v>1°</c:v>
                </c:pt>
                <c:pt idx="1">
                  <c:v>2°</c:v>
                </c:pt>
                <c:pt idx="2">
                  <c:v>3°</c:v>
                </c:pt>
                <c:pt idx="3">
                  <c:v>4°</c:v>
                </c:pt>
                <c:pt idx="4">
                  <c:v>5°</c:v>
                </c:pt>
                <c:pt idx="5">
                  <c:v>6°</c:v>
                </c:pt>
                <c:pt idx="6">
                  <c:v>7°</c:v>
                </c:pt>
                <c:pt idx="7">
                  <c:v>8°</c:v>
                </c:pt>
                <c:pt idx="8">
                  <c:v>9°</c:v>
                </c:pt>
                <c:pt idx="9">
                  <c:v>10°</c:v>
                </c:pt>
              </c:strCache>
            </c:strRef>
          </c:cat>
          <c:val>
            <c:numRef>
              <c:f>GRAF8!$E$3:$E$12</c:f>
              <c:numCache>
                <c:formatCode>0.00</c:formatCode>
                <c:ptCount val="10"/>
                <c:pt idx="0">
                  <c:v>31.544012749421675</c:v>
                </c:pt>
                <c:pt idx="1">
                  <c:v>26.47188468706528</c:v>
                </c:pt>
                <c:pt idx="2">
                  <c:v>21.716525136283902</c:v>
                </c:pt>
                <c:pt idx="3">
                  <c:v>20.228479507312564</c:v>
                </c:pt>
                <c:pt idx="4">
                  <c:v>18.358523455111666</c:v>
                </c:pt>
                <c:pt idx="5">
                  <c:v>18.260171941437164</c:v>
                </c:pt>
                <c:pt idx="6">
                  <c:v>17.380117487908194</c:v>
                </c:pt>
                <c:pt idx="7">
                  <c:v>14.465336264463899</c:v>
                </c:pt>
                <c:pt idx="8">
                  <c:v>12.573666241711489</c:v>
                </c:pt>
                <c:pt idx="9">
                  <c:v>12.339921735186378</c:v>
                </c:pt>
              </c:numCache>
            </c:numRef>
          </c:val>
        </c:ser>
        <c:gapWidth val="35"/>
        <c:axId val="108590976"/>
        <c:axId val="108592512"/>
      </c:barChart>
      <c:catAx>
        <c:axId val="108590976"/>
        <c:scaling>
          <c:orientation val="minMax"/>
        </c:scaling>
        <c:axPos val="b"/>
        <c:numFmt formatCode="General" sourceLinked="1"/>
        <c:tickLblPos val="nextTo"/>
        <c:crossAx val="108592512"/>
        <c:crosses val="autoZero"/>
        <c:auto val="1"/>
        <c:lblAlgn val="ctr"/>
        <c:lblOffset val="100"/>
      </c:catAx>
      <c:valAx>
        <c:axId val="108592512"/>
        <c:scaling>
          <c:orientation val="minMax"/>
        </c:scaling>
        <c:delete val="1"/>
        <c:axPos val="l"/>
        <c:numFmt formatCode="0.00" sourceLinked="1"/>
        <c:tickLblPos val="none"/>
        <c:crossAx val="108590976"/>
        <c:crosses val="autoZero"/>
        <c:crossBetween val="between"/>
      </c:valAx>
    </c:plotArea>
    <c:plotVisOnly val="1"/>
    <c:dispBlanksAs val="gap"/>
  </c:chart>
  <c:spPr>
    <a:ln>
      <a:noFill/>
    </a:ln>
  </c:spPr>
  <c:printSettings>
    <c:headerFooter/>
    <c:pageMargins b="0.75000000000000333" l="0.70000000000000062" r="0.70000000000000062" t="0.75000000000000333" header="0.30000000000000032" footer="0.30000000000000032"/>
    <c:pageSetup orientation="landscape"/>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c:lang val="es-EC"/>
  <c:chart>
    <c:title>
      <c:tx>
        <c:rich>
          <a:bodyPr/>
          <a:lstStyle/>
          <a:p>
            <a:pPr>
              <a:defRPr sz="1100"/>
            </a:pPr>
            <a:r>
              <a:rPr lang="en-US" sz="1100"/>
              <a:t>Tasa</a:t>
            </a:r>
            <a:r>
              <a:rPr lang="en-US" sz="1100" baseline="0"/>
              <a:t> de morbilidad infantil</a:t>
            </a:r>
            <a:endParaRPr lang="en-US" sz="1100"/>
          </a:p>
        </c:rich>
      </c:tx>
    </c:title>
    <c:plotArea>
      <c:layout>
        <c:manualLayout>
          <c:layoutTarget val="inner"/>
          <c:xMode val="edge"/>
          <c:yMode val="edge"/>
          <c:x val="4.2838018741633434E-2"/>
          <c:y val="0.19432888597258677"/>
          <c:w val="0.93299960998851528"/>
          <c:h val="0.58077597878463116"/>
        </c:manualLayout>
      </c:layout>
      <c:barChart>
        <c:barDir val="col"/>
        <c:grouping val="clustered"/>
        <c:ser>
          <c:idx val="0"/>
          <c:order val="0"/>
          <c:tx>
            <c:strRef>
              <c:f>GRAF9!$E$2</c:f>
              <c:strCache>
                <c:ptCount val="1"/>
                <c:pt idx="0">
                  <c:v>Tasa
**</c:v>
                </c:pt>
              </c:strCache>
            </c:strRef>
          </c:tx>
          <c:dLbls>
            <c:txPr>
              <a:bodyPr/>
              <a:lstStyle/>
              <a:p>
                <a:pPr>
                  <a:defRPr sz="800"/>
                </a:pPr>
                <a:endParaRPr lang="es-EC"/>
              </a:p>
            </c:txPr>
            <c:showVal val="1"/>
          </c:dLbls>
          <c:cat>
            <c:strRef>
              <c:f>GRAF9!$A$3:$A$12</c:f>
              <c:strCache>
                <c:ptCount val="10"/>
                <c:pt idx="0">
                  <c:v>1°</c:v>
                </c:pt>
                <c:pt idx="1">
                  <c:v>2°</c:v>
                </c:pt>
                <c:pt idx="2">
                  <c:v>3°</c:v>
                </c:pt>
                <c:pt idx="3">
                  <c:v>4°</c:v>
                </c:pt>
                <c:pt idx="4">
                  <c:v>5°</c:v>
                </c:pt>
                <c:pt idx="5">
                  <c:v>6°</c:v>
                </c:pt>
                <c:pt idx="6">
                  <c:v>7°</c:v>
                </c:pt>
                <c:pt idx="7">
                  <c:v>8°</c:v>
                </c:pt>
                <c:pt idx="8">
                  <c:v>9°</c:v>
                </c:pt>
                <c:pt idx="9">
                  <c:v>10°</c:v>
                </c:pt>
              </c:strCache>
            </c:strRef>
          </c:cat>
          <c:val>
            <c:numRef>
              <c:f>GRAF9!$E$3:$E$12</c:f>
              <c:numCache>
                <c:formatCode>0.00</c:formatCode>
                <c:ptCount val="10"/>
                <c:pt idx="0">
                  <c:v>258.38131014314843</c:v>
                </c:pt>
                <c:pt idx="1">
                  <c:v>244.98419789954525</c:v>
                </c:pt>
                <c:pt idx="2">
                  <c:v>162.59490850716628</c:v>
                </c:pt>
                <c:pt idx="3">
                  <c:v>123.40687974173672</c:v>
                </c:pt>
                <c:pt idx="4">
                  <c:v>119.27561164899566</c:v>
                </c:pt>
                <c:pt idx="5">
                  <c:v>103.45875666535844</c:v>
                </c:pt>
                <c:pt idx="6">
                  <c:v>78.907220571354387</c:v>
                </c:pt>
                <c:pt idx="7">
                  <c:v>76.369441600099151</c:v>
                </c:pt>
                <c:pt idx="8">
                  <c:v>63.592019570407132</c:v>
                </c:pt>
                <c:pt idx="9">
                  <c:v>61.998530448921301</c:v>
                </c:pt>
              </c:numCache>
            </c:numRef>
          </c:val>
        </c:ser>
        <c:gapWidth val="19"/>
        <c:axId val="108639744"/>
        <c:axId val="108641280"/>
      </c:barChart>
      <c:catAx>
        <c:axId val="108639744"/>
        <c:scaling>
          <c:orientation val="minMax"/>
        </c:scaling>
        <c:axPos val="b"/>
        <c:numFmt formatCode="General" sourceLinked="1"/>
        <c:tickLblPos val="nextTo"/>
        <c:crossAx val="108641280"/>
        <c:crosses val="autoZero"/>
        <c:auto val="1"/>
        <c:lblAlgn val="ctr"/>
        <c:lblOffset val="100"/>
      </c:catAx>
      <c:valAx>
        <c:axId val="108641280"/>
        <c:scaling>
          <c:orientation val="minMax"/>
        </c:scaling>
        <c:delete val="1"/>
        <c:axPos val="l"/>
        <c:numFmt formatCode="0.00" sourceLinked="1"/>
        <c:tickLblPos val="none"/>
        <c:crossAx val="108639744"/>
        <c:crosses val="autoZero"/>
        <c:crossBetween val="between"/>
      </c:valAx>
    </c:plotArea>
    <c:plotVisOnly val="1"/>
    <c:dispBlanksAs val="gap"/>
  </c:chart>
  <c:spPr>
    <a:ln>
      <a:noFill/>
    </a:ln>
  </c:spPr>
  <c:printSettings>
    <c:headerFooter/>
    <c:pageMargins b="0.75000000000000333" l="0.70000000000000062" r="0.70000000000000062" t="0.75000000000000333" header="0.30000000000000032" footer="0.30000000000000032"/>
    <c:pageSetup orientation="landscape"/>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_rels/drawing4.xml.rels><?xml version="1.0" encoding="UTF-8" standalone="yes"?>
<Relationships xmlns="http://schemas.openxmlformats.org/package/2006/relationships"><Relationship Id="rId1" Type="http://schemas.openxmlformats.org/officeDocument/2006/relationships/chart" Target="../charts/chart6.xml"/></Relationships>
</file>

<file path=xl/drawings/_rels/drawing5.xml.rels><?xml version="1.0" encoding="UTF-8" standalone="yes"?>
<Relationships xmlns="http://schemas.openxmlformats.org/package/2006/relationships"><Relationship Id="rId1" Type="http://schemas.openxmlformats.org/officeDocument/2006/relationships/chart" Target="../charts/chart7.xml"/></Relationships>
</file>

<file path=xl/drawings/_rels/drawing6.xml.rels><?xml version="1.0" encoding="UTF-8" standalone="yes"?>
<Relationships xmlns="http://schemas.openxmlformats.org/package/2006/relationships"><Relationship Id="rId1" Type="http://schemas.openxmlformats.org/officeDocument/2006/relationships/chart" Target="../charts/chart8.xml"/></Relationships>
</file>

<file path=xl/drawings/_rels/drawing7.xml.rels><?xml version="1.0" encoding="UTF-8" standalone="yes"?>
<Relationships xmlns="http://schemas.openxmlformats.org/package/2006/relationships"><Relationship Id="rId1" Type="http://schemas.openxmlformats.org/officeDocument/2006/relationships/chart" Target="../charts/chart9.xml"/></Relationships>
</file>

<file path=xl/drawings/_rels/drawing8.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4.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image" Target="../media/image4.jpeg"/><Relationship Id="rId1" Type="http://schemas.openxmlformats.org/officeDocument/2006/relationships/image" Target="../media/image3.jpeg"/></Relationships>
</file>

<file path=xl/drawings/_rels/drawing15.xml.rels><?xml version="1.0" encoding="UTF-8" standalone="yes"?>
<Relationships xmlns="http://schemas.openxmlformats.org/package/2006/relationships"><Relationship Id="rId3" Type="http://schemas.openxmlformats.org/officeDocument/2006/relationships/image" Target="../media/image8.jpeg"/><Relationship Id="rId2" Type="http://schemas.openxmlformats.org/officeDocument/2006/relationships/image" Target="../media/image7.jpeg"/><Relationship Id="rId1" Type="http://schemas.openxmlformats.org/officeDocument/2006/relationships/image" Target="../media/image6.jpeg"/></Relationships>
</file>

<file path=xl/drawings/_rels/drawing16.xml.rels><?xml version="1.0" encoding="UTF-8" standalone="yes"?>
<Relationships xmlns="http://schemas.openxmlformats.org/package/2006/relationships"><Relationship Id="rId3" Type="http://schemas.openxmlformats.org/officeDocument/2006/relationships/image" Target="../media/image11.jpeg"/><Relationship Id="rId2" Type="http://schemas.openxmlformats.org/officeDocument/2006/relationships/image" Target="../media/image10.jpeg"/><Relationship Id="rId1" Type="http://schemas.openxmlformats.org/officeDocument/2006/relationships/image" Target="../media/image9.jpeg"/></Relationships>
</file>

<file path=xl/drawings/_rels/drawing17.xml.rels><?xml version="1.0" encoding="UTF-8" standalone="yes"?>
<Relationships xmlns="http://schemas.openxmlformats.org/package/2006/relationships"><Relationship Id="rId3" Type="http://schemas.openxmlformats.org/officeDocument/2006/relationships/image" Target="../media/image14.jpeg"/><Relationship Id="rId2" Type="http://schemas.openxmlformats.org/officeDocument/2006/relationships/image" Target="../media/image13.jpeg"/><Relationship Id="rId1" Type="http://schemas.openxmlformats.org/officeDocument/2006/relationships/image" Target="../media/image12.jpeg"/><Relationship Id="rId4" Type="http://schemas.openxmlformats.org/officeDocument/2006/relationships/image" Target="../media/image15.jpeg"/></Relationships>
</file>

<file path=xl/drawings/_rels/drawing18.xml.rels><?xml version="1.0" encoding="UTF-8" standalone="yes"?>
<Relationships xmlns="http://schemas.openxmlformats.org/package/2006/relationships"><Relationship Id="rId3" Type="http://schemas.openxmlformats.org/officeDocument/2006/relationships/image" Target="../media/image18.jpeg"/><Relationship Id="rId2" Type="http://schemas.openxmlformats.org/officeDocument/2006/relationships/image" Target="../media/image17.jpeg"/><Relationship Id="rId1" Type="http://schemas.openxmlformats.org/officeDocument/2006/relationships/image" Target="../media/image16.jpeg"/><Relationship Id="rId4" Type="http://schemas.openxmlformats.org/officeDocument/2006/relationships/image" Target="../media/image19.jpeg"/></Relationships>
</file>

<file path=xl/drawings/_rels/drawing19.xml.rels><?xml version="1.0" encoding="UTF-8" standalone="yes"?>
<Relationships xmlns="http://schemas.openxmlformats.org/package/2006/relationships"><Relationship Id="rId3" Type="http://schemas.openxmlformats.org/officeDocument/2006/relationships/image" Target="../media/image22.jpeg"/><Relationship Id="rId2" Type="http://schemas.openxmlformats.org/officeDocument/2006/relationships/image" Target="../media/image21.jpeg"/><Relationship Id="rId1" Type="http://schemas.openxmlformats.org/officeDocument/2006/relationships/image" Target="../media/image20.jpeg"/></Relationships>
</file>

<file path=xl/drawings/_rels/drawing20.xml.rels><?xml version="1.0" encoding="UTF-8" standalone="yes"?>
<Relationships xmlns="http://schemas.openxmlformats.org/package/2006/relationships"><Relationship Id="rId1" Type="http://schemas.openxmlformats.org/officeDocument/2006/relationships/image" Target="../media/image23.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8.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9.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0.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3.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47625</xdr:rowOff>
    </xdr:from>
    <xdr:to>
      <xdr:col>0</xdr:col>
      <xdr:colOff>2028825</xdr:colOff>
      <xdr:row>1</xdr:row>
      <xdr:rowOff>851352</xdr:rowOff>
    </xdr:to>
    <xdr:pic>
      <xdr:nvPicPr>
        <xdr:cNvPr id="2" name="1 Imagen" descr="LogoINEC.jpg"/>
        <xdr:cNvPicPr>
          <a:picLocks noChangeAspect="1"/>
        </xdr:cNvPicPr>
      </xdr:nvPicPr>
      <xdr:blipFill>
        <a:blip xmlns:r="http://schemas.openxmlformats.org/officeDocument/2006/relationships" r:embed="rId1" cstate="print"/>
        <a:stretch>
          <a:fillRect/>
        </a:stretch>
      </xdr:blipFill>
      <xdr:spPr>
        <a:xfrm>
          <a:off x="0" y="133350"/>
          <a:ext cx="2028825" cy="80372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581024</xdr:colOff>
      <xdr:row>9</xdr:row>
      <xdr:rowOff>161925</xdr:rowOff>
    </xdr:from>
    <xdr:to>
      <xdr:col>3</xdr:col>
      <xdr:colOff>438149</xdr:colOff>
      <xdr:row>23</xdr:row>
      <xdr:rowOff>9525</xdr:rowOff>
    </xdr:to>
    <xdr:graphicFrame macro="">
      <xdr:nvGraphicFramePr>
        <xdr:cNvPr id="2" name="5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247650</xdr:colOff>
      <xdr:row>9</xdr:row>
      <xdr:rowOff>161926</xdr:rowOff>
    </xdr:from>
    <xdr:to>
      <xdr:col>7</xdr:col>
      <xdr:colOff>342900</xdr:colOff>
      <xdr:row>23</xdr:row>
      <xdr:rowOff>28575</xdr:rowOff>
    </xdr:to>
    <xdr:graphicFrame macro="">
      <xdr:nvGraphicFramePr>
        <xdr:cNvPr id="3" name="5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180973</xdr:colOff>
      <xdr:row>9</xdr:row>
      <xdr:rowOff>123825</xdr:rowOff>
    </xdr:from>
    <xdr:to>
      <xdr:col>11</xdr:col>
      <xdr:colOff>180974</xdr:colOff>
      <xdr:row>23</xdr:row>
      <xdr:rowOff>38100</xdr:rowOff>
    </xdr:to>
    <xdr:graphicFrame macro="">
      <xdr:nvGraphicFramePr>
        <xdr:cNvPr id="4" name="5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190500</xdr:colOff>
      <xdr:row>23</xdr:row>
      <xdr:rowOff>152400</xdr:rowOff>
    </xdr:from>
    <xdr:to>
      <xdr:col>11</xdr:col>
      <xdr:colOff>358775</xdr:colOff>
      <xdr:row>31</xdr:row>
      <xdr:rowOff>85725</xdr:rowOff>
    </xdr:to>
    <xdr:sp macro="" textlink="">
      <xdr:nvSpPr>
        <xdr:cNvPr id="5" name="4 CuadroTexto"/>
        <xdr:cNvSpPr txBox="1"/>
      </xdr:nvSpPr>
      <xdr:spPr>
        <a:xfrm>
          <a:off x="190500" y="4876800"/>
          <a:ext cx="8902700" cy="1457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r>
            <a:rPr lang="es-ES_tradnl" sz="1100">
              <a:solidFill>
                <a:schemeClr val="dk1"/>
              </a:solidFill>
              <a:latin typeface="+mn-lt"/>
              <a:ea typeface="+mn-ea"/>
              <a:cs typeface="+mn-cs"/>
            </a:rPr>
            <a:t>En el gráfico 1 se puede observar que durante el año 2012, el número de establecimientos hospitalarios que proporcionaron la información básica fueron 785, de los cuales 351</a:t>
          </a:r>
          <a:r>
            <a:rPr lang="es-ES_tradnl" sz="1100" baseline="0">
              <a:solidFill>
                <a:schemeClr val="dk1"/>
              </a:solidFill>
              <a:latin typeface="+mn-lt"/>
              <a:ea typeface="+mn-ea"/>
              <a:cs typeface="+mn-cs"/>
            </a:rPr>
            <a:t> </a:t>
          </a:r>
          <a:r>
            <a:rPr lang="es-ES_tradnl" sz="1100">
              <a:solidFill>
                <a:schemeClr val="dk1"/>
              </a:solidFill>
              <a:latin typeface="+mn-lt"/>
              <a:ea typeface="+mn-ea"/>
              <a:cs typeface="+mn-cs"/>
            </a:rPr>
            <a:t>se ubican en la Región Sierra 351; 395 en la Costa , 37 en la Región Amazónica; un número mínimo  se ubica en la  Región Insular  con 2 establecimientos.   Esta distribución por regiones  para los años 2002 y 2006, fue similar al año 2012. </a:t>
          </a:r>
          <a:endParaRPr lang="es-EC" sz="1100">
            <a:solidFill>
              <a:schemeClr val="dk1"/>
            </a:solidFill>
            <a:latin typeface="+mn-lt"/>
            <a:ea typeface="+mn-ea"/>
            <a:cs typeface="+mn-cs"/>
          </a:endParaRPr>
        </a:p>
        <a:p>
          <a:pPr algn="just"/>
          <a:r>
            <a:rPr lang="es-ES_tradnl" sz="1100">
              <a:solidFill>
                <a:schemeClr val="dk1"/>
              </a:solidFill>
              <a:latin typeface="+mn-lt"/>
              <a:ea typeface="+mn-ea"/>
              <a:cs typeface="+mn-cs"/>
            </a:rPr>
            <a:t>  </a:t>
          </a:r>
          <a:endParaRPr lang="es-EC" sz="1100">
            <a:solidFill>
              <a:schemeClr val="dk1"/>
            </a:solidFill>
            <a:latin typeface="+mn-lt"/>
            <a:ea typeface="+mn-ea"/>
            <a:cs typeface="+mn-cs"/>
          </a:endParaRPr>
        </a:p>
        <a:p>
          <a:pPr algn="just"/>
          <a:r>
            <a:rPr lang="es-ES_tradnl" sz="1100">
              <a:solidFill>
                <a:schemeClr val="dk1"/>
              </a:solidFill>
              <a:latin typeface="+mn-lt"/>
              <a:ea typeface="+mn-ea"/>
              <a:cs typeface="+mn-cs"/>
            </a:rPr>
            <a:t>Comparando con el año 2002, el número de egresos hospitalarios se ha incrementado a 1.156.237 egresos a nivel  nacional,  que se se encuentra distribuido</a:t>
          </a:r>
          <a:r>
            <a:rPr lang="es-ES_tradnl" sz="1100" baseline="0">
              <a:solidFill>
                <a:schemeClr val="dk1"/>
              </a:solidFill>
              <a:latin typeface="+mn-lt"/>
              <a:ea typeface="+mn-ea"/>
              <a:cs typeface="+mn-cs"/>
            </a:rPr>
            <a:t> </a:t>
          </a:r>
          <a:r>
            <a:rPr lang="es-ES_tradnl" sz="1100">
              <a:solidFill>
                <a:schemeClr val="dk1"/>
              </a:solidFill>
              <a:latin typeface="+mn-lt"/>
              <a:ea typeface="+mn-ea"/>
              <a:cs typeface="+mn-cs"/>
            </a:rPr>
            <a:t>con el 47,07% en la Región Sierra (544.122), el</a:t>
          </a:r>
          <a:r>
            <a:rPr lang="es-ES_tradnl" sz="1100" baseline="0">
              <a:solidFill>
                <a:schemeClr val="dk1"/>
              </a:solidFill>
              <a:latin typeface="+mn-lt"/>
              <a:ea typeface="+mn-ea"/>
              <a:cs typeface="+mn-cs"/>
            </a:rPr>
            <a:t> 48,03% e</a:t>
          </a:r>
          <a:r>
            <a:rPr lang="es-ES_tradnl" sz="1100">
              <a:solidFill>
                <a:schemeClr val="dk1"/>
              </a:solidFill>
              <a:latin typeface="+mn-lt"/>
              <a:ea typeface="+mn-ea"/>
              <a:cs typeface="+mn-cs"/>
            </a:rPr>
            <a:t>n la Región Costa </a:t>
          </a:r>
          <a:r>
            <a:rPr lang="es-ES_tradnl" sz="1100" baseline="0">
              <a:solidFill>
                <a:schemeClr val="dk1"/>
              </a:solidFill>
              <a:latin typeface="+mn-lt"/>
              <a:ea typeface="+mn-ea"/>
              <a:cs typeface="+mn-cs"/>
            </a:rPr>
            <a:t>(</a:t>
          </a:r>
          <a:r>
            <a:rPr lang="es-ES_tradnl" sz="1100">
              <a:solidFill>
                <a:schemeClr val="dk1"/>
              </a:solidFill>
              <a:latin typeface="+mn-lt"/>
              <a:ea typeface="+mn-ea"/>
              <a:cs typeface="+mn-cs"/>
            </a:rPr>
            <a:t>555.326) y con un menor porcentaje en las regiones de la Amazonia, Insular y </a:t>
          </a:r>
          <a:r>
            <a:rPr lang="es-ES_tradnl" sz="1100" baseline="0">
              <a:solidFill>
                <a:schemeClr val="dk1"/>
              </a:solidFill>
              <a:latin typeface="+mn-lt"/>
              <a:ea typeface="+mn-ea"/>
              <a:cs typeface="+mn-cs"/>
            </a:rPr>
            <a:t> </a:t>
          </a:r>
          <a:r>
            <a:rPr lang="es-ES_tradnl" sz="1100">
              <a:solidFill>
                <a:schemeClr val="dk1"/>
              </a:solidFill>
              <a:latin typeface="+mn-lt"/>
              <a:ea typeface="+mn-ea"/>
              <a:cs typeface="+mn-cs"/>
            </a:rPr>
            <a:t>zonas  no delimitadas.  En cuanto a las Camas Hospitalarias disponibles se observa un incremento del equipamiento de camas en los establecimientos de salud durante los años que se analizan; pasando de 19.653 en el año 2002 a 23.138 en el 2012.</a:t>
          </a:r>
          <a:endParaRPr lang="es-EC" sz="1100">
            <a:solidFill>
              <a:schemeClr val="dk1"/>
            </a:solidFill>
            <a:latin typeface="+mn-lt"/>
            <a:ea typeface="+mn-ea"/>
            <a:cs typeface="+mn-cs"/>
          </a:endParaRPr>
        </a:p>
        <a:p>
          <a:r>
            <a:rPr lang="es-ES_tradnl" sz="900">
              <a:solidFill>
                <a:schemeClr val="dk1"/>
              </a:solidFill>
              <a:effectLst/>
              <a:latin typeface="+mn-lt"/>
              <a:ea typeface="+mn-ea"/>
              <a:cs typeface="+mn-cs"/>
            </a:rPr>
            <a:t>	</a:t>
          </a:r>
          <a:endParaRPr lang="es-EC" sz="900">
            <a:solidFill>
              <a:schemeClr val="dk1"/>
            </a:solidFill>
            <a:effectLst/>
            <a:latin typeface="+mn-lt"/>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9525</xdr:colOff>
      <xdr:row>2</xdr:row>
      <xdr:rowOff>9525</xdr:rowOff>
    </xdr:from>
    <xdr:to>
      <xdr:col>12</xdr:col>
      <xdr:colOff>685801</xdr:colOff>
      <xdr:row>15</xdr:row>
      <xdr:rowOff>19050</xdr:rowOff>
    </xdr:to>
    <xdr:graphicFrame macro="">
      <xdr:nvGraphicFramePr>
        <xdr:cNvPr id="2" name="7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38100</xdr:colOff>
      <xdr:row>17</xdr:row>
      <xdr:rowOff>76201</xdr:rowOff>
    </xdr:from>
    <xdr:to>
      <xdr:col>12</xdr:col>
      <xdr:colOff>685800</xdr:colOff>
      <xdr:row>31</xdr:row>
      <xdr:rowOff>133351</xdr:rowOff>
    </xdr:to>
    <xdr:graphicFrame macro="">
      <xdr:nvGraphicFramePr>
        <xdr:cNvPr id="3" name="8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32</xdr:row>
      <xdr:rowOff>147205</xdr:rowOff>
    </xdr:from>
    <xdr:to>
      <xdr:col>12</xdr:col>
      <xdr:colOff>614796</xdr:colOff>
      <xdr:row>40</xdr:row>
      <xdr:rowOff>173182</xdr:rowOff>
    </xdr:to>
    <xdr:sp macro="" textlink="">
      <xdr:nvSpPr>
        <xdr:cNvPr id="4" name="3 CuadroTexto"/>
        <xdr:cNvSpPr txBox="1"/>
      </xdr:nvSpPr>
      <xdr:spPr>
        <a:xfrm>
          <a:off x="0" y="6451023"/>
          <a:ext cx="9403773" cy="160193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lnSpc>
              <a:spcPct val="100000"/>
            </a:lnSpc>
          </a:pPr>
          <a:r>
            <a:rPr lang="es-ES_tradnl" sz="1100">
              <a:solidFill>
                <a:schemeClr val="dk1"/>
              </a:solidFill>
              <a:latin typeface="+mn-lt"/>
              <a:ea typeface="+mn-ea"/>
              <a:cs typeface="+mn-cs"/>
            </a:rPr>
            <a:t>En el gráfico 2</a:t>
          </a:r>
          <a:r>
            <a:rPr lang="es-ES_tradnl" sz="1100" baseline="0">
              <a:solidFill>
                <a:schemeClr val="dk1"/>
              </a:solidFill>
              <a:latin typeface="+mn-lt"/>
              <a:ea typeface="+mn-ea"/>
              <a:cs typeface="+mn-cs"/>
            </a:rPr>
            <a:t> </a:t>
          </a:r>
          <a:r>
            <a:rPr lang="es-ES_tradnl" sz="1100">
              <a:solidFill>
                <a:schemeClr val="dk1"/>
              </a:solidFill>
              <a:latin typeface="+mn-lt"/>
              <a:ea typeface="+mn-ea"/>
              <a:cs typeface="+mn-cs"/>
            </a:rPr>
            <a:t>e observa que de los 785 establecimientos hospitalarios que fueron investigados y entregaron la información correspondiente en el año 2012, la mayor proporción 68,41% son  clínicas generales; 12,23% hospitales básicos y 9,68% son hospitales generales; con menor proporción  2,42% son hospitales</a:t>
          </a:r>
          <a:r>
            <a:rPr lang="es-ES_tradnl" sz="1100" baseline="0">
              <a:solidFill>
                <a:schemeClr val="dk1"/>
              </a:solidFill>
              <a:latin typeface="+mn-lt"/>
              <a:ea typeface="+mn-ea"/>
              <a:cs typeface="+mn-cs"/>
            </a:rPr>
            <a:t> </a:t>
          </a:r>
          <a:r>
            <a:rPr lang="es-ES_tradnl" sz="1100">
              <a:solidFill>
                <a:schemeClr val="dk1"/>
              </a:solidFill>
              <a:latin typeface="+mn-lt"/>
              <a:ea typeface="+mn-ea"/>
              <a:cs typeface="+mn-cs"/>
            </a:rPr>
            <a:t>especializados crónicos,  1,91%  hospitales especializados agudos,</a:t>
          </a:r>
          <a:r>
            <a:rPr lang="es-ES_tradnl" sz="1100" baseline="0">
              <a:solidFill>
                <a:schemeClr val="dk1"/>
              </a:solidFill>
              <a:latin typeface="+mn-lt"/>
              <a:ea typeface="+mn-ea"/>
              <a:cs typeface="+mn-cs"/>
            </a:rPr>
            <a:t> y f</a:t>
          </a:r>
          <a:r>
            <a:rPr lang="es-ES_tradnl" sz="1100">
              <a:solidFill>
                <a:schemeClr val="dk1"/>
              </a:solidFill>
              <a:latin typeface="+mn-lt"/>
              <a:ea typeface="+mn-ea"/>
              <a:cs typeface="+mn-cs"/>
            </a:rPr>
            <a:t>inalmente el 4,43% corresponden a </a:t>
          </a:r>
          <a:r>
            <a:rPr lang="es-ES_tradnl" sz="1100" baseline="0">
              <a:solidFill>
                <a:schemeClr val="dk1"/>
              </a:solidFill>
              <a:latin typeface="+mn-lt"/>
              <a:ea typeface="+mn-ea"/>
              <a:cs typeface="+mn-cs"/>
            </a:rPr>
            <a:t> cl</a:t>
          </a:r>
          <a:r>
            <a:rPr lang="es-ES_tradnl" sz="1100">
              <a:solidFill>
                <a:schemeClr val="dk1"/>
              </a:solidFill>
              <a:latin typeface="+mn-lt"/>
              <a:ea typeface="+mn-ea"/>
              <a:cs typeface="+mn-cs"/>
            </a:rPr>
            <a:t>ínicas especializadas y </a:t>
          </a:r>
          <a:r>
            <a:rPr lang="es-ES_tradnl" sz="1100" baseline="0">
              <a:solidFill>
                <a:schemeClr val="dk1"/>
              </a:solidFill>
              <a:latin typeface="+mn-lt"/>
              <a:ea typeface="+mn-ea"/>
              <a:cs typeface="+mn-cs"/>
            </a:rPr>
            <a:t> el 1,02%  (</a:t>
          </a:r>
          <a:r>
            <a:rPr lang="es-ES_tradnl" sz="1100">
              <a:solidFill>
                <a:schemeClr val="dk1"/>
              </a:solidFill>
              <a:latin typeface="+mn-lt"/>
              <a:ea typeface="+mn-ea"/>
              <a:cs typeface="+mn-cs"/>
            </a:rPr>
            <a:t>9 establecimientos )  son hospitales de especialidades. </a:t>
          </a:r>
        </a:p>
        <a:p>
          <a:pPr algn="just">
            <a:lnSpc>
              <a:spcPct val="100000"/>
            </a:lnSpc>
          </a:pPr>
          <a:r>
            <a:rPr lang="es-ES_tradnl" sz="1100">
              <a:solidFill>
                <a:schemeClr val="dk1"/>
              </a:solidFill>
              <a:latin typeface="+mn-lt"/>
              <a:ea typeface="+mn-ea"/>
              <a:cs typeface="+mn-cs"/>
            </a:rPr>
            <a:t>	  </a:t>
          </a:r>
          <a:endParaRPr lang="es-EC" sz="1100">
            <a:solidFill>
              <a:schemeClr val="dk1"/>
            </a:solidFill>
            <a:latin typeface="+mn-lt"/>
            <a:ea typeface="+mn-ea"/>
            <a:cs typeface="+mn-cs"/>
          </a:endParaRPr>
        </a:p>
        <a:p>
          <a:pPr algn="just">
            <a:lnSpc>
              <a:spcPct val="100000"/>
            </a:lnSpc>
          </a:pPr>
          <a:r>
            <a:rPr lang="es-ES_tradnl" sz="1100">
              <a:solidFill>
                <a:schemeClr val="dk1"/>
              </a:solidFill>
              <a:latin typeface="+mn-lt"/>
              <a:ea typeface="+mn-ea"/>
              <a:cs typeface="+mn-cs"/>
            </a:rPr>
            <a:t>De acuerdo al sector y entidad a las que pertenecen los establecimientos hospitalarios, </a:t>
          </a:r>
          <a:r>
            <a:rPr lang="es-ES_tradnl" sz="1100" baseline="0">
              <a:solidFill>
                <a:schemeClr val="dk1"/>
              </a:solidFill>
              <a:latin typeface="+mn-lt"/>
              <a:ea typeface="+mn-ea"/>
              <a:cs typeface="+mn-cs"/>
            </a:rPr>
            <a:t> el </a:t>
          </a:r>
          <a:r>
            <a:rPr lang="es-ES_tradnl" sz="1100">
              <a:solidFill>
                <a:schemeClr val="dk1"/>
              </a:solidFill>
              <a:latin typeface="+mn-lt"/>
              <a:ea typeface="+mn-ea"/>
              <a:cs typeface="+mn-cs"/>
            </a:rPr>
            <a:t>23,69%; le corresponden</a:t>
          </a:r>
          <a:r>
            <a:rPr lang="es-ES_tradnl" sz="1100" baseline="0">
              <a:solidFill>
                <a:schemeClr val="dk1"/>
              </a:solidFill>
              <a:latin typeface="+mn-lt"/>
              <a:ea typeface="+mn-ea"/>
              <a:cs typeface="+mn-cs"/>
            </a:rPr>
            <a:t> al  sector público,</a:t>
          </a:r>
          <a:r>
            <a:rPr lang="es-ES_tradnl" sz="1100">
              <a:solidFill>
                <a:schemeClr val="dk1"/>
              </a:solidFill>
              <a:latin typeface="+mn-lt"/>
              <a:ea typeface="+mn-ea"/>
              <a:cs typeface="+mn-cs"/>
            </a:rPr>
            <a:t> el  Ministerio de Salud es la entidad que tiene el 16,31% de los establecimientos de salud</a:t>
          </a:r>
          <a:r>
            <a:rPr lang="es-ES_tradnl" sz="1100" baseline="0">
              <a:solidFill>
                <a:schemeClr val="dk1"/>
              </a:solidFill>
              <a:latin typeface="+mn-lt"/>
              <a:ea typeface="+mn-ea"/>
              <a:cs typeface="+mn-cs"/>
            </a:rPr>
            <a:t>, proporción que p</a:t>
          </a:r>
          <a:r>
            <a:rPr lang="es-ES_tradnl" sz="1100">
              <a:solidFill>
                <a:schemeClr val="dk1"/>
              </a:solidFill>
              <a:latin typeface="+mn-lt"/>
              <a:ea typeface="+mn-ea"/>
              <a:cs typeface="+mn-cs"/>
            </a:rPr>
            <a:t>ara el año 2002 fue de 18,35%. En cambio las Iinstituciones del </a:t>
          </a:r>
          <a:r>
            <a:rPr lang="es-ES_tradnl" sz="1100" baseline="0">
              <a:solidFill>
                <a:schemeClr val="dk1"/>
              </a:solidFill>
              <a:latin typeface="+mn-lt"/>
              <a:ea typeface="+mn-ea"/>
              <a:cs typeface="+mn-cs"/>
            </a:rPr>
            <a:t> sector privado </a:t>
          </a:r>
          <a:r>
            <a:rPr lang="es-ES_tradnl" sz="1100">
              <a:solidFill>
                <a:schemeClr val="dk1"/>
              </a:solidFill>
              <a:latin typeface="+mn-lt"/>
              <a:ea typeface="+mn-ea"/>
              <a:cs typeface="+mn-cs"/>
            </a:rPr>
            <a:t>se incrementaron considerablemente al pasar del 73,53% al 76,31 %  en la última década, lo que en términos absolutos significa un incremento de 489 a  599 establecimientos entre los años mencionados.</a:t>
          </a:r>
          <a:r>
            <a:rPr lang="es-ES_tradnl" sz="1100" b="1">
              <a:solidFill>
                <a:schemeClr val="dk1"/>
              </a:solidFill>
              <a:latin typeface="+mn-lt"/>
              <a:ea typeface="+mn-ea"/>
              <a:cs typeface="+mn-cs"/>
            </a:rPr>
            <a:t> </a:t>
          </a:r>
          <a:endParaRPr lang="es-EC" sz="1100">
            <a:solidFill>
              <a:schemeClr val="dk1"/>
            </a:solidFill>
            <a:latin typeface="+mn-lt"/>
            <a:ea typeface="+mn-ea"/>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590550</xdr:colOff>
      <xdr:row>1</xdr:row>
      <xdr:rowOff>76199</xdr:rowOff>
    </xdr:from>
    <xdr:to>
      <xdr:col>12</xdr:col>
      <xdr:colOff>704850</xdr:colOff>
      <xdr:row>31</xdr:row>
      <xdr:rowOff>161924</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85725</xdr:colOff>
      <xdr:row>31</xdr:row>
      <xdr:rowOff>133350</xdr:rowOff>
    </xdr:from>
    <xdr:to>
      <xdr:col>12</xdr:col>
      <xdr:colOff>647699</xdr:colOff>
      <xdr:row>35</xdr:row>
      <xdr:rowOff>180975</xdr:rowOff>
    </xdr:to>
    <xdr:sp macro="" textlink="">
      <xdr:nvSpPr>
        <xdr:cNvPr id="3" name="2 CuadroTexto"/>
        <xdr:cNvSpPr txBox="1"/>
      </xdr:nvSpPr>
      <xdr:spPr>
        <a:xfrm>
          <a:off x="85725" y="6677025"/>
          <a:ext cx="9801224" cy="8096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r>
            <a:rPr lang="es-ES" sz="1100">
              <a:solidFill>
                <a:schemeClr val="dk1"/>
              </a:solidFill>
              <a:latin typeface="+mn-lt"/>
              <a:ea typeface="+mn-ea"/>
              <a:cs typeface="+mn-cs"/>
            </a:rPr>
            <a:t>En el gráfico 3 se puede observar que  el número de camas hospitalarias disponibles registradas en los años 2002 y 2012  se incrementaron en un 17,73%, al pasar de 19.653 a 23.138 en los años mencionados. De acuerdo a la distribución por provincias se observa que Pichincha en la región Sierra y Guayas en la Costa son las que tienen el mayor número de camas hospitalarias</a:t>
          </a:r>
          <a:r>
            <a:rPr lang="es-ES" sz="1100" baseline="0">
              <a:solidFill>
                <a:schemeClr val="dk1"/>
              </a:solidFill>
              <a:latin typeface="+mn-lt"/>
              <a:ea typeface="+mn-ea"/>
              <a:cs typeface="+mn-cs"/>
            </a:rPr>
            <a:t> </a:t>
          </a:r>
          <a:r>
            <a:rPr lang="es-ES" sz="1100">
              <a:solidFill>
                <a:schemeClr val="dk1"/>
              </a:solidFill>
              <a:latin typeface="+mn-lt"/>
              <a:ea typeface="+mn-ea"/>
              <a:cs typeface="+mn-cs"/>
            </a:rPr>
            <a:t>que entre las dos provincias mantienen el  59,03% en el año 2002 y el 50.62% en el 2012.  Para el caso de Pichincha, la reducción del número de camas hospitalarias obedece a la creación de la provincia de Santo Domingo de los Tsáchilas, que no existía como tal en el año 2002. </a:t>
          </a:r>
          <a:endParaRPr lang="es-EC" sz="1100">
            <a:solidFill>
              <a:schemeClr val="dk1"/>
            </a:solidFill>
            <a:latin typeface="+mn-lt"/>
            <a:ea typeface="+mn-ea"/>
            <a:cs typeface="+mn-cs"/>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504825</xdr:colOff>
      <xdr:row>1</xdr:row>
      <xdr:rowOff>180975</xdr:rowOff>
    </xdr:from>
    <xdr:to>
      <xdr:col>11</xdr:col>
      <xdr:colOff>561975</xdr:colOff>
      <xdr:row>29</xdr:row>
      <xdr:rowOff>104775</xdr:rowOff>
    </xdr:to>
    <xdr:graphicFrame macro="">
      <xdr:nvGraphicFramePr>
        <xdr:cNvPr id="2"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30</xdr:row>
      <xdr:rowOff>123825</xdr:rowOff>
    </xdr:from>
    <xdr:to>
      <xdr:col>11</xdr:col>
      <xdr:colOff>600075</xdr:colOff>
      <xdr:row>34</xdr:row>
      <xdr:rowOff>161925</xdr:rowOff>
    </xdr:to>
    <xdr:sp macro="" textlink="">
      <xdr:nvSpPr>
        <xdr:cNvPr id="3" name="2 CuadroTexto"/>
        <xdr:cNvSpPr txBox="1"/>
      </xdr:nvSpPr>
      <xdr:spPr>
        <a:xfrm>
          <a:off x="0" y="6353175"/>
          <a:ext cx="9058275" cy="8001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r>
            <a:rPr lang="es-ES" sz="1100">
              <a:solidFill>
                <a:schemeClr val="dk1"/>
              </a:solidFill>
              <a:latin typeface="+mn-lt"/>
              <a:ea typeface="+mn-ea"/>
              <a:cs typeface="+mn-cs"/>
            </a:rPr>
            <a:t>En el gráfico 4 se observa que el número de egresos hospitalarios registrados en el año 2002 fue de 707.825 y en el 2012 de </a:t>
          </a:r>
          <a:r>
            <a:rPr lang="es-ES_tradnl" sz="1100">
              <a:solidFill>
                <a:schemeClr val="dk1"/>
              </a:solidFill>
              <a:latin typeface="+mn-lt"/>
              <a:ea typeface="+mn-ea"/>
              <a:cs typeface="+mn-cs"/>
            </a:rPr>
            <a:t>1.156.237</a:t>
          </a:r>
          <a:r>
            <a:rPr lang="es-ES" sz="1100">
              <a:solidFill>
                <a:schemeClr val="dk1"/>
              </a:solidFill>
              <a:latin typeface="+mn-lt"/>
              <a:ea typeface="+mn-ea"/>
              <a:cs typeface="+mn-cs"/>
            </a:rPr>
            <a:t>, con un incremento relativo del 63,35%.</a:t>
          </a:r>
          <a:r>
            <a:rPr lang="es-ES" sz="1100" baseline="0">
              <a:solidFill>
                <a:schemeClr val="dk1"/>
              </a:solidFill>
              <a:latin typeface="+mn-lt"/>
              <a:ea typeface="+mn-ea"/>
              <a:cs typeface="+mn-cs"/>
            </a:rPr>
            <a:t> A</a:t>
          </a:r>
          <a:r>
            <a:rPr lang="es-ES" sz="1100">
              <a:solidFill>
                <a:schemeClr val="dk1"/>
              </a:solidFill>
              <a:latin typeface="+mn-lt"/>
              <a:ea typeface="+mn-ea"/>
              <a:cs typeface="+mn-cs"/>
            </a:rPr>
            <a:t>sí mismo, en cuanto a la distribución por provincias  Guayas  representa  el  26,65% y Pichincha el 19,64%, siendo las provincias que tienen los más altos porcentajes de egresos registrados en el 2012, por contar con el mayor número de establecimientos de salud con internación hospitalaria y de mayor complejidad,  y por atender  pacientes que son referidos de otros establecimientos de salud de las demás provincias del país. </a:t>
          </a:r>
          <a:endParaRPr lang="es-EC" sz="1100">
            <a:solidFill>
              <a:schemeClr val="dk1"/>
            </a:solidFill>
            <a:latin typeface="+mn-lt"/>
            <a:ea typeface="+mn-ea"/>
            <a:cs typeface="+mn-cs"/>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76199</xdr:colOff>
      <xdr:row>2</xdr:row>
      <xdr:rowOff>0</xdr:rowOff>
    </xdr:from>
    <xdr:to>
      <xdr:col>11</xdr:col>
      <xdr:colOff>9524</xdr:colOff>
      <xdr:row>21</xdr:row>
      <xdr:rowOff>0</xdr:rowOff>
    </xdr:to>
    <xdr:graphicFrame macro="">
      <xdr:nvGraphicFramePr>
        <xdr:cNvPr id="2"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87471</xdr:colOff>
      <xdr:row>23</xdr:row>
      <xdr:rowOff>97189</xdr:rowOff>
    </xdr:from>
    <xdr:to>
      <xdr:col>10</xdr:col>
      <xdr:colOff>678021</xdr:colOff>
      <xdr:row>27</xdr:row>
      <xdr:rowOff>97193</xdr:rowOff>
    </xdr:to>
    <xdr:sp macro="" textlink="">
      <xdr:nvSpPr>
        <xdr:cNvPr id="3" name="2 CuadroTexto"/>
        <xdr:cNvSpPr txBox="1"/>
      </xdr:nvSpPr>
      <xdr:spPr>
        <a:xfrm>
          <a:off x="87471" y="5219306"/>
          <a:ext cx="8288305" cy="77755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r>
            <a:rPr lang="es-ES" sz="1100">
              <a:solidFill>
                <a:schemeClr val="dk1"/>
              </a:solidFill>
              <a:latin typeface="+mn-lt"/>
              <a:ea typeface="+mn-ea"/>
              <a:cs typeface="+mn-cs"/>
            </a:rPr>
            <a:t>En el gráfico 5 se puede observar que  la  distribución de camas hospitalarias de dotación normal de acuerdo a las especialidades o servicios médicos nos permite destacar que en el año  2012 los  Servicios "Indiferenciados" representan  el 18,86% ocupando el primer lugar, seguido por Medicina General con el 16,55%,  Pediatría y Neonatología, con el 13,65%  y Ginecología y Obstetricia con el 13,34%.  Comparando con el año 2002, se  observa incrementos en valores absolutos de camas de dotación normal, en la mayoría de servicios. </a:t>
          </a:r>
          <a:endParaRPr lang="es-EC" sz="1100">
            <a:solidFill>
              <a:schemeClr val="dk1"/>
            </a:solidFill>
            <a:latin typeface="+mn-lt"/>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295276</xdr:colOff>
      <xdr:row>3</xdr:row>
      <xdr:rowOff>33028</xdr:rowOff>
    </xdr:from>
    <xdr:to>
      <xdr:col>10</xdr:col>
      <xdr:colOff>686210</xdr:colOff>
      <xdr:row>18</xdr:row>
      <xdr:rowOff>87154</xdr:rowOff>
    </xdr:to>
    <xdr:graphicFrame macro="">
      <xdr:nvGraphicFramePr>
        <xdr:cNvPr id="2" name="1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635000</xdr:colOff>
      <xdr:row>16</xdr:row>
      <xdr:rowOff>143387</xdr:rowOff>
    </xdr:from>
    <xdr:to>
      <xdr:col>9</xdr:col>
      <xdr:colOff>553064</xdr:colOff>
      <xdr:row>18</xdr:row>
      <xdr:rowOff>30726</xdr:rowOff>
    </xdr:to>
    <xdr:sp macro="" textlink="">
      <xdr:nvSpPr>
        <xdr:cNvPr id="3" name="2 CuadroTexto"/>
        <xdr:cNvSpPr txBox="1"/>
      </xdr:nvSpPr>
      <xdr:spPr>
        <a:xfrm>
          <a:off x="5207000" y="3381887"/>
          <a:ext cx="2204064" cy="26833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EC" sz="1100" b="1"/>
            <a:t>Causas</a:t>
          </a:r>
          <a:r>
            <a:rPr lang="es-EC" sz="1100" b="1" baseline="0"/>
            <a:t> principales</a:t>
          </a:r>
          <a:endParaRPr lang="es-EC" sz="1000" b="1"/>
        </a:p>
      </xdr:txBody>
    </xdr:sp>
    <xdr:clientData/>
  </xdr:twoCellAnchor>
  <xdr:twoCellAnchor>
    <xdr:from>
      <xdr:col>0</xdr:col>
      <xdr:colOff>134790</xdr:colOff>
      <xdr:row>20</xdr:row>
      <xdr:rowOff>170730</xdr:rowOff>
    </xdr:from>
    <xdr:to>
      <xdr:col>10</xdr:col>
      <xdr:colOff>605919</xdr:colOff>
      <xdr:row>30</xdr:row>
      <xdr:rowOff>116815</xdr:rowOff>
    </xdr:to>
    <xdr:sp macro="" textlink="">
      <xdr:nvSpPr>
        <xdr:cNvPr id="4" name="3 CuadroTexto"/>
        <xdr:cNvSpPr txBox="1"/>
      </xdr:nvSpPr>
      <xdr:spPr>
        <a:xfrm>
          <a:off x="134790" y="5400494"/>
          <a:ext cx="9852355" cy="18331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r>
            <a:rPr lang="es-ES_tradnl" sz="900">
              <a:solidFill>
                <a:schemeClr val="dk1"/>
              </a:solidFill>
              <a:latin typeface="+mn-lt"/>
              <a:ea typeface="+mn-ea"/>
              <a:cs typeface="+mn-cs"/>
            </a:rPr>
            <a:t>En el gráfico 6 se puede observar que en años anteriores</a:t>
          </a:r>
          <a:r>
            <a:rPr lang="es-ES_tradnl" sz="900" baseline="0">
              <a:solidFill>
                <a:schemeClr val="dk1"/>
              </a:solidFill>
              <a:latin typeface="+mn-lt"/>
              <a:ea typeface="+mn-ea"/>
              <a:cs typeface="+mn-cs"/>
            </a:rPr>
            <a:t> s</a:t>
          </a:r>
          <a:r>
            <a:rPr lang="es-ES_tradnl" sz="900">
              <a:solidFill>
                <a:schemeClr val="dk1"/>
              </a:solidFill>
              <a:latin typeface="+mn-lt"/>
              <a:ea typeface="+mn-ea"/>
              <a:cs typeface="+mn-cs"/>
            </a:rPr>
            <a:t>e presentan las diez principales causas de morbilidad de la población total, utilizando para ello la “Lista Internacional Detallada CIE-10”, que tiene la particularidad de describir en forma específica la enfermedad o dolencia que fue motivo de atención y que generó un egreso hospitalario. En este sentido</a:t>
          </a:r>
          <a:r>
            <a:rPr lang="es-ES_tradnl" sz="900" baseline="0">
              <a:solidFill>
                <a:schemeClr val="dk1"/>
              </a:solidFill>
              <a:latin typeface="+mn-lt"/>
              <a:ea typeface="+mn-ea"/>
              <a:cs typeface="+mn-cs"/>
            </a:rPr>
            <a:t> </a:t>
          </a:r>
          <a:r>
            <a:rPr lang="es-ES_tradnl" sz="900">
              <a:solidFill>
                <a:schemeClr val="dk1"/>
              </a:solidFill>
              <a:latin typeface="+mn-lt"/>
              <a:ea typeface="+mn-ea"/>
              <a:cs typeface="+mn-cs"/>
            </a:rPr>
            <a:t>con el código “J18”,  la  "Neumonía, organismo no especificado" fue la primera causa de atención  con una tasa de 22,50 por cada 10.000 habitantes y con una proporción del 3,02% del total de egresos.  La segunda causa con el código “K80”  fue  la “Colelitiasis con una tasa de 21,82 por cada 10.000 habitantes y con una proporción de 2,93%;</a:t>
          </a:r>
          <a:r>
            <a:rPr lang="es-ES_tradnl" sz="900" baseline="0">
              <a:solidFill>
                <a:schemeClr val="dk1"/>
              </a:solidFill>
              <a:latin typeface="+mn-lt"/>
              <a:ea typeface="+mn-ea"/>
              <a:cs typeface="+mn-cs"/>
            </a:rPr>
            <a:t> e</a:t>
          </a:r>
          <a:r>
            <a:rPr lang="es-ES_tradnl" sz="900">
              <a:solidFill>
                <a:schemeClr val="dk1"/>
              </a:solidFill>
              <a:latin typeface="+mn-lt"/>
              <a:ea typeface="+mn-ea"/>
              <a:cs typeface="+mn-cs"/>
            </a:rPr>
            <a:t>n tercer lugar está con el código “A09” “Diarrea y gastroenteritis de presunto origen infeccioso”, con  una tasa de 19,80 por cada 10.000 habitantes; y</a:t>
          </a:r>
          <a:r>
            <a:rPr lang="es-ES_tradnl" sz="900" baseline="0">
              <a:solidFill>
                <a:schemeClr val="dk1"/>
              </a:solidFill>
              <a:latin typeface="+mn-lt"/>
              <a:ea typeface="+mn-ea"/>
              <a:cs typeface="+mn-cs"/>
            </a:rPr>
            <a:t> </a:t>
          </a:r>
          <a:r>
            <a:rPr lang="es-ES_tradnl" sz="900">
              <a:solidFill>
                <a:schemeClr val="dk1"/>
              </a:solidFill>
              <a:latin typeface="+mn-lt"/>
              <a:ea typeface="+mn-ea"/>
              <a:cs typeface="+mn-cs"/>
            </a:rPr>
            <a:t>con una menor  tasa dentro de las diez principales causas encontramos a la </a:t>
          </a:r>
          <a:r>
            <a:rPr lang="es-ES_tradnl" sz="900" baseline="0">
              <a:solidFill>
                <a:schemeClr val="dk1"/>
              </a:solidFill>
              <a:latin typeface="+mn-lt"/>
              <a:ea typeface="+mn-ea"/>
              <a:cs typeface="+mn-cs"/>
            </a:rPr>
            <a:t> "I</a:t>
          </a:r>
          <a:r>
            <a:rPr lang="es-ES_tradnl" sz="900">
              <a:solidFill>
                <a:schemeClr val="dk1"/>
              </a:solidFill>
              <a:latin typeface="+mn-lt"/>
              <a:ea typeface="+mn-ea"/>
              <a:cs typeface="+mn-cs"/>
            </a:rPr>
            <a:t>nfección de las vías genitourinarias en el embarazo" con una tasa de 7,30 por cada 10.000 habitantes y un porcentaje de 0,98%. </a:t>
          </a:r>
          <a:endParaRPr lang="es-EC" sz="900">
            <a:solidFill>
              <a:schemeClr val="dk1"/>
            </a:solidFill>
            <a:latin typeface="+mn-lt"/>
            <a:ea typeface="+mn-ea"/>
            <a:cs typeface="+mn-cs"/>
          </a:endParaRPr>
        </a:p>
        <a:p>
          <a:pPr algn="just"/>
          <a:r>
            <a:rPr lang="es-ES_tradnl" sz="900">
              <a:solidFill>
                <a:schemeClr val="dk1"/>
              </a:solidFill>
              <a:latin typeface="+mn-lt"/>
              <a:ea typeface="+mn-ea"/>
              <a:cs typeface="+mn-cs"/>
            </a:rPr>
            <a:t>  </a:t>
          </a:r>
          <a:endParaRPr lang="es-EC" sz="900">
            <a:solidFill>
              <a:schemeClr val="dk1"/>
            </a:solidFill>
            <a:latin typeface="+mn-lt"/>
            <a:ea typeface="+mn-ea"/>
            <a:cs typeface="+mn-cs"/>
          </a:endParaRPr>
        </a:p>
        <a:p>
          <a:pPr algn="just"/>
          <a:r>
            <a:rPr lang="es-ES_tradnl" sz="900">
              <a:solidFill>
                <a:schemeClr val="dk1"/>
              </a:solidFill>
              <a:latin typeface="+mn-lt"/>
              <a:ea typeface="+mn-ea"/>
              <a:cs typeface="+mn-cs"/>
            </a:rPr>
            <a:t>Se debe destacar</a:t>
          </a:r>
          <a:r>
            <a:rPr lang="es-ES_tradnl" sz="900" baseline="0">
              <a:solidFill>
                <a:schemeClr val="dk1"/>
              </a:solidFill>
              <a:latin typeface="+mn-lt"/>
              <a:ea typeface="+mn-ea"/>
              <a:cs typeface="+mn-cs"/>
            </a:rPr>
            <a:t> </a:t>
          </a:r>
          <a:r>
            <a:rPr lang="es-ES_tradnl" sz="900">
              <a:solidFill>
                <a:schemeClr val="dk1"/>
              </a:solidFill>
              <a:latin typeface="+mn-lt"/>
              <a:ea typeface="+mn-ea"/>
              <a:cs typeface="+mn-cs"/>
            </a:rPr>
            <a:t>que en este gráfico se incluye a más del  "Parto Único Espontáneo" que representa  el 9,62%, la información del número de egresos hospitalarios causados  por “Parto Único por Cesárea”, que significa el 5,85% de las atenciones  y  representa un poco más de la mitad del número de partos únicos espontáneos (parto normal). </a:t>
          </a:r>
          <a:endParaRPr lang="es-EC" sz="900">
            <a:solidFill>
              <a:schemeClr val="dk1"/>
            </a:solidFill>
            <a:latin typeface="+mn-lt"/>
            <a:ea typeface="+mn-ea"/>
            <a:cs typeface="+mn-cs"/>
          </a:endParaRPr>
        </a:p>
        <a:p>
          <a:pPr algn="just"/>
          <a:r>
            <a:rPr lang="es-ES_tradnl" sz="900">
              <a:solidFill>
                <a:schemeClr val="dk1"/>
              </a:solidFill>
              <a:latin typeface="+mn-lt"/>
              <a:ea typeface="+mn-ea"/>
              <a:cs typeface="+mn-cs"/>
            </a:rPr>
            <a:t>  </a:t>
          </a:r>
          <a:endParaRPr lang="es-EC" sz="900">
            <a:solidFill>
              <a:schemeClr val="dk1"/>
            </a:solidFill>
            <a:latin typeface="+mn-lt"/>
            <a:ea typeface="+mn-ea"/>
            <a:cs typeface="+mn-cs"/>
          </a:endParaRPr>
        </a:p>
        <a:p>
          <a:pPr algn="just"/>
          <a:r>
            <a:rPr lang="es-ES_tradnl" sz="900">
              <a:solidFill>
                <a:schemeClr val="dk1"/>
              </a:solidFill>
              <a:latin typeface="+mn-lt"/>
              <a:ea typeface="+mn-ea"/>
              <a:cs typeface="+mn-cs"/>
            </a:rPr>
            <a:t>Es destacable también el porcentaje de causas de atención hospitalaria (2,92)%,  que fue codificado</a:t>
          </a:r>
          <a:r>
            <a:rPr lang="es-ES_tradnl" sz="900" baseline="0">
              <a:solidFill>
                <a:schemeClr val="dk1"/>
              </a:solidFill>
              <a:latin typeface="+mn-lt"/>
              <a:ea typeface="+mn-ea"/>
              <a:cs typeface="+mn-cs"/>
            </a:rPr>
            <a:t> </a:t>
          </a:r>
          <a:r>
            <a:rPr lang="es-ES_tradnl" sz="900">
              <a:solidFill>
                <a:schemeClr val="dk1"/>
              </a:solidFill>
              <a:latin typeface="+mn-lt"/>
              <a:ea typeface="+mn-ea"/>
              <a:cs typeface="+mn-cs"/>
            </a:rPr>
            <a:t>como “Síntomas, signos y hallazgos anormales clínicos y de laboratorio no clasificados en otra parte”, que dan cuenta de una cierta dificultad en la especificación de los diagnósticos para determinar con mayor precisión la estructura de la morbilidad hospitalaria del país. </a:t>
          </a:r>
          <a:endParaRPr lang="es-EC" sz="900">
            <a:solidFill>
              <a:schemeClr val="dk1"/>
            </a:solidFill>
            <a:latin typeface="+mn-lt"/>
            <a:ea typeface="+mn-ea"/>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257175</xdr:colOff>
      <xdr:row>3</xdr:row>
      <xdr:rowOff>33337</xdr:rowOff>
    </xdr:from>
    <xdr:to>
      <xdr:col>10</xdr:col>
      <xdr:colOff>685800</xdr:colOff>
      <xdr:row>14</xdr:row>
      <xdr:rowOff>247650</xdr:rowOff>
    </xdr:to>
    <xdr:graphicFrame macro="">
      <xdr:nvGraphicFramePr>
        <xdr:cNvPr id="2" name="1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47625</xdr:colOff>
      <xdr:row>18</xdr:row>
      <xdr:rowOff>114299</xdr:rowOff>
    </xdr:from>
    <xdr:to>
      <xdr:col>10</xdr:col>
      <xdr:colOff>523456</xdr:colOff>
      <xdr:row>24</xdr:row>
      <xdr:rowOff>85725</xdr:rowOff>
    </xdr:to>
    <xdr:sp macro="" textlink="">
      <xdr:nvSpPr>
        <xdr:cNvPr id="4" name="3 CuadroTexto"/>
        <xdr:cNvSpPr txBox="1"/>
      </xdr:nvSpPr>
      <xdr:spPr>
        <a:xfrm>
          <a:off x="47625" y="4743449"/>
          <a:ext cx="8495881" cy="11144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r>
            <a:rPr lang="es-ES_tradnl" sz="1100">
              <a:solidFill>
                <a:schemeClr val="dk1"/>
              </a:solidFill>
              <a:latin typeface="+mn-lt"/>
              <a:ea typeface="+mn-ea"/>
              <a:cs typeface="+mn-cs"/>
            </a:rPr>
            <a:t>En el gráfico 7 se observa que dentro de las diez principales causas de morbilidad  masculina,  “Neumonía, organismo no especificado”</a:t>
          </a:r>
          <a:r>
            <a:rPr lang="es-ES_tradnl" sz="1100" baseline="0">
              <a:solidFill>
                <a:schemeClr val="dk1"/>
              </a:solidFill>
              <a:latin typeface="+mn-lt"/>
              <a:ea typeface="+mn-ea"/>
              <a:cs typeface="+mn-cs"/>
            </a:rPr>
            <a:t> o</a:t>
          </a:r>
          <a:r>
            <a:rPr lang="es-ES_tradnl" sz="1100">
              <a:solidFill>
                <a:schemeClr val="dk1"/>
              </a:solidFill>
              <a:latin typeface="+mn-lt"/>
              <a:ea typeface="+mn-ea"/>
              <a:cs typeface="+mn-cs"/>
            </a:rPr>
            <a:t>cupa el primer  lugar, seguido de  la “Apendicitis aguda”  y en tercero la “Diarrea y gastroenteritis de presunto origen infeccioso”,  con tasas por cada 10.000 hombres de 23,30; 20,80  y  19,36  respectivamente. En décimo lugar de esta lista de atenciones hospitalarias masculinas y en forma detallada se ubica el “Traumatismo múltiples, no especificados” (Código T07) con una tasa de 6,52, significando el 1,29% de atenciones masculinas. </a:t>
          </a:r>
          <a:endParaRPr lang="es-EC" sz="1100">
            <a:solidFill>
              <a:schemeClr val="dk1"/>
            </a:solidFill>
            <a:latin typeface="+mn-lt"/>
            <a:ea typeface="+mn-ea"/>
            <a:cs typeface="+mn-cs"/>
          </a:endParaRPr>
        </a:p>
      </xdr:txBody>
    </xdr:sp>
    <xdr:clientData/>
  </xdr:twoCellAnchor>
</xdr:wsDr>
</file>

<file path=xl/drawings/drawing9.xml><?xml version="1.0" encoding="utf-8"?>
<c:userShapes xmlns:c="http://schemas.openxmlformats.org/drawingml/2006/chart">
  <cdr:relSizeAnchor xmlns:cdr="http://schemas.openxmlformats.org/drawingml/2006/chartDrawing">
    <cdr:from>
      <cdr:x>0.22772</cdr:x>
      <cdr:y>0.90431</cdr:y>
    </cdr:from>
    <cdr:to>
      <cdr:x>0.74481</cdr:x>
      <cdr:y>0.98342</cdr:y>
    </cdr:to>
    <cdr:sp macro="" textlink="">
      <cdr:nvSpPr>
        <cdr:cNvPr id="2" name="2 CuadroTexto"/>
        <cdr:cNvSpPr txBox="1"/>
      </cdr:nvSpPr>
      <cdr:spPr>
        <a:xfrm xmlns:a="http://schemas.openxmlformats.org/drawingml/2006/main">
          <a:off x="965220" y="2596987"/>
          <a:ext cx="2191750" cy="227176"/>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s-EC" sz="1100" b="1"/>
            <a:t>Causas</a:t>
          </a:r>
          <a:r>
            <a:rPr lang="es-EC" sz="1100" b="1" baseline="0"/>
            <a:t> principales</a:t>
          </a:r>
          <a:endParaRPr lang="es-EC" sz="1100" b="1"/>
        </a:p>
      </cdr:txBody>
    </cdr:sp>
  </cdr:relSizeAnchor>
</c:userShapes>
</file>

<file path=xl/drawings/drawing10.xml><?xml version="1.0" encoding="utf-8"?>
<xdr:wsDr xmlns:xdr="http://schemas.openxmlformats.org/drawingml/2006/spreadsheetDrawing" xmlns:a="http://schemas.openxmlformats.org/drawingml/2006/main">
  <xdr:twoCellAnchor>
    <xdr:from>
      <xdr:col>5</xdr:col>
      <xdr:colOff>142876</xdr:colOff>
      <xdr:row>5</xdr:row>
      <xdr:rowOff>185737</xdr:rowOff>
    </xdr:from>
    <xdr:to>
      <xdr:col>10</xdr:col>
      <xdr:colOff>466726</xdr:colOff>
      <xdr:row>16</xdr:row>
      <xdr:rowOff>276225</xdr:rowOff>
    </xdr:to>
    <xdr:graphicFrame macro="">
      <xdr:nvGraphicFramePr>
        <xdr:cNvPr id="2" name="1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390525</xdr:colOff>
      <xdr:row>20</xdr:row>
      <xdr:rowOff>190499</xdr:rowOff>
    </xdr:from>
    <xdr:to>
      <xdr:col>10</xdr:col>
      <xdr:colOff>200025</xdr:colOff>
      <xdr:row>26</xdr:row>
      <xdr:rowOff>161924</xdr:rowOff>
    </xdr:to>
    <xdr:sp macro="" textlink="">
      <xdr:nvSpPr>
        <xdr:cNvPr id="3" name="2 CuadroTexto"/>
        <xdr:cNvSpPr txBox="1"/>
      </xdr:nvSpPr>
      <xdr:spPr>
        <a:xfrm>
          <a:off x="390525" y="5172074"/>
          <a:ext cx="8877300" cy="1114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r>
            <a:rPr lang="es-ES_tradnl" sz="900">
              <a:solidFill>
                <a:schemeClr val="dk1"/>
              </a:solidFill>
              <a:latin typeface="+mn-lt"/>
              <a:ea typeface="+mn-ea"/>
              <a:cs typeface="+mn-cs"/>
            </a:rPr>
            <a:t>En el gráfico 8 se puede observar que  dentro de las diez principales causas de morbilidad femenina de acuerdo a  la Lista Internacional Detallada  CIE-10,  la </a:t>
          </a:r>
          <a:r>
            <a:rPr lang="es-ES_tradnl" sz="1100">
              <a:solidFill>
                <a:schemeClr val="dk1"/>
              </a:solidFill>
              <a:latin typeface="+mn-lt"/>
              <a:ea typeface="+mn-ea"/>
              <a:cs typeface="+mn-cs"/>
            </a:rPr>
            <a:t>“Colelitiasis” ocupa el primer lugar </a:t>
          </a:r>
          <a:r>
            <a:rPr lang="es-ES_tradnl" sz="900">
              <a:solidFill>
                <a:schemeClr val="dk1"/>
              </a:solidFill>
              <a:latin typeface="+mn-lt"/>
              <a:ea typeface="+mn-ea"/>
              <a:cs typeface="+mn-cs"/>
            </a:rPr>
            <a:t>(Código K80)  con una tasa de 31,54 por cada 10.000 mujeres; seguida por el “Aborto no especificado” (Código O06) con una tasa de 26,47; el tercer lugar se establece para la  “Neumonía", organismo no especificado” (Código J18) con una tasa de 21,72;  y con una  tasa  del 12,34 por cada 10.000 mujeres le corresponde al  "Leiomioma del útero</a:t>
          </a:r>
          <a:r>
            <a:rPr lang="es-ES" sz="900">
              <a:solidFill>
                <a:schemeClr val="dk1"/>
              </a:solidFill>
              <a:latin typeface="+mn-lt"/>
              <a:ea typeface="+mn-ea"/>
              <a:cs typeface="+mn-cs"/>
            </a:rPr>
            <a:t>”</a:t>
          </a:r>
          <a:r>
            <a:rPr lang="es-ES" sz="900" baseline="0">
              <a:solidFill>
                <a:schemeClr val="dk1"/>
              </a:solidFill>
              <a:latin typeface="+mn-lt"/>
              <a:ea typeface="+mn-ea"/>
              <a:cs typeface="+mn-cs"/>
            </a:rPr>
            <a:t> </a:t>
          </a:r>
          <a:r>
            <a:rPr lang="es-ES" sz="900">
              <a:solidFill>
                <a:schemeClr val="dk1"/>
              </a:solidFill>
              <a:latin typeface="+mn-lt"/>
              <a:ea typeface="+mn-ea"/>
              <a:cs typeface="+mn-cs"/>
            </a:rPr>
            <a:t>(Código D25), siendo la causa decima, también incluye  las  afecciones por motivos de observación, hospitalización u otras atenciones obstétricas a mujeres en edad reproductiva.</a:t>
          </a:r>
        </a:p>
        <a:p>
          <a:pPr algn="just"/>
          <a:endParaRPr lang="es-EC" sz="900">
            <a:solidFill>
              <a:schemeClr val="dk1"/>
            </a:solidFill>
            <a:latin typeface="+mn-lt"/>
            <a:ea typeface="+mn-ea"/>
            <a:cs typeface="+mn-cs"/>
          </a:endParaRPr>
        </a:p>
        <a:p>
          <a:pPr algn="just"/>
          <a:r>
            <a:rPr lang="es-ES_tradnl" sz="900">
              <a:solidFill>
                <a:schemeClr val="dk1"/>
              </a:solidFill>
              <a:latin typeface="+mn-lt"/>
              <a:ea typeface="+mn-ea"/>
              <a:cs typeface="+mn-cs"/>
            </a:rPr>
            <a:t>Del total de egresos de sexo femenino, el "Parto Único Espontáneo" representa el 14,52% y los egresos de “Parto Único por Cesárea” tiene una significación del 8,83% de las atenciones hospitalarias femeninas registradas en todos los establecimientos de salud del país.  </a:t>
          </a:r>
          <a:endParaRPr lang="es-EC" sz="900">
            <a:solidFill>
              <a:schemeClr val="dk1"/>
            </a:solidFill>
            <a:latin typeface="+mn-lt"/>
            <a:ea typeface="+mn-ea"/>
            <a:cs typeface="+mn-cs"/>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0.23118</cdr:x>
      <cdr:y>0.90047</cdr:y>
    </cdr:from>
    <cdr:to>
      <cdr:x>0.76138</cdr:x>
      <cdr:y>0.97976</cdr:y>
    </cdr:to>
    <cdr:sp macro="" textlink="">
      <cdr:nvSpPr>
        <cdr:cNvPr id="2" name="2 CuadroTexto"/>
        <cdr:cNvSpPr txBox="1"/>
      </cdr:nvSpPr>
      <cdr:spPr>
        <a:xfrm xmlns:a="http://schemas.openxmlformats.org/drawingml/2006/main">
          <a:off x="955663" y="2543074"/>
          <a:ext cx="2191768" cy="223939"/>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s-EC" sz="1100" b="1"/>
            <a:t>Causas</a:t>
          </a:r>
          <a:r>
            <a:rPr lang="es-EC" sz="1100" b="1" baseline="0"/>
            <a:t> principales</a:t>
          </a:r>
          <a:endParaRPr lang="es-EC" sz="1100" b="1"/>
        </a:p>
      </cdr:txBody>
    </cdr:sp>
  </cdr:relSizeAnchor>
</c:userShapes>
</file>

<file path=xl/drawings/drawing12.xml><?xml version="1.0" encoding="utf-8"?>
<xdr:wsDr xmlns:xdr="http://schemas.openxmlformats.org/drawingml/2006/spreadsheetDrawing" xmlns:a="http://schemas.openxmlformats.org/drawingml/2006/main">
  <xdr:twoCellAnchor>
    <xdr:from>
      <xdr:col>5</xdr:col>
      <xdr:colOff>219075</xdr:colOff>
      <xdr:row>4</xdr:row>
      <xdr:rowOff>300037</xdr:rowOff>
    </xdr:from>
    <xdr:to>
      <xdr:col>10</xdr:col>
      <xdr:colOff>600075</xdr:colOff>
      <xdr:row>13</xdr:row>
      <xdr:rowOff>66675</xdr:rowOff>
    </xdr:to>
    <xdr:graphicFrame macro="">
      <xdr:nvGraphicFramePr>
        <xdr:cNvPr id="2" name="1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85725</xdr:colOff>
      <xdr:row>17</xdr:row>
      <xdr:rowOff>142874</xdr:rowOff>
    </xdr:from>
    <xdr:to>
      <xdr:col>10</xdr:col>
      <xdr:colOff>657225</xdr:colOff>
      <xdr:row>23</xdr:row>
      <xdr:rowOff>133349</xdr:rowOff>
    </xdr:to>
    <xdr:sp macro="" textlink="">
      <xdr:nvSpPr>
        <xdr:cNvPr id="3" name="2 CuadroTexto"/>
        <xdr:cNvSpPr txBox="1"/>
      </xdr:nvSpPr>
      <xdr:spPr>
        <a:xfrm>
          <a:off x="85725" y="5657849"/>
          <a:ext cx="8896350" cy="1095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r>
            <a:rPr lang="es-ES_tradnl" sz="1000">
              <a:solidFill>
                <a:schemeClr val="dk1"/>
              </a:solidFill>
              <a:latin typeface="+mn-lt"/>
              <a:ea typeface="+mn-ea"/>
              <a:cs typeface="+mn-cs"/>
            </a:rPr>
            <a:t>En el gráfico 9 se observa igualmente por ser de interés en el campo de la salud pública las atenciones hospitalarias de menores de 1 año, de acuerdo a la Lista Internacional Detallada CIE-10, se tiene como primera causa la “Neumonía, Organismo no especificado”, (Código J18) con una tasa de 258,38 por cada 10.000 niños menores de un año y con el  11,03%; como segunda,</a:t>
          </a:r>
          <a:r>
            <a:rPr lang="es-ES_tradnl" sz="1000" baseline="0">
              <a:solidFill>
                <a:schemeClr val="dk1"/>
              </a:solidFill>
              <a:latin typeface="+mn-lt"/>
              <a:ea typeface="+mn-ea"/>
              <a:cs typeface="+mn-cs"/>
            </a:rPr>
            <a:t> </a:t>
          </a:r>
          <a:r>
            <a:rPr lang="es-ES_tradnl" sz="1000">
              <a:solidFill>
                <a:schemeClr val="dk1"/>
              </a:solidFill>
              <a:latin typeface="+mn-lt"/>
              <a:ea typeface="+mn-ea"/>
              <a:cs typeface="+mn-cs"/>
            </a:rPr>
            <a:t>Dificultad respiratoria del Recién Nacido” (</a:t>
          </a:r>
          <a:r>
            <a:rPr lang="es-ES_tradnl" sz="1100">
              <a:solidFill>
                <a:schemeClr val="dk1"/>
              </a:solidFill>
              <a:latin typeface="+mn-lt"/>
              <a:ea typeface="+mn-ea"/>
              <a:cs typeface="+mn-cs"/>
            </a:rPr>
            <a:t>Código P22) </a:t>
          </a:r>
          <a:r>
            <a:rPr lang="es-ES_tradnl" sz="1000">
              <a:solidFill>
                <a:schemeClr val="dk1"/>
              </a:solidFill>
              <a:latin typeface="+mn-lt"/>
              <a:ea typeface="+mn-ea"/>
              <a:cs typeface="+mn-cs"/>
            </a:rPr>
            <a:t> con una tasa de 244,98  y</a:t>
          </a:r>
          <a:r>
            <a:rPr lang="es-ES_tradnl" sz="1000" baseline="0">
              <a:solidFill>
                <a:schemeClr val="dk1"/>
              </a:solidFill>
              <a:latin typeface="+mn-lt"/>
              <a:ea typeface="+mn-ea"/>
              <a:cs typeface="+mn-cs"/>
            </a:rPr>
            <a:t> un </a:t>
          </a:r>
          <a:r>
            <a:rPr lang="es-ES_tradnl" sz="1000">
              <a:solidFill>
                <a:schemeClr val="dk1"/>
              </a:solidFill>
              <a:latin typeface="+mn-lt"/>
              <a:ea typeface="+mn-ea"/>
              <a:cs typeface="+mn-cs"/>
            </a:rPr>
            <a:t>porcentaje de 10,46; como tercera se</a:t>
          </a:r>
          <a:r>
            <a:rPr lang="es-ES_tradnl" sz="1000" baseline="0">
              <a:solidFill>
                <a:schemeClr val="dk1"/>
              </a:solidFill>
              <a:latin typeface="+mn-lt"/>
              <a:ea typeface="+mn-ea"/>
              <a:cs typeface="+mn-cs"/>
            </a:rPr>
            <a:t> encuentra  </a:t>
          </a:r>
          <a:r>
            <a:rPr lang="es-ES_tradnl" sz="1000">
              <a:solidFill>
                <a:schemeClr val="dk1"/>
              </a:solidFill>
              <a:latin typeface="+mn-lt"/>
              <a:ea typeface="+mn-ea"/>
              <a:cs typeface="+mn-cs"/>
            </a:rPr>
            <a:t>la "lctericia neonatal por otras causas y por las no especificadas” </a:t>
          </a:r>
          <a:r>
            <a:rPr lang="es-ES_tradnl" sz="1100">
              <a:solidFill>
                <a:schemeClr val="dk1"/>
              </a:solidFill>
              <a:latin typeface="+mn-lt"/>
              <a:ea typeface="+mn-ea"/>
              <a:cs typeface="+mn-cs"/>
            </a:rPr>
            <a:t>(Código P59) </a:t>
          </a:r>
          <a:r>
            <a:rPr lang="es-ES_tradnl" sz="1000">
              <a:solidFill>
                <a:schemeClr val="dk1"/>
              </a:solidFill>
              <a:latin typeface="+mn-lt"/>
              <a:ea typeface="+mn-ea"/>
              <a:cs typeface="+mn-cs"/>
            </a:rPr>
            <a:t>con una tasa de 162,59  y  el 6.94%.  La última causa, entre las diez principales, con una tasa  de 62,00 por cada 10.000 menores de un año, se tiene</a:t>
          </a:r>
          <a:r>
            <a:rPr lang="es-ES_tradnl" sz="1000" baseline="0">
              <a:solidFill>
                <a:schemeClr val="dk1"/>
              </a:solidFill>
              <a:latin typeface="+mn-lt"/>
              <a:ea typeface="+mn-ea"/>
              <a:cs typeface="+mn-cs"/>
            </a:rPr>
            <a:t> al </a:t>
          </a:r>
          <a:r>
            <a:rPr lang="es-ES_tradnl" sz="1000">
              <a:solidFill>
                <a:schemeClr val="dk1"/>
              </a:solidFill>
              <a:latin typeface="+mn-lt"/>
              <a:ea typeface="+mn-ea"/>
              <a:cs typeface="+mn-cs"/>
            </a:rPr>
            <a:t>“Feto y recién nacido afectados por condiciones de la madre no necesariamente relacionadas con el embarazo” </a:t>
          </a:r>
          <a:r>
            <a:rPr lang="es-ES_tradnl" sz="1100">
              <a:solidFill>
                <a:schemeClr val="dk1"/>
              </a:solidFill>
              <a:latin typeface="+mn-lt"/>
              <a:ea typeface="+mn-ea"/>
              <a:cs typeface="+mn-cs"/>
            </a:rPr>
            <a:t>(Código P00),</a:t>
          </a:r>
          <a:r>
            <a:rPr lang="es-ES_tradnl" sz="1000">
              <a:solidFill>
                <a:schemeClr val="dk1"/>
              </a:solidFill>
              <a:latin typeface="+mn-lt"/>
              <a:ea typeface="+mn-ea"/>
              <a:cs typeface="+mn-cs"/>
            </a:rPr>
            <a:t> que representa el 2,65% en las atenciones hospitalarias de niños de menores de un año. </a:t>
          </a:r>
          <a:endParaRPr lang="es-EC" sz="1000">
            <a:solidFill>
              <a:schemeClr val="dk1"/>
            </a:solidFill>
            <a:latin typeface="+mn-lt"/>
            <a:ea typeface="+mn-ea"/>
            <a:cs typeface="+mn-cs"/>
          </a:endParaRPr>
        </a:p>
      </xdr:txBody>
    </xdr:sp>
    <xdr:clientData/>
  </xdr:twoCellAnchor>
</xdr:wsDr>
</file>

<file path=xl/drawings/drawing13.xml><?xml version="1.0" encoding="utf-8"?>
<c:userShapes xmlns:c="http://schemas.openxmlformats.org/drawingml/2006/chart">
  <cdr:relSizeAnchor xmlns:cdr="http://schemas.openxmlformats.org/drawingml/2006/chartDrawing">
    <cdr:from>
      <cdr:x>0.26212</cdr:x>
      <cdr:y>0.88889</cdr:y>
    </cdr:from>
    <cdr:to>
      <cdr:x>0.78509</cdr:x>
      <cdr:y>0.94839</cdr:y>
    </cdr:to>
    <cdr:sp macro="" textlink="">
      <cdr:nvSpPr>
        <cdr:cNvPr id="2" name="2 CuadroTexto"/>
        <cdr:cNvSpPr txBox="1"/>
      </cdr:nvSpPr>
      <cdr:spPr>
        <a:xfrm xmlns:a="http://schemas.openxmlformats.org/drawingml/2006/main">
          <a:off x="1098550" y="3213100"/>
          <a:ext cx="2191774" cy="215081"/>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s-EC" sz="1100" b="1"/>
            <a:t>Causas</a:t>
          </a:r>
          <a:r>
            <a:rPr lang="es-EC" sz="1100" b="1" baseline="0"/>
            <a:t> principales</a:t>
          </a:r>
          <a:endParaRPr lang="es-EC" sz="1100" b="1"/>
        </a:p>
      </cdr:txBody>
    </cdr:sp>
  </cdr:relSizeAnchor>
</c:userShapes>
</file>

<file path=xl/drawings/drawing14.xml><?xml version="1.0" encoding="utf-8"?>
<xdr:wsDr xmlns:xdr="http://schemas.openxmlformats.org/drawingml/2006/spreadsheetDrawing" xmlns:a="http://schemas.openxmlformats.org/drawingml/2006/main">
  <xdr:twoCellAnchor editAs="oneCell">
    <xdr:from>
      <xdr:col>0</xdr:col>
      <xdr:colOff>114301</xdr:colOff>
      <xdr:row>0</xdr:row>
      <xdr:rowOff>485774</xdr:rowOff>
    </xdr:from>
    <xdr:to>
      <xdr:col>6</xdr:col>
      <xdr:colOff>352425</xdr:colOff>
      <xdr:row>18</xdr:row>
      <xdr:rowOff>81887</xdr:rowOff>
    </xdr:to>
    <xdr:pic>
      <xdr:nvPicPr>
        <xdr:cNvPr id="5" name="4 Imagen" descr="C:\Users\jcyunga\Desktop\MAPAS DIES CAMAS\01 Camas Hospitalarias Disponibles por Provincia.jpg"/>
        <xdr:cNvPicPr/>
      </xdr:nvPicPr>
      <xdr:blipFill>
        <a:blip xmlns:r="http://schemas.openxmlformats.org/officeDocument/2006/relationships" r:embed="rId1" cstate="print"/>
        <a:srcRect/>
        <a:stretch>
          <a:fillRect/>
        </a:stretch>
      </xdr:blipFill>
      <xdr:spPr bwMode="auto">
        <a:xfrm>
          <a:off x="114301" y="485774"/>
          <a:ext cx="4810124" cy="3444213"/>
        </a:xfrm>
        <a:prstGeom prst="rect">
          <a:avLst/>
        </a:prstGeom>
        <a:noFill/>
        <a:ln w="9525">
          <a:noFill/>
          <a:miter lim="800000"/>
          <a:headEnd/>
          <a:tailEnd/>
        </a:ln>
      </xdr:spPr>
    </xdr:pic>
    <xdr:clientData/>
  </xdr:twoCellAnchor>
  <xdr:twoCellAnchor editAs="oneCell">
    <xdr:from>
      <xdr:col>6</xdr:col>
      <xdr:colOff>342899</xdr:colOff>
      <xdr:row>0</xdr:row>
      <xdr:rowOff>476250</xdr:rowOff>
    </xdr:from>
    <xdr:to>
      <xdr:col>12</xdr:col>
      <xdr:colOff>647700</xdr:colOff>
      <xdr:row>18</xdr:row>
      <xdr:rowOff>104775</xdr:rowOff>
    </xdr:to>
    <xdr:pic>
      <xdr:nvPicPr>
        <xdr:cNvPr id="6" name="5 Imagen" descr="C:\Users\jcyunga\Desktop\MAPAS DIES CAMAS\01 Camas Hospitalarias Disponibles por Provincia.jpg"/>
        <xdr:cNvPicPr/>
      </xdr:nvPicPr>
      <xdr:blipFill>
        <a:blip xmlns:r="http://schemas.openxmlformats.org/officeDocument/2006/relationships" r:embed="rId2" cstate="print"/>
        <a:srcRect/>
        <a:stretch>
          <a:fillRect/>
        </a:stretch>
      </xdr:blipFill>
      <xdr:spPr bwMode="auto">
        <a:xfrm>
          <a:off x="4914899" y="476250"/>
          <a:ext cx="4876801" cy="3476625"/>
        </a:xfrm>
        <a:prstGeom prst="rect">
          <a:avLst/>
        </a:prstGeom>
        <a:noFill/>
        <a:ln w="9525">
          <a:noFill/>
          <a:miter lim="800000"/>
          <a:headEnd/>
          <a:tailEnd/>
        </a:ln>
      </xdr:spPr>
    </xdr:pic>
    <xdr:clientData/>
  </xdr:twoCellAnchor>
  <xdr:twoCellAnchor editAs="oneCell">
    <xdr:from>
      <xdr:col>3</xdr:col>
      <xdr:colOff>180975</xdr:colOff>
      <xdr:row>18</xdr:row>
      <xdr:rowOff>47626</xdr:rowOff>
    </xdr:from>
    <xdr:to>
      <xdr:col>9</xdr:col>
      <xdr:colOff>407035</xdr:colOff>
      <xdr:row>35</xdr:row>
      <xdr:rowOff>129514</xdr:rowOff>
    </xdr:to>
    <xdr:pic>
      <xdr:nvPicPr>
        <xdr:cNvPr id="7" name="6 Imagen" descr="C:\Users\jcyunga\Desktop\MAPAS DIES CAMAS\03 Defunciones Hospitalarias por Provincia de Ubicación del Establecimento.jpg"/>
        <xdr:cNvPicPr/>
      </xdr:nvPicPr>
      <xdr:blipFill>
        <a:blip xmlns:r="http://schemas.openxmlformats.org/officeDocument/2006/relationships" r:embed="rId3" cstate="print"/>
        <a:srcRect/>
        <a:stretch>
          <a:fillRect/>
        </a:stretch>
      </xdr:blipFill>
      <xdr:spPr bwMode="auto">
        <a:xfrm>
          <a:off x="2638425" y="3895726"/>
          <a:ext cx="5140960" cy="3320388"/>
        </a:xfrm>
        <a:prstGeom prst="rect">
          <a:avLst/>
        </a:prstGeom>
        <a:noFill/>
        <a:ln w="9525">
          <a:noFill/>
          <a:miter lim="800000"/>
          <a:headEnd/>
          <a:tailEnd/>
        </a:ln>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114300</xdr:colOff>
      <xdr:row>0</xdr:row>
      <xdr:rowOff>381000</xdr:rowOff>
    </xdr:from>
    <xdr:to>
      <xdr:col>6</xdr:col>
      <xdr:colOff>352425</xdr:colOff>
      <xdr:row>16</xdr:row>
      <xdr:rowOff>161925</xdr:rowOff>
    </xdr:to>
    <xdr:pic>
      <xdr:nvPicPr>
        <xdr:cNvPr id="6" name="5 Imagen" descr="C:\Users\jcyunga\Desktop\MAPAS DIES CAMAS\04 Defunciones Hospitalarias por Provincia.jpg"/>
        <xdr:cNvPicPr/>
      </xdr:nvPicPr>
      <xdr:blipFill>
        <a:blip xmlns:r="http://schemas.openxmlformats.org/officeDocument/2006/relationships" r:embed="rId1" cstate="print"/>
        <a:srcRect/>
        <a:stretch>
          <a:fillRect/>
        </a:stretch>
      </xdr:blipFill>
      <xdr:spPr bwMode="auto">
        <a:xfrm>
          <a:off x="114300" y="381000"/>
          <a:ext cx="4810125" cy="3209925"/>
        </a:xfrm>
        <a:prstGeom prst="rect">
          <a:avLst/>
        </a:prstGeom>
        <a:noFill/>
        <a:ln w="9525">
          <a:noFill/>
          <a:miter lim="800000"/>
          <a:headEnd/>
          <a:tailEnd/>
        </a:ln>
      </xdr:spPr>
    </xdr:pic>
    <xdr:clientData/>
  </xdr:twoCellAnchor>
  <xdr:twoCellAnchor editAs="oneCell">
    <xdr:from>
      <xdr:col>6</xdr:col>
      <xdr:colOff>228600</xdr:colOff>
      <xdr:row>0</xdr:row>
      <xdr:rowOff>381001</xdr:rowOff>
    </xdr:from>
    <xdr:to>
      <xdr:col>12</xdr:col>
      <xdr:colOff>619125</xdr:colOff>
      <xdr:row>16</xdr:row>
      <xdr:rowOff>171451</xdr:rowOff>
    </xdr:to>
    <xdr:pic>
      <xdr:nvPicPr>
        <xdr:cNvPr id="7" name="6 Imagen" descr="C:\Users\jcyunga\Desktop\MAPAS DIES CAMAS\05 Defunciones Hospitalarias por Región de Ubicación del Establecimiento de Salud.jpg"/>
        <xdr:cNvPicPr/>
      </xdr:nvPicPr>
      <xdr:blipFill>
        <a:blip xmlns:r="http://schemas.openxmlformats.org/officeDocument/2006/relationships" r:embed="rId2" cstate="print"/>
        <a:srcRect/>
        <a:stretch>
          <a:fillRect/>
        </a:stretch>
      </xdr:blipFill>
      <xdr:spPr bwMode="auto">
        <a:xfrm>
          <a:off x="4800600" y="381001"/>
          <a:ext cx="4733925" cy="3219450"/>
        </a:xfrm>
        <a:prstGeom prst="rect">
          <a:avLst/>
        </a:prstGeom>
        <a:noFill/>
        <a:ln w="9525">
          <a:noFill/>
          <a:miter lim="800000"/>
          <a:headEnd/>
          <a:tailEnd/>
        </a:ln>
      </xdr:spPr>
    </xdr:pic>
    <xdr:clientData/>
  </xdr:twoCellAnchor>
  <xdr:twoCellAnchor editAs="oneCell">
    <xdr:from>
      <xdr:col>3</xdr:col>
      <xdr:colOff>152401</xdr:colOff>
      <xdr:row>16</xdr:row>
      <xdr:rowOff>57150</xdr:rowOff>
    </xdr:from>
    <xdr:to>
      <xdr:col>9</xdr:col>
      <xdr:colOff>723901</xdr:colOff>
      <xdr:row>33</xdr:row>
      <xdr:rowOff>161925</xdr:rowOff>
    </xdr:to>
    <xdr:pic>
      <xdr:nvPicPr>
        <xdr:cNvPr id="8" name="7 Imagen" descr="C:\Users\jcyunga\Desktop\MAPAS DIES CAMAS\06 Defunciones Hospitalarias por Regiones.jpg"/>
        <xdr:cNvPicPr/>
      </xdr:nvPicPr>
      <xdr:blipFill>
        <a:blip xmlns:r="http://schemas.openxmlformats.org/officeDocument/2006/relationships" r:embed="rId3" cstate="print"/>
        <a:srcRect/>
        <a:stretch>
          <a:fillRect/>
        </a:stretch>
      </xdr:blipFill>
      <xdr:spPr bwMode="auto">
        <a:xfrm>
          <a:off x="2438401" y="3486150"/>
          <a:ext cx="4914900" cy="3343275"/>
        </a:xfrm>
        <a:prstGeom prst="rect">
          <a:avLst/>
        </a:prstGeom>
        <a:noFill/>
        <a:ln w="9525">
          <a:noFill/>
          <a:miter lim="800000"/>
          <a:headEnd/>
          <a:tailEnd/>
        </a:ln>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76199</xdr:colOff>
      <xdr:row>0</xdr:row>
      <xdr:rowOff>352425</xdr:rowOff>
    </xdr:from>
    <xdr:to>
      <xdr:col>5</xdr:col>
      <xdr:colOff>733424</xdr:colOff>
      <xdr:row>16</xdr:row>
      <xdr:rowOff>104775</xdr:rowOff>
    </xdr:to>
    <xdr:pic>
      <xdr:nvPicPr>
        <xdr:cNvPr id="3" name="2 Imagen" descr="C:\Users\jcyunga\Desktop\MAPAS DIES CAMAS\07 Egresos Hospitalarios por Provincia de Ubiccación del Establecimiento.jpg"/>
        <xdr:cNvPicPr/>
      </xdr:nvPicPr>
      <xdr:blipFill>
        <a:blip xmlns:r="http://schemas.openxmlformats.org/officeDocument/2006/relationships" r:embed="rId1" cstate="print"/>
        <a:srcRect/>
        <a:stretch>
          <a:fillRect/>
        </a:stretch>
      </xdr:blipFill>
      <xdr:spPr bwMode="auto">
        <a:xfrm>
          <a:off x="76199" y="352425"/>
          <a:ext cx="4467225" cy="3190875"/>
        </a:xfrm>
        <a:prstGeom prst="rect">
          <a:avLst/>
        </a:prstGeom>
        <a:noFill/>
        <a:ln w="9525">
          <a:noFill/>
          <a:miter lim="800000"/>
          <a:headEnd/>
          <a:tailEnd/>
        </a:ln>
      </xdr:spPr>
    </xdr:pic>
    <xdr:clientData/>
  </xdr:twoCellAnchor>
  <xdr:twoCellAnchor editAs="oneCell">
    <xdr:from>
      <xdr:col>5</xdr:col>
      <xdr:colOff>704850</xdr:colOff>
      <xdr:row>0</xdr:row>
      <xdr:rowOff>342900</xdr:rowOff>
    </xdr:from>
    <xdr:to>
      <xdr:col>11</xdr:col>
      <xdr:colOff>685800</xdr:colOff>
      <xdr:row>16</xdr:row>
      <xdr:rowOff>85725</xdr:rowOff>
    </xdr:to>
    <xdr:pic>
      <xdr:nvPicPr>
        <xdr:cNvPr id="4" name="3 Imagen" descr="C:\Users\jcyunga\Desktop\MAPAS DIES CAMAS\08 Egresos Hospitalarios por Provincia.jpg"/>
        <xdr:cNvPicPr/>
      </xdr:nvPicPr>
      <xdr:blipFill>
        <a:blip xmlns:r="http://schemas.openxmlformats.org/officeDocument/2006/relationships" r:embed="rId2" cstate="print"/>
        <a:srcRect/>
        <a:stretch>
          <a:fillRect/>
        </a:stretch>
      </xdr:blipFill>
      <xdr:spPr bwMode="auto">
        <a:xfrm>
          <a:off x="4514850" y="342900"/>
          <a:ext cx="4552950" cy="3181350"/>
        </a:xfrm>
        <a:prstGeom prst="rect">
          <a:avLst/>
        </a:prstGeom>
        <a:noFill/>
        <a:ln w="9525">
          <a:noFill/>
          <a:miter lim="800000"/>
          <a:headEnd/>
          <a:tailEnd/>
        </a:ln>
      </xdr:spPr>
    </xdr:pic>
    <xdr:clientData/>
  </xdr:twoCellAnchor>
  <xdr:twoCellAnchor editAs="oneCell">
    <xdr:from>
      <xdr:col>3</xdr:col>
      <xdr:colOff>85726</xdr:colOff>
      <xdr:row>16</xdr:row>
      <xdr:rowOff>9525</xdr:rowOff>
    </xdr:from>
    <xdr:to>
      <xdr:col>9</xdr:col>
      <xdr:colOff>142876</xdr:colOff>
      <xdr:row>33</xdr:row>
      <xdr:rowOff>142875</xdr:rowOff>
    </xdr:to>
    <xdr:pic>
      <xdr:nvPicPr>
        <xdr:cNvPr id="5" name="4 Imagen" descr="C:\Users\jcyunga\Desktop\MAPAS DIES CAMAS\09 Egresos Hospitalarios por Región de Ubicación del Estableciento.jpg"/>
        <xdr:cNvPicPr/>
      </xdr:nvPicPr>
      <xdr:blipFill>
        <a:blip xmlns:r="http://schemas.openxmlformats.org/officeDocument/2006/relationships" r:embed="rId3" cstate="print"/>
        <a:srcRect/>
        <a:stretch>
          <a:fillRect/>
        </a:stretch>
      </xdr:blipFill>
      <xdr:spPr bwMode="auto">
        <a:xfrm>
          <a:off x="2371726" y="3448050"/>
          <a:ext cx="4629150" cy="3371850"/>
        </a:xfrm>
        <a:prstGeom prst="rect">
          <a:avLst/>
        </a:prstGeom>
        <a:noFill/>
        <a:ln w="9525">
          <a:noFill/>
          <a:miter lim="800000"/>
          <a:headEnd/>
          <a:tailEnd/>
        </a:ln>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151006</xdr:colOff>
      <xdr:row>2</xdr:row>
      <xdr:rowOff>92928</xdr:rowOff>
    </xdr:from>
    <xdr:to>
      <xdr:col>6</xdr:col>
      <xdr:colOff>185853</xdr:colOff>
      <xdr:row>19</xdr:row>
      <xdr:rowOff>168078</xdr:rowOff>
    </xdr:to>
    <xdr:pic>
      <xdr:nvPicPr>
        <xdr:cNvPr id="6" name="5 Imagen" descr="C:\Users\jcyunga\Desktop\MAPAS DIES CAMAS\10 Egresos Hospitalarios por Regiones.jpg"/>
        <xdr:cNvPicPr/>
      </xdr:nvPicPr>
      <xdr:blipFill>
        <a:blip xmlns:r="http://schemas.openxmlformats.org/officeDocument/2006/relationships" r:embed="rId1" cstate="print"/>
        <a:srcRect/>
        <a:stretch>
          <a:fillRect/>
        </a:stretch>
      </xdr:blipFill>
      <xdr:spPr bwMode="auto">
        <a:xfrm>
          <a:off x="151006" y="464635"/>
          <a:ext cx="4634725" cy="3234663"/>
        </a:xfrm>
        <a:prstGeom prst="rect">
          <a:avLst/>
        </a:prstGeom>
        <a:noFill/>
        <a:ln w="9525">
          <a:noFill/>
          <a:miter lim="800000"/>
          <a:headEnd/>
          <a:tailEnd/>
        </a:ln>
      </xdr:spPr>
    </xdr:pic>
    <xdr:clientData/>
  </xdr:twoCellAnchor>
  <xdr:twoCellAnchor editAs="oneCell">
    <xdr:from>
      <xdr:col>6</xdr:col>
      <xdr:colOff>290397</xdr:colOff>
      <xdr:row>2</xdr:row>
      <xdr:rowOff>92930</xdr:rowOff>
    </xdr:from>
    <xdr:to>
      <xdr:col>12</xdr:col>
      <xdr:colOff>487867</xdr:colOff>
      <xdr:row>19</xdr:row>
      <xdr:rowOff>174239</xdr:rowOff>
    </xdr:to>
    <xdr:pic>
      <xdr:nvPicPr>
        <xdr:cNvPr id="7" name="6 Imagen" descr="C:\Users\jcyunga\Desktop\MAPAS DIES CAMAS\12 Porcentaje de Establecimientos de Salud del Sector Privado sin Fines de Lucro por Provincia.jpg"/>
        <xdr:cNvPicPr/>
      </xdr:nvPicPr>
      <xdr:blipFill>
        <a:blip xmlns:r="http://schemas.openxmlformats.org/officeDocument/2006/relationships" r:embed="rId2" cstate="print"/>
        <a:srcRect/>
        <a:stretch>
          <a:fillRect/>
        </a:stretch>
      </xdr:blipFill>
      <xdr:spPr bwMode="auto">
        <a:xfrm>
          <a:off x="4890275" y="464637"/>
          <a:ext cx="4797348" cy="3240822"/>
        </a:xfrm>
        <a:prstGeom prst="rect">
          <a:avLst/>
        </a:prstGeom>
        <a:noFill/>
        <a:ln w="9525">
          <a:noFill/>
          <a:miter lim="800000"/>
          <a:headEnd/>
          <a:tailEnd/>
        </a:ln>
      </xdr:spPr>
    </xdr:pic>
    <xdr:clientData/>
  </xdr:twoCellAnchor>
  <xdr:twoCellAnchor editAs="oneCell">
    <xdr:from>
      <xdr:col>0</xdr:col>
      <xdr:colOff>162622</xdr:colOff>
      <xdr:row>20</xdr:row>
      <xdr:rowOff>46464</xdr:rowOff>
    </xdr:from>
    <xdr:to>
      <xdr:col>6</xdr:col>
      <xdr:colOff>174238</xdr:colOff>
      <xdr:row>39</xdr:row>
      <xdr:rowOff>121615</xdr:rowOff>
    </xdr:to>
    <xdr:pic>
      <xdr:nvPicPr>
        <xdr:cNvPr id="8" name="7 Imagen" descr="C:\Users\jcyunga\Desktop\MAPAS DIES CAMAS\13 Porcentaje de Establecimientos de Salud del Sector Privando con Fines de Lucro por Provincia.jpg"/>
        <xdr:cNvPicPr/>
      </xdr:nvPicPr>
      <xdr:blipFill>
        <a:blip xmlns:r="http://schemas.openxmlformats.org/officeDocument/2006/relationships" r:embed="rId3" cstate="print"/>
        <a:srcRect/>
        <a:stretch>
          <a:fillRect/>
        </a:stretch>
      </xdr:blipFill>
      <xdr:spPr bwMode="auto">
        <a:xfrm>
          <a:off x="162622" y="3763537"/>
          <a:ext cx="4611494" cy="3606371"/>
        </a:xfrm>
        <a:prstGeom prst="rect">
          <a:avLst/>
        </a:prstGeom>
        <a:noFill/>
        <a:ln w="9525">
          <a:noFill/>
          <a:miter lim="800000"/>
          <a:headEnd/>
          <a:tailEnd/>
        </a:ln>
      </xdr:spPr>
    </xdr:pic>
    <xdr:clientData/>
  </xdr:twoCellAnchor>
  <xdr:twoCellAnchor editAs="oneCell">
    <xdr:from>
      <xdr:col>6</xdr:col>
      <xdr:colOff>243933</xdr:colOff>
      <xdr:row>20</xdr:row>
      <xdr:rowOff>58079</xdr:rowOff>
    </xdr:from>
    <xdr:to>
      <xdr:col>12</xdr:col>
      <xdr:colOff>499482</xdr:colOff>
      <xdr:row>39</xdr:row>
      <xdr:rowOff>127774</xdr:rowOff>
    </xdr:to>
    <xdr:pic>
      <xdr:nvPicPr>
        <xdr:cNvPr id="9" name="8 Imagen" descr="C:\Users\jcyunga\Desktop\MAPAS DIES CAMAS\14 Porcentaje de Establecimientos de Salud del Sector Público por Provincia.jpg"/>
        <xdr:cNvPicPr/>
      </xdr:nvPicPr>
      <xdr:blipFill>
        <a:blip xmlns:r="http://schemas.openxmlformats.org/officeDocument/2006/relationships" r:embed="rId4" cstate="print"/>
        <a:srcRect/>
        <a:stretch>
          <a:fillRect/>
        </a:stretch>
      </xdr:blipFill>
      <xdr:spPr bwMode="auto">
        <a:xfrm>
          <a:off x="4843811" y="3775152"/>
          <a:ext cx="4855427" cy="3600915"/>
        </a:xfrm>
        <a:prstGeom prst="rect">
          <a:avLst/>
        </a:prstGeom>
        <a:noFill/>
        <a:ln w="9525">
          <a:noFill/>
          <a:miter lim="800000"/>
          <a:headEnd/>
          <a:tailEnd/>
        </a:ln>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571500</xdr:colOff>
      <xdr:row>1</xdr:row>
      <xdr:rowOff>76200</xdr:rowOff>
    </xdr:from>
    <xdr:to>
      <xdr:col>5</xdr:col>
      <xdr:colOff>495300</xdr:colOff>
      <xdr:row>15</xdr:row>
      <xdr:rowOff>81888</xdr:rowOff>
    </xdr:to>
    <xdr:pic>
      <xdr:nvPicPr>
        <xdr:cNvPr id="6" name="5 Imagen" descr="C:\Users\jcyunga\Desktop\MAPAS DIES CAMAS\15 Porcentaje de Ocupación de Camas Hospitalarias Disponibles por Provincia.jpg"/>
        <xdr:cNvPicPr/>
      </xdr:nvPicPr>
      <xdr:blipFill>
        <a:blip xmlns:r="http://schemas.openxmlformats.org/officeDocument/2006/relationships" r:embed="rId1" cstate="print"/>
        <a:srcRect/>
        <a:stretch>
          <a:fillRect/>
        </a:stretch>
      </xdr:blipFill>
      <xdr:spPr bwMode="auto">
        <a:xfrm>
          <a:off x="571500" y="552450"/>
          <a:ext cx="3657600" cy="2672688"/>
        </a:xfrm>
        <a:prstGeom prst="rect">
          <a:avLst/>
        </a:prstGeom>
        <a:noFill/>
        <a:ln w="9525">
          <a:noFill/>
          <a:miter lim="800000"/>
          <a:headEnd/>
          <a:tailEnd/>
        </a:ln>
      </xdr:spPr>
    </xdr:pic>
    <xdr:clientData/>
  </xdr:twoCellAnchor>
  <xdr:twoCellAnchor editAs="oneCell">
    <xdr:from>
      <xdr:col>5</xdr:col>
      <xdr:colOff>619126</xdr:colOff>
      <xdr:row>1</xdr:row>
      <xdr:rowOff>66675</xdr:rowOff>
    </xdr:from>
    <xdr:to>
      <xdr:col>10</xdr:col>
      <xdr:colOff>295275</xdr:colOff>
      <xdr:row>15</xdr:row>
      <xdr:rowOff>114300</xdr:rowOff>
    </xdr:to>
    <xdr:pic>
      <xdr:nvPicPr>
        <xdr:cNvPr id="7" name="6 Imagen" descr="C:\Users\jcyunga\Desktop\MAPAS DIES CAMAS\16 Promedio de Días de Estada por Provincia.jpg"/>
        <xdr:cNvPicPr/>
      </xdr:nvPicPr>
      <xdr:blipFill>
        <a:blip xmlns:r="http://schemas.openxmlformats.org/officeDocument/2006/relationships" r:embed="rId2" cstate="print"/>
        <a:srcRect/>
        <a:stretch>
          <a:fillRect/>
        </a:stretch>
      </xdr:blipFill>
      <xdr:spPr bwMode="auto">
        <a:xfrm>
          <a:off x="4352926" y="542925"/>
          <a:ext cx="3714749" cy="2714625"/>
        </a:xfrm>
        <a:prstGeom prst="rect">
          <a:avLst/>
        </a:prstGeom>
        <a:noFill/>
        <a:ln w="9525">
          <a:noFill/>
          <a:miter lim="800000"/>
          <a:headEnd/>
          <a:tailEnd/>
        </a:ln>
      </xdr:spPr>
    </xdr:pic>
    <xdr:clientData/>
  </xdr:twoCellAnchor>
  <xdr:twoCellAnchor editAs="oneCell">
    <xdr:from>
      <xdr:col>0</xdr:col>
      <xdr:colOff>561976</xdr:colOff>
      <xdr:row>15</xdr:row>
      <xdr:rowOff>57151</xdr:rowOff>
    </xdr:from>
    <xdr:to>
      <xdr:col>5</xdr:col>
      <xdr:colOff>466725</xdr:colOff>
      <xdr:row>31</xdr:row>
      <xdr:rowOff>114301</xdr:rowOff>
    </xdr:to>
    <xdr:pic>
      <xdr:nvPicPr>
        <xdr:cNvPr id="8" name="7 Imagen" descr="C:\Users\jcyunga\Desktop\MAPAS DIES CAMAS\17 Promedio de Días de Estada por Región.jpg"/>
        <xdr:cNvPicPr/>
      </xdr:nvPicPr>
      <xdr:blipFill>
        <a:blip xmlns:r="http://schemas.openxmlformats.org/officeDocument/2006/relationships" r:embed="rId3" cstate="print"/>
        <a:srcRect/>
        <a:stretch>
          <a:fillRect/>
        </a:stretch>
      </xdr:blipFill>
      <xdr:spPr bwMode="auto">
        <a:xfrm>
          <a:off x="561976" y="3200401"/>
          <a:ext cx="3638549" cy="3105150"/>
        </a:xfrm>
        <a:prstGeom prst="rect">
          <a:avLst/>
        </a:prstGeom>
        <a:noFill/>
        <a:ln w="9525">
          <a:noFill/>
          <a:miter lim="800000"/>
          <a:headEnd/>
          <a:tailEnd/>
        </a:ln>
      </xdr:spPr>
    </xdr:pic>
    <xdr:clientData/>
  </xdr:twoCellAnchor>
  <xdr:twoCellAnchor editAs="oneCell">
    <xdr:from>
      <xdr:col>5</xdr:col>
      <xdr:colOff>581025</xdr:colOff>
      <xdr:row>15</xdr:row>
      <xdr:rowOff>38100</xdr:rowOff>
    </xdr:from>
    <xdr:to>
      <xdr:col>10</xdr:col>
      <xdr:colOff>304800</xdr:colOff>
      <xdr:row>31</xdr:row>
      <xdr:rowOff>133350</xdr:rowOff>
    </xdr:to>
    <xdr:pic>
      <xdr:nvPicPr>
        <xdr:cNvPr id="9" name="8 Imagen" descr="C:\Users\jcyunga\Desktop\MAPAS DIES CAMAS\18 Rendimiento o Giro de Camas por Provincias.jpg"/>
        <xdr:cNvPicPr/>
      </xdr:nvPicPr>
      <xdr:blipFill>
        <a:blip xmlns:r="http://schemas.openxmlformats.org/officeDocument/2006/relationships" r:embed="rId4" cstate="print"/>
        <a:srcRect/>
        <a:stretch>
          <a:fillRect/>
        </a:stretch>
      </xdr:blipFill>
      <xdr:spPr bwMode="auto">
        <a:xfrm>
          <a:off x="4314825" y="3181350"/>
          <a:ext cx="3762375" cy="3143250"/>
        </a:xfrm>
        <a:prstGeom prst="rect">
          <a:avLst/>
        </a:prstGeom>
        <a:noFill/>
        <a:ln w="9525">
          <a:noFill/>
          <a:miter lim="800000"/>
          <a:headEnd/>
          <a:tailEnd/>
        </a:ln>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0</xdr:colOff>
      <xdr:row>0</xdr:row>
      <xdr:rowOff>409575</xdr:rowOff>
    </xdr:from>
    <xdr:to>
      <xdr:col>5</xdr:col>
      <xdr:colOff>295275</xdr:colOff>
      <xdr:row>15</xdr:row>
      <xdr:rowOff>9525</xdr:rowOff>
    </xdr:to>
    <xdr:pic>
      <xdr:nvPicPr>
        <xdr:cNvPr id="6" name="5 Imagen" descr="C:\Users\jcyunga\Desktop\MAPAS DIES CAMAS\19 Rendimiento o Giro de Camas por Región.jpg"/>
        <xdr:cNvPicPr/>
      </xdr:nvPicPr>
      <xdr:blipFill>
        <a:blip xmlns:r="http://schemas.openxmlformats.org/officeDocument/2006/relationships" r:embed="rId1" cstate="print"/>
        <a:srcRect/>
        <a:stretch>
          <a:fillRect/>
        </a:stretch>
      </xdr:blipFill>
      <xdr:spPr bwMode="auto">
        <a:xfrm>
          <a:off x="0" y="409575"/>
          <a:ext cx="4105275" cy="2809875"/>
        </a:xfrm>
        <a:prstGeom prst="rect">
          <a:avLst/>
        </a:prstGeom>
        <a:noFill/>
        <a:ln w="9525">
          <a:noFill/>
          <a:miter lim="800000"/>
          <a:headEnd/>
          <a:tailEnd/>
        </a:ln>
      </xdr:spPr>
    </xdr:pic>
    <xdr:clientData/>
  </xdr:twoCellAnchor>
  <xdr:twoCellAnchor editAs="oneCell">
    <xdr:from>
      <xdr:col>5</xdr:col>
      <xdr:colOff>228601</xdr:colOff>
      <xdr:row>0</xdr:row>
      <xdr:rowOff>409575</xdr:rowOff>
    </xdr:from>
    <xdr:to>
      <xdr:col>10</xdr:col>
      <xdr:colOff>685801</xdr:colOff>
      <xdr:row>15</xdr:row>
      <xdr:rowOff>9525</xdr:rowOff>
    </xdr:to>
    <xdr:pic>
      <xdr:nvPicPr>
        <xdr:cNvPr id="7" name="6 Imagen" descr="C:\Users\jcyunga\Desktop\MAPAS DIES CAMAS\20 Tasa de Camas Hospitalarias por Provincia.jpg"/>
        <xdr:cNvPicPr/>
      </xdr:nvPicPr>
      <xdr:blipFill>
        <a:blip xmlns:r="http://schemas.openxmlformats.org/officeDocument/2006/relationships" r:embed="rId2" cstate="print"/>
        <a:srcRect/>
        <a:stretch>
          <a:fillRect/>
        </a:stretch>
      </xdr:blipFill>
      <xdr:spPr bwMode="auto">
        <a:xfrm>
          <a:off x="4038601" y="409575"/>
          <a:ext cx="4267200" cy="2809875"/>
        </a:xfrm>
        <a:prstGeom prst="rect">
          <a:avLst/>
        </a:prstGeom>
        <a:noFill/>
        <a:ln w="9525">
          <a:noFill/>
          <a:miter lim="800000"/>
          <a:headEnd/>
          <a:tailEnd/>
        </a:ln>
      </xdr:spPr>
    </xdr:pic>
    <xdr:clientData/>
  </xdr:twoCellAnchor>
  <xdr:twoCellAnchor editAs="oneCell">
    <xdr:from>
      <xdr:col>2</xdr:col>
      <xdr:colOff>600075</xdr:colOff>
      <xdr:row>14</xdr:row>
      <xdr:rowOff>104777</xdr:rowOff>
    </xdr:from>
    <xdr:to>
      <xdr:col>7</xdr:col>
      <xdr:colOff>723900</xdr:colOff>
      <xdr:row>29</xdr:row>
      <xdr:rowOff>133351</xdr:rowOff>
    </xdr:to>
    <xdr:pic>
      <xdr:nvPicPr>
        <xdr:cNvPr id="8" name="7 Imagen" descr="C:\Users\jcyunga\Desktop\MAPAS DIES CAMAS\21 Tasa de Camas Hospitalarias por Regiones.jpg"/>
        <xdr:cNvPicPr/>
      </xdr:nvPicPr>
      <xdr:blipFill>
        <a:blip xmlns:r="http://schemas.openxmlformats.org/officeDocument/2006/relationships" r:embed="rId3" cstate="print"/>
        <a:srcRect/>
        <a:stretch>
          <a:fillRect/>
        </a:stretch>
      </xdr:blipFill>
      <xdr:spPr bwMode="auto">
        <a:xfrm>
          <a:off x="2124075" y="3124202"/>
          <a:ext cx="3933825" cy="2886074"/>
        </a:xfrm>
        <a:prstGeom prst="rect">
          <a:avLst/>
        </a:prstGeom>
        <a:noFill/>
        <a:ln w="9525">
          <a:noFill/>
          <a:miter lim="800000"/>
          <a:headEnd/>
          <a:tailEnd/>
        </a:ln>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240861</xdr:colOff>
      <xdr:row>1</xdr:row>
      <xdr:rowOff>10948</xdr:rowOff>
    </xdr:from>
    <xdr:to>
      <xdr:col>11</xdr:col>
      <xdr:colOff>624051</xdr:colOff>
      <xdr:row>27</xdr:row>
      <xdr:rowOff>109483</xdr:rowOff>
    </xdr:to>
    <xdr:pic>
      <xdr:nvPicPr>
        <xdr:cNvPr id="3" name="2 Imagen" descr="C:\Users\jcyunga\Desktop\MAPAS DIES CAMAS\11 Evolución de los Establecimientos de Salud 2006-2012 por Provicnia.jpg"/>
        <xdr:cNvPicPr/>
      </xdr:nvPicPr>
      <xdr:blipFill>
        <a:blip xmlns:r="http://schemas.openxmlformats.org/officeDocument/2006/relationships" r:embed="rId1" cstate="print"/>
        <a:srcRect/>
        <a:stretch>
          <a:fillRect/>
        </a:stretch>
      </xdr:blipFill>
      <xdr:spPr bwMode="auto">
        <a:xfrm>
          <a:off x="240861" y="492672"/>
          <a:ext cx="8813362" cy="4937673"/>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paz/AppData/Local/Microsoft/Windows/Temporary%20Internet%20Files/Content.Outlook/O4FUW955/ANUARIO%20camas-egresos2011/RESUMEN%20GRAFICO%202010%20corregido.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GRA1"/>
      <sheetName val="GRA2"/>
      <sheetName val="GRA3 "/>
      <sheetName val="GRA4"/>
      <sheetName val="GRA5"/>
      <sheetName val="GRAF6"/>
      <sheetName val="GRAF7"/>
      <sheetName val="GRAF8"/>
      <sheetName val="GRAF9"/>
    </sheetNames>
    <sheetDataSet>
      <sheetData sheetId="0">
        <row r="10">
          <cell r="D10" t="str">
            <v xml:space="preserve"> SIERRA</v>
          </cell>
        </row>
      </sheetData>
      <sheetData sheetId="1">
        <row r="23">
          <cell r="D23" t="str">
            <v>Sector Público</v>
          </cell>
        </row>
      </sheetData>
      <sheetData sheetId="2">
        <row r="10">
          <cell r="R10" t="str">
            <v>AZUAY</v>
          </cell>
        </row>
        <row r="11">
          <cell r="R11" t="str">
            <v>BOLÍVAR</v>
          </cell>
        </row>
        <row r="12">
          <cell r="R12" t="str">
            <v>CAÑAR</v>
          </cell>
        </row>
        <row r="13">
          <cell r="R13" t="str">
            <v>CARCHI</v>
          </cell>
        </row>
        <row r="14">
          <cell r="R14" t="str">
            <v>COTOPAXI</v>
          </cell>
        </row>
        <row r="15">
          <cell r="R15" t="str">
            <v>CHIMBORAZO</v>
          </cell>
        </row>
        <row r="16">
          <cell r="R16" t="str">
            <v>IMBABURA</v>
          </cell>
        </row>
        <row r="17">
          <cell r="R17" t="str">
            <v>LOJA</v>
          </cell>
        </row>
        <row r="18">
          <cell r="R18" t="str">
            <v>PICHINCHA</v>
          </cell>
        </row>
        <row r="19">
          <cell r="R19" t="str">
            <v>TUNGURAHUA</v>
          </cell>
        </row>
        <row r="20">
          <cell r="R20" t="str">
            <v>STO DOMINGO TSÁ.</v>
          </cell>
        </row>
        <row r="21">
          <cell r="R21" t="str">
            <v>EL ORO</v>
          </cell>
        </row>
        <row r="22">
          <cell r="R22" t="str">
            <v>ESMERALDAS</v>
          </cell>
        </row>
        <row r="23">
          <cell r="R23" t="str">
            <v>GUAYAS</v>
          </cell>
        </row>
        <row r="24">
          <cell r="R24" t="str">
            <v>LOS RÍOS</v>
          </cell>
        </row>
        <row r="25">
          <cell r="R25" t="str">
            <v>MANABÍ</v>
          </cell>
        </row>
        <row r="26">
          <cell r="R26" t="str">
            <v>SANTA ELENA</v>
          </cell>
        </row>
        <row r="27">
          <cell r="R27" t="str">
            <v>MORONA SAN.</v>
          </cell>
        </row>
        <row r="28">
          <cell r="R28" t="str">
            <v>NAPO</v>
          </cell>
        </row>
        <row r="29">
          <cell r="R29" t="str">
            <v>PASTAZA</v>
          </cell>
        </row>
        <row r="30">
          <cell r="R30" t="str">
            <v>ZAMORA CHIN.</v>
          </cell>
        </row>
        <row r="31">
          <cell r="R31" t="str">
            <v>SUCUMBÍOS</v>
          </cell>
        </row>
        <row r="32">
          <cell r="R32" t="str">
            <v>ORELLANA</v>
          </cell>
        </row>
        <row r="33">
          <cell r="R33" t="str">
            <v>GALÁPAGOS</v>
          </cell>
        </row>
        <row r="34">
          <cell r="R34" t="str">
            <v>ZONAS NO DELIM.</v>
          </cell>
        </row>
      </sheetData>
      <sheetData sheetId="3">
        <row r="7">
          <cell r="R7" t="str">
            <v>AZUAY</v>
          </cell>
        </row>
        <row r="8">
          <cell r="R8" t="str">
            <v>BOLÍVAR</v>
          </cell>
        </row>
        <row r="9">
          <cell r="R9" t="str">
            <v>CAÑAR</v>
          </cell>
        </row>
        <row r="10">
          <cell r="R10" t="str">
            <v>CARCHI</v>
          </cell>
        </row>
        <row r="11">
          <cell r="R11" t="str">
            <v>COTOPAXI</v>
          </cell>
        </row>
        <row r="12">
          <cell r="R12" t="str">
            <v>CHIMBORAZO</v>
          </cell>
        </row>
        <row r="13">
          <cell r="R13" t="str">
            <v>IMBABURA</v>
          </cell>
        </row>
        <row r="14">
          <cell r="R14" t="str">
            <v>LOJA</v>
          </cell>
        </row>
        <row r="15">
          <cell r="R15" t="str">
            <v>PICHINCHA</v>
          </cell>
        </row>
        <row r="16">
          <cell r="R16" t="str">
            <v>TUNGURAHUA</v>
          </cell>
        </row>
        <row r="17">
          <cell r="R17" t="str">
            <v>STO DOMINGO TSÁ.</v>
          </cell>
        </row>
        <row r="18">
          <cell r="R18" t="str">
            <v>EL ORO</v>
          </cell>
        </row>
        <row r="19">
          <cell r="R19" t="str">
            <v>ESMERALDAS</v>
          </cell>
        </row>
        <row r="20">
          <cell r="R20" t="str">
            <v>GUAYAS</v>
          </cell>
        </row>
        <row r="21">
          <cell r="R21" t="str">
            <v>LOS RÍOS</v>
          </cell>
        </row>
        <row r="22">
          <cell r="R22" t="str">
            <v>MANABÍ</v>
          </cell>
        </row>
        <row r="23">
          <cell r="R23" t="str">
            <v>SANTA ELENA</v>
          </cell>
        </row>
        <row r="24">
          <cell r="R24" t="str">
            <v>MORONA SAN.</v>
          </cell>
        </row>
        <row r="25">
          <cell r="R25" t="str">
            <v>NAPO</v>
          </cell>
        </row>
        <row r="26">
          <cell r="R26" t="str">
            <v>PASTAZA</v>
          </cell>
        </row>
        <row r="27">
          <cell r="R27" t="str">
            <v>ZAMORA CHIN.</v>
          </cell>
        </row>
        <row r="28">
          <cell r="R28" t="str">
            <v>SUCUMBÍOS</v>
          </cell>
        </row>
        <row r="29">
          <cell r="R29" t="str">
            <v>ORELLANA</v>
          </cell>
        </row>
        <row r="30">
          <cell r="R30" t="str">
            <v>GALÁPAGOS</v>
          </cell>
        </row>
        <row r="31">
          <cell r="R31" t="str">
            <v>ZONAS NO DELIM.</v>
          </cell>
        </row>
      </sheetData>
      <sheetData sheetId="4">
        <row r="6">
          <cell r="R6" t="str">
            <v>MEDICINA</v>
          </cell>
        </row>
      </sheetData>
      <sheetData sheetId="5"/>
      <sheetData sheetId="6"/>
      <sheetData sheetId="7"/>
      <sheetData sheetId="8"/>
    </sheetDataSet>
  </externalBook>
</externalLink>
</file>

<file path=xl/tables/table1.xml><?xml version="1.0" encoding="utf-8"?>
<table xmlns="http://schemas.openxmlformats.org/spreadsheetml/2006/main" id="1" name="Tabla1" displayName="Tabla1" ref="A6:L26" headerRowCount="0" totalsRowShown="0" dataDxfId="533" dataCellStyle="Normal_CUADROS CAMAS 2009 PARA MULTI">
  <tableColumns count="12">
    <tableColumn id="1" name="Columna1" headerRowDxfId="532" dataDxfId="531" headerRowCellStyle="Normal_CUADROS CAMAS 2009 PARA MULTI" dataCellStyle="Normal_CUADROS CAMAS 2009 PARA MULTI"/>
    <tableColumn id="2" name="Columna2" headerRowDxfId="530" dataDxfId="529" headerRowCellStyle="Normal_CUADROS CAMAS 2009 PARA MULTI" dataCellStyle="Normal_CUADROS CAMAS 2009 PARA MULTI"/>
    <tableColumn id="3" name="Columna3" headerRowDxfId="528" dataDxfId="527" headerRowCellStyle="Normal_CUADROS CAMAS 2009 PARA MULTI" dataCellStyle="Normal_CUADROS CAMAS 2009 PARA MULTI"/>
    <tableColumn id="4" name="Columna4" headerRowDxfId="526" dataDxfId="525" headerRowCellStyle="Normal_CUADROS CAMAS 2009 PARA MULTI" dataCellStyle="Normal_CUADROS CAMAS 2009 PARA MULTI"/>
    <tableColumn id="5" name="Columna5" headerRowDxfId="524" dataDxfId="523" headerRowCellStyle="Normal_CUADROS CAMAS 2009 PARA MULTI" dataCellStyle="Normal_CUADROS CAMAS 2009 PARA MULTI"/>
    <tableColumn id="6" name="Columna6" headerRowDxfId="522" dataDxfId="521" headerRowCellStyle="Normal_CUADROS CAMAS 2009 PARA MULTI" dataCellStyle="Normal_CUADROS CAMAS 2009 PARA MULTI"/>
    <tableColumn id="7" name="Columna7" headerRowDxfId="520" dataDxfId="519" headerRowCellStyle="Normal_CUADROS CAMAS 2009 PARA MULTI" dataCellStyle="Normal_CUADROS CAMAS 2009 PARA MULTI"/>
    <tableColumn id="8" name="Columna8" headerRowDxfId="518" dataDxfId="517" headerRowCellStyle="Normal_CUADROS CAMAS 2009 PARA MULTI" dataCellStyle="Normal_CUADROS CAMAS 2009 PARA MULTI"/>
    <tableColumn id="9" name="Columna9" headerRowDxfId="516" dataDxfId="515" headerRowCellStyle="Normal_CUADROS CAMAS 2009 PARA MULTI" dataCellStyle="Normal_CUADROS CAMAS 2009 PARA MULTI"/>
    <tableColumn id="10" name="Columna10" headerRowDxfId="514" dataDxfId="513" headerRowCellStyle="Normal_CUADROS CAMAS 2009 PARA MULTI" dataCellStyle="Normal_CUADROS CAMAS 2009 PARA MULTI"/>
    <tableColumn id="11" name="Columna11" headerRowDxfId="512" dataDxfId="511" headerRowCellStyle="Normal_CUADROS CAMAS 2009 PARA MULTI" dataCellStyle="Normal_CUADROS CAMAS 2009 PARA MULTI"/>
    <tableColumn id="12" name="Columna12" headerRowDxfId="510" dataDxfId="509" headerRowCellStyle="Normal_CUADROS CAMAS 2009 PARA MULTI" dataCellStyle="Normal_CUADROS CAMAS 2009 PARA MULTI"/>
  </tableColumns>
  <tableStyleInfo name="Estilo de tabla 1" showFirstColumn="0" showLastColumn="0" showRowStripes="1" showColumnStripes="0"/>
</table>
</file>

<file path=xl/tables/table2.xml><?xml version="1.0" encoding="utf-8"?>
<table xmlns="http://schemas.openxmlformats.org/spreadsheetml/2006/main" id="2" name="Tabla2" displayName="Tabla2" ref="A3:M32" headerRowCount="0" totalsRowShown="0" headerRowDxfId="508" dataDxfId="507" headerRowCellStyle="Millares" dataCellStyle="Millares">
  <tableColumns count="13">
    <tableColumn id="1" name="Columna1" headerRowDxfId="506" dataDxfId="505"/>
    <tableColumn id="2" name="Columna2" headerRowDxfId="504" dataDxfId="503"/>
    <tableColumn id="3" name="Columna3" headerRowDxfId="502" dataDxfId="501" headerRowCellStyle="Normal_Hoja1" dataCellStyle="Millares"/>
    <tableColumn id="4" name="Columna4" headerRowDxfId="500" dataDxfId="499" headerRowCellStyle="Normal_Hoja1" dataCellStyle="Millares"/>
    <tableColumn id="5" name="Columna5" headerRowDxfId="498" dataDxfId="497" headerRowCellStyle="Normal_Hoja1" dataCellStyle="Millares"/>
    <tableColumn id="6" name="Columna6" headerRowDxfId="496" dataDxfId="495" headerRowCellStyle="Normal_Hoja1" dataCellStyle="Millares"/>
    <tableColumn id="7" name="Columna7" headerRowDxfId="494" dataDxfId="493" headerRowCellStyle="Normal_Hoja1" dataCellStyle="Millares"/>
    <tableColumn id="8" name="Columna8" headerRowDxfId="492" dataDxfId="491" headerRowCellStyle="Millares" dataCellStyle="Millares"/>
    <tableColumn id="9" name="Columna9" headerRowDxfId="490" dataDxfId="489" headerRowCellStyle="Millares" dataCellStyle="Millares"/>
    <tableColumn id="10" name="Columna10" headerRowDxfId="488" dataDxfId="487" headerRowCellStyle="Millares" dataCellStyle="Millares"/>
    <tableColumn id="11" name="Columna11" headerRowDxfId="486" dataDxfId="485" headerRowCellStyle="Millares" dataCellStyle="Millares"/>
    <tableColumn id="12" name="Columna12" headerRowDxfId="484" dataDxfId="483" headerRowCellStyle="Millares" dataCellStyle="Millares"/>
    <tableColumn id="13" name="Columna13" headerRowDxfId="482" dataDxfId="481" headerRowCellStyle="Millares" dataCellStyle="Millares"/>
  </tableColumns>
  <tableStyleInfo name="Estilo de tabla 1" showFirstColumn="0" showLastColumn="0" showRowStripes="1" showColumnStripes="0"/>
</table>
</file>

<file path=xl/tables/table3.xml><?xml version="1.0" encoding="utf-8"?>
<table xmlns="http://schemas.openxmlformats.org/spreadsheetml/2006/main" id="3" name="Tabla3" displayName="Tabla3" ref="A3:I49" headerRowCount="0" totalsRowShown="0" headerRowDxfId="480" dataDxfId="479">
  <tableColumns count="9">
    <tableColumn id="1" name="Columna1" headerRowDxfId="478" dataDxfId="477" dataCellStyle="Normal_Hoja4"/>
    <tableColumn id="2" name="Columna2" headerRowDxfId="476" dataDxfId="475" headerRowCellStyle="Normal_Hoja4" dataCellStyle="Millares"/>
    <tableColumn id="3" name="Columna3" headerRowDxfId="474" dataDxfId="473" headerRowCellStyle="Normal_Hoja4" dataCellStyle="Millares"/>
    <tableColumn id="4" name="Columna4" headerRowDxfId="472" dataDxfId="471" headerRowCellStyle="Normal_Hoja4" dataCellStyle="Millares"/>
    <tableColumn id="5" name="Columna5" headerRowDxfId="470" dataDxfId="469" headerRowCellStyle="Millares" dataCellStyle="Millares">
      <calculatedColumnFormula>D4/C4</calculatedColumnFormula>
    </tableColumn>
    <tableColumn id="6" name="Columna6" headerRowDxfId="468" dataDxfId="467" headerRowCellStyle="Normal_Hoja4" dataCellStyle="Millares"/>
    <tableColumn id="7" name="Columna7" headerRowDxfId="466" dataDxfId="465" headerRowCellStyle="Normal_Hoja4" dataCellStyle="Millares"/>
    <tableColumn id="8" name="Columna8" headerRowDxfId="464" dataDxfId="463">
      <calculatedColumnFormula>D4/G4</calculatedColumnFormula>
    </tableColumn>
    <tableColumn id="9" name="Columna9" headerRowDxfId="462" dataDxfId="461" headerRowCellStyle="Millares" dataCellStyle="Millares">
      <calculatedColumnFormula>C4/F4</calculatedColumnFormula>
    </tableColumn>
  </tableColumns>
  <tableStyleInfo name="Estilo de tabla 1" showFirstColumn="0" showLastColumn="0" showRowStripes="1" showColumnStripes="0"/>
</table>
</file>

<file path=xl/tables/table4.xml><?xml version="1.0" encoding="utf-8"?>
<table xmlns="http://schemas.openxmlformats.org/spreadsheetml/2006/main" id="4" name="Tabla4" displayName="Tabla4" ref="A3:J801" headerRowCount="0" totalsRowShown="0" headerRowDxfId="460" dataDxfId="459">
  <tableColumns count="10">
    <tableColumn id="1" name="Columna1" headerRowDxfId="458" dataDxfId="457" headerRowCellStyle="Normal_Hoja4" dataCellStyle="Normal_Hoja3"/>
    <tableColumn id="2" name="Columna2" headerRowDxfId="456" dataDxfId="455" headerRowCellStyle="Normal_Hoja4" dataCellStyle="Normal_Hoja3"/>
    <tableColumn id="3" name="Columna3" headerRowDxfId="454" dataDxfId="453" headerRowCellStyle="Normal_Hoja4" dataCellStyle="Normal_Hoja3"/>
    <tableColumn id="4" name="Columna4" headerRowDxfId="452" dataDxfId="451" headerRowCellStyle="Normal_Hoja4" dataCellStyle="Millares"/>
    <tableColumn id="5" name="Columna5" headerRowDxfId="450" dataDxfId="449" headerRowCellStyle="Normal_Hoja4" dataCellStyle="Millares"/>
    <tableColumn id="6" name="Columna6" headerRowDxfId="448" dataDxfId="447" headerRowCellStyle="Normal_Hoja4" dataCellStyle="Millares"/>
    <tableColumn id="7" name="Columna7" headerRowDxfId="446" dataDxfId="445" headerRowCellStyle="Normal_Hoja4" dataCellStyle="Millares"/>
    <tableColumn id="8" name="Columna8" headerRowDxfId="444" dataDxfId="443">
      <calculatedColumnFormula>G4/E4</calculatedColumnFormula>
    </tableColumn>
    <tableColumn id="9" name="Columna9" headerRowDxfId="442" dataDxfId="441" headerRowCellStyle="Normal_Hoja1" dataCellStyle="Normal_Hoja1">
      <calculatedColumnFormula>F4/D4</calculatedColumnFormula>
    </tableColumn>
    <tableColumn id="10" name="Columna10" headerRowDxfId="440" dataDxfId="439">
      <calculatedColumnFormula>G4/365</calculatedColumnFormula>
    </tableColumn>
  </tableColumns>
  <tableStyleInfo name="Estilo de tabla 1" showFirstColumn="0" showLastColumn="0" showRowStripes="1" showColumnStripes="0"/>
</table>
</file>

<file path=xl/tables/table5.xml><?xml version="1.0" encoding="utf-8"?>
<table xmlns="http://schemas.openxmlformats.org/spreadsheetml/2006/main" id="5" name="Tabla5" displayName="Tabla5" ref="A5:Q33" headerRowCount="0" totalsRowShown="0" headerRowDxfId="438" headerRowCellStyle="Normal_Hoja9">
  <tableColumns count="17">
    <tableColumn id="1" name="Columna1" headerRowDxfId="437" dataDxfId="436" headerRowCellStyle="Normal_Hoja9" dataCellStyle="Normal_Hoja9"/>
    <tableColumn id="2" name="Columna2" headerRowDxfId="435" dataDxfId="434" headerRowCellStyle="Normal_Hoja9" dataCellStyle="Millares"/>
    <tableColumn id="3" name="Columna3" headerRowDxfId="433" dataDxfId="432" headerRowCellStyle="Normal_Hoja9" dataCellStyle="Millares"/>
    <tableColumn id="4" name="Columna4" headerRowDxfId="431" dataDxfId="430" headerRowCellStyle="Normal_Hoja9" dataCellStyle="Millares"/>
    <tableColumn id="5" name="Columna5" headerRowDxfId="429" dataDxfId="428" headerRowCellStyle="Normal_Hoja9" dataCellStyle="Millares"/>
    <tableColumn id="6" name="Columna6" headerRowDxfId="427" dataDxfId="426" headerRowCellStyle="Normal_Hoja9" dataCellStyle="Millares"/>
    <tableColumn id="7" name="Columna7" headerRowDxfId="425" dataDxfId="424" headerRowCellStyle="Normal_Hoja9" dataCellStyle="Millares"/>
    <tableColumn id="8" name="Columna8" headerRowDxfId="423" dataDxfId="422" headerRowCellStyle="Normal_Hoja9" dataCellStyle="Millares"/>
    <tableColumn id="9" name="Columna9" headerRowDxfId="421" dataDxfId="420" headerRowCellStyle="Normal_Hoja9" dataCellStyle="Millares"/>
    <tableColumn id="10" name="Columna10" headerRowDxfId="419" dataDxfId="418" headerRowCellStyle="Normal_Hoja9" dataCellStyle="Millares"/>
    <tableColumn id="11" name="Columna11" headerRowDxfId="417" dataDxfId="416" headerRowCellStyle="Normal_Hoja9" dataCellStyle="Millares"/>
    <tableColumn id="12" name="Columna12" headerRowDxfId="415" dataDxfId="414" headerRowCellStyle="Normal_Hoja9" dataCellStyle="Millares"/>
    <tableColumn id="13" name="Columna13" headerRowDxfId="413" dataDxfId="412" headerRowCellStyle="Normal_Hoja9" dataCellStyle="Millares"/>
    <tableColumn id="14" name="Columna14" headerRowDxfId="411" dataDxfId="410" headerRowCellStyle="Normal_Hoja9" dataCellStyle="Millares"/>
    <tableColumn id="15" name="Columna15" headerRowDxfId="409" dataDxfId="408" headerRowCellStyle="Normal_Hoja9" dataCellStyle="Millares"/>
    <tableColumn id="16" name="Columna16" headerRowDxfId="407" dataDxfId="406" headerRowCellStyle="Normal_Hoja9" dataCellStyle="Millares"/>
    <tableColumn id="17" name="Columna17" headerRowDxfId="405" dataDxfId="404" headerRowCellStyle="Normal_Hoja9" dataCellStyle="Millares"/>
  </tableColumns>
  <tableStyleInfo name="Estilo de tabla 1" showFirstColumn="0" showLastColumn="0" showRowStripes="1" showColumnStripes="0"/>
</table>
</file>

<file path=xl/tables/table6.xml><?xml version="1.0" encoding="utf-8"?>
<table xmlns="http://schemas.openxmlformats.org/spreadsheetml/2006/main" id="6" name="Tabla6" displayName="Tabla6" ref="A5:Q33" headerRowCount="0" totalsRowShown="0" headerRowDxfId="403" headerRowCellStyle="Normal_Cuadro6">
  <tableColumns count="17">
    <tableColumn id="1" name="Columna1" headerRowDxfId="402" dataDxfId="401" headerRowCellStyle="Normal_Cuadro6" dataCellStyle="Normal_Cuadro6"/>
    <tableColumn id="2" name="Columna2" headerRowDxfId="400" dataDxfId="399" headerRowCellStyle="Normal_Cuadro6" dataCellStyle="Millares"/>
    <tableColumn id="3" name="Columna3" headerRowDxfId="398" dataDxfId="397" headerRowCellStyle="Normal_Cuadro6" dataCellStyle="Millares"/>
    <tableColumn id="4" name="Columna4" headerRowDxfId="396" dataDxfId="395" headerRowCellStyle="Normal_Cuadro6" dataCellStyle="Millares"/>
    <tableColumn id="5" name="Columna5" headerRowDxfId="394" dataDxfId="393" headerRowCellStyle="Normal_Cuadro6" dataCellStyle="Millares"/>
    <tableColumn id="6" name="Columna6" headerRowDxfId="392" dataDxfId="391" headerRowCellStyle="Normal_Cuadro6" dataCellStyle="Millares"/>
    <tableColumn id="7" name="Columna7" headerRowDxfId="390" dataDxfId="389" headerRowCellStyle="Normal_Cuadro6" dataCellStyle="Millares"/>
    <tableColumn id="8" name="Columna8" headerRowDxfId="388" dataDxfId="387" headerRowCellStyle="Normal_Cuadro6" dataCellStyle="Millares"/>
    <tableColumn id="9" name="Columna9" headerRowDxfId="386" dataDxfId="385" headerRowCellStyle="Normal_Cuadro6" dataCellStyle="Millares"/>
    <tableColumn id="10" name="Columna10" headerRowDxfId="384" dataDxfId="383" headerRowCellStyle="Normal_Cuadro6" dataCellStyle="Millares"/>
    <tableColumn id="11" name="Columna11" headerRowDxfId="382" dataDxfId="381" headerRowCellStyle="Normal_Cuadro6" dataCellStyle="Millares"/>
    <tableColumn id="12" name="Columna12" headerRowDxfId="380" dataDxfId="379" headerRowCellStyle="Normal_Cuadro6" dataCellStyle="Millares"/>
    <tableColumn id="13" name="Columna13" headerRowDxfId="378" dataDxfId="377" headerRowCellStyle="Normal_Cuadro6" dataCellStyle="Millares"/>
    <tableColumn id="14" name="Columna14" headerRowDxfId="376" dataDxfId="375" headerRowCellStyle="Normal_Cuadro6" dataCellStyle="Millares"/>
    <tableColumn id="15" name="Columna15" headerRowDxfId="374" dataDxfId="373" headerRowCellStyle="Normal_Cuadro6" dataCellStyle="Millares"/>
    <tableColumn id="16" name="Columna16" headerRowDxfId="372" dataDxfId="371" headerRowCellStyle="Normal_Cuadro6" dataCellStyle="Millares"/>
    <tableColumn id="17" name="Columna17" headerRowDxfId="370" dataDxfId="369" headerRowCellStyle="Normal_Cuadro6" dataCellStyle="Millares"/>
  </tableColumns>
  <tableStyleInfo name="Estilo de tabla 1" showFirstColumn="0" showLastColumn="0" showRowStripes="1" showColumnStripes="0"/>
</table>
</file>

<file path=xl/tables/table7.xml><?xml version="1.0" encoding="utf-8"?>
<table xmlns="http://schemas.openxmlformats.org/spreadsheetml/2006/main" id="7" name="Tabla7" displayName="Tabla7" ref="A5:U33" headerRowCount="0" totalsRowShown="0" headerRowDxfId="368" headerRowCellStyle="Normal_Hoja11">
  <tableColumns count="21">
    <tableColumn id="1" name="Columna1" headerRowDxfId="367" dataDxfId="366" headerRowCellStyle="Normal_Hoja11" dataCellStyle="Normal_Hoja11"/>
    <tableColumn id="2" name="Columna2" headerRowDxfId="365" dataDxfId="364" headerRowCellStyle="Normal_Hoja11" dataCellStyle="Millares"/>
    <tableColumn id="3" name="Columna3" headerRowDxfId="363" dataDxfId="362" headerRowCellStyle="Normal_Hoja11" dataCellStyle="Millares"/>
    <tableColumn id="4" name="Columna4" headerRowDxfId="361" dataDxfId="360" headerRowCellStyle="Normal_Hoja11" dataCellStyle="Millares"/>
    <tableColumn id="5" name="Columna5" headerRowDxfId="359" dataDxfId="358" headerRowCellStyle="Normal_Hoja11" dataCellStyle="Millares"/>
    <tableColumn id="6" name="Columna6" headerRowDxfId="357" dataDxfId="356" headerRowCellStyle="Normal_Hoja11" dataCellStyle="Millares"/>
    <tableColumn id="7" name="Columna7" headerRowDxfId="355" dataDxfId="354" headerRowCellStyle="Normal_Hoja11" dataCellStyle="Millares"/>
    <tableColumn id="8" name="Columna8" headerRowDxfId="353" dataDxfId="352" headerRowCellStyle="Normal_Hoja11" dataCellStyle="Millares"/>
    <tableColumn id="9" name="Columna9" headerRowDxfId="351" dataDxfId="350" headerRowCellStyle="Normal_Hoja11" dataCellStyle="Millares"/>
    <tableColumn id="10" name="Columna10" headerRowDxfId="349" dataDxfId="348" headerRowCellStyle="Normal_Hoja11" dataCellStyle="Millares"/>
    <tableColumn id="11" name="Columna11" headerRowDxfId="347" dataDxfId="346" headerRowCellStyle="Normal_Hoja11" dataCellStyle="Millares"/>
    <tableColumn id="12" name="Columna12" headerRowDxfId="345" dataDxfId="344" headerRowCellStyle="Normal_Hoja11" dataCellStyle="Millares"/>
    <tableColumn id="13" name="Columna13" headerRowDxfId="343" dataDxfId="342" headerRowCellStyle="Normal_Hoja11" dataCellStyle="Millares"/>
    <tableColumn id="14" name="Columna14" headerRowDxfId="341" dataDxfId="340" headerRowCellStyle="Normal_Hoja11" dataCellStyle="Millares"/>
    <tableColumn id="15" name="Columna15" headerRowDxfId="339" dataDxfId="338" headerRowCellStyle="Normal_Hoja11" dataCellStyle="Millares"/>
    <tableColumn id="16" name="Columna16" headerRowDxfId="337" dataDxfId="336" headerRowCellStyle="Normal_Hoja11" dataCellStyle="Millares"/>
    <tableColumn id="17" name="Columna17" headerRowDxfId="335" dataDxfId="334" headerRowCellStyle="Normal_Hoja11" dataCellStyle="Millares"/>
    <tableColumn id="18" name="Columna18" headerRowDxfId="333" dataDxfId="332" headerRowCellStyle="Normal_Hoja11" dataCellStyle="Millares"/>
    <tableColumn id="19" name="Columna19" headerRowDxfId="331" dataDxfId="330" headerRowCellStyle="Normal_Hoja11" dataCellStyle="Millares"/>
    <tableColumn id="20" name="Columna20" headerRowDxfId="329" dataDxfId="328" headerRowCellStyle="Normal_Hoja11" dataCellStyle="Millares"/>
    <tableColumn id="21" name="Columna21" headerRowDxfId="327" dataDxfId="326" headerRowCellStyle="Normal_Hoja11" dataCellStyle="Millares"/>
  </tableColumns>
  <tableStyleInfo name="Estilo de tabla 1" showFirstColumn="0" showLastColumn="0" showRowStripes="1" showColumnStripes="0"/>
</table>
</file>

<file path=xl/tables/table8.xml><?xml version="1.0" encoding="utf-8"?>
<table xmlns="http://schemas.openxmlformats.org/spreadsheetml/2006/main" id="8" name="Tabla8" displayName="Tabla8" ref="A5:U33" headerRowCount="0" totalsRowShown="0" headerRowDxfId="325" dataDxfId="324" headerRowCellStyle="Normal_Cuadro8">
  <tableColumns count="21">
    <tableColumn id="1" name="Columna1" headerRowDxfId="323" dataDxfId="322" headerRowCellStyle="Normal_Cuadro8" dataCellStyle="Normal_Cuadro8"/>
    <tableColumn id="2" name="Columna2" headerRowDxfId="321" dataDxfId="320" headerRowCellStyle="Normal_Cuadro8" dataCellStyle="Millares"/>
    <tableColumn id="3" name="Columna3" headerRowDxfId="319" dataDxfId="318" headerRowCellStyle="Normal_Cuadro8" dataCellStyle="Millares"/>
    <tableColumn id="4" name="Columna4" headerRowDxfId="317" dataDxfId="316" headerRowCellStyle="Normal_Cuadro8" dataCellStyle="Millares"/>
    <tableColumn id="5" name="Columna5" headerRowDxfId="315" dataDxfId="314" headerRowCellStyle="Normal_Cuadro8" dataCellStyle="Millares"/>
    <tableColumn id="6" name="Columna6" headerRowDxfId="313" dataDxfId="312" headerRowCellStyle="Normal_Cuadro8" dataCellStyle="Millares"/>
    <tableColumn id="7" name="Columna7" headerRowDxfId="311" dataDxfId="310" headerRowCellStyle="Normal_Cuadro8" dataCellStyle="Millares"/>
    <tableColumn id="8" name="Columna8" headerRowDxfId="309" dataDxfId="308" headerRowCellStyle="Normal_Cuadro8" dataCellStyle="Millares"/>
    <tableColumn id="9" name="Columna9" headerRowDxfId="307" dataDxfId="306" headerRowCellStyle="Normal_Cuadro8" dataCellStyle="Millares"/>
    <tableColumn id="10" name="Columna10" headerRowDxfId="305" dataDxfId="304" headerRowCellStyle="Normal_Cuadro8" dataCellStyle="Millares"/>
    <tableColumn id="11" name="Columna11" headerRowDxfId="303" dataDxfId="302" headerRowCellStyle="Normal_Cuadro8" dataCellStyle="Millares"/>
    <tableColumn id="12" name="Columna12" headerRowDxfId="301" dataDxfId="300" headerRowCellStyle="Normal_Cuadro8" dataCellStyle="Millares"/>
    <tableColumn id="13" name="Columna13" headerRowDxfId="299" dataDxfId="298" headerRowCellStyle="Normal_Cuadro8" dataCellStyle="Millares"/>
    <tableColumn id="14" name="Columna14" headerRowDxfId="297" dataDxfId="296" headerRowCellStyle="Normal_Cuadro8" dataCellStyle="Millares"/>
    <tableColumn id="15" name="Columna15" headerRowDxfId="295" dataDxfId="294" headerRowCellStyle="Normal_Cuadro8" dataCellStyle="Millares"/>
    <tableColumn id="16" name="Columna16" headerRowDxfId="293" dataDxfId="292" headerRowCellStyle="Normal_Cuadro8" dataCellStyle="Millares"/>
    <tableColumn id="17" name="Columna17" headerRowDxfId="291" dataDxfId="290" headerRowCellStyle="Normal_Cuadro8" dataCellStyle="Millares"/>
    <tableColumn id="18" name="Columna18" headerRowDxfId="289" dataDxfId="288" headerRowCellStyle="Normal_Cuadro8" dataCellStyle="Millares"/>
    <tableColumn id="19" name="Columna19" headerRowDxfId="287" dataDxfId="286" headerRowCellStyle="Normal_Cuadro8" dataCellStyle="Millares"/>
    <tableColumn id="20" name="Columna20" headerRowDxfId="285" dataDxfId="284" headerRowCellStyle="Normal_Cuadro8" dataCellStyle="Millares"/>
    <tableColumn id="21" name="Columna21" headerRowDxfId="283" dataDxfId="282" headerRowCellStyle="Normal_Cuadro8" dataCellStyle="Millares"/>
  </tableColumns>
  <tableStyleInfo name="Estilo de tabla 1" showFirstColumn="0" showLastColumn="0" showRowStripes="1" showColumnStripes="0"/>
</table>
</file>

<file path=xl/tables/table9.xml><?xml version="1.0" encoding="utf-8"?>
<table xmlns="http://schemas.openxmlformats.org/spreadsheetml/2006/main" id="9" name="Tabla9" displayName="Tabla9" ref="A3:Q871" headerRowCount="0" totalsRowShown="0" headerRowDxfId="281" dataDxfId="280" headerRowCellStyle="Normal_Hoja18" dataCellStyle="Normal_Hoja18">
  <tableColumns count="17">
    <tableColumn id="1" name="Columna1" headerRowDxfId="279" dataDxfId="278" headerRowCellStyle="Normal_Hoja18" dataCellStyle="Normal_Hoja18"/>
    <tableColumn id="2" name="Columna2" headerRowDxfId="277" dataDxfId="276" headerRowCellStyle="Normal_Hoja18" dataCellStyle="Millares"/>
    <tableColumn id="3" name="Columna3" headerRowDxfId="275" dataDxfId="274" headerRowCellStyle="Normal_Hoja18" dataCellStyle="Millares"/>
    <tableColumn id="4" name="Columna4" headerRowDxfId="273" dataDxfId="272" headerRowCellStyle="Normal_Hoja18" dataCellStyle="Millares"/>
    <tableColumn id="5" name="Columna5" headerRowDxfId="271" dataDxfId="270" headerRowCellStyle="Normal_Hoja18" dataCellStyle="Millares"/>
    <tableColumn id="6" name="Columna6" headerRowDxfId="269" dataDxfId="268" headerRowCellStyle="Normal_Hoja18" dataCellStyle="Millares"/>
    <tableColumn id="7" name="Columna7" headerRowDxfId="267" dataDxfId="266" headerRowCellStyle="Normal_Hoja18" dataCellStyle="Millares"/>
    <tableColumn id="8" name="Columna8" headerRowDxfId="265" dataDxfId="264" headerRowCellStyle="Normal_Hoja18" dataCellStyle="Millares"/>
    <tableColumn id="9" name="Columna9" headerRowDxfId="263" dataDxfId="262" headerRowCellStyle="Normal_Hoja18" dataCellStyle="Millares"/>
    <tableColumn id="10" name="Columna10" headerRowDxfId="261" dataDxfId="260" headerRowCellStyle="Normal_Hoja18" dataCellStyle="Millares"/>
    <tableColumn id="11" name="Columna11" headerRowDxfId="259" dataDxfId="258" headerRowCellStyle="Normal_Hoja18" dataCellStyle="Millares"/>
    <tableColumn id="12" name="Columna12" headerRowDxfId="257" dataDxfId="256" headerRowCellStyle="Normal_Hoja18" dataCellStyle="Millares"/>
    <tableColumn id="13" name="Columna13" headerRowDxfId="255" dataDxfId="254" headerRowCellStyle="Normal_Hoja18" dataCellStyle="Millares"/>
    <tableColumn id="14" name="Columna14" headerRowDxfId="253" dataDxfId="252" headerRowCellStyle="Normal_Hoja18" dataCellStyle="Millares"/>
    <tableColumn id="15" name="Columna15" headerRowDxfId="251" dataDxfId="250" headerRowCellStyle="Normal_Hoja18" dataCellStyle="Millares"/>
    <tableColumn id="16" name="Columna16" headerRowDxfId="249" dataDxfId="248" headerRowCellStyle="Normal_Hoja18" dataCellStyle="Millares"/>
    <tableColumn id="17" name="Columna17" headerRowDxfId="247" dataDxfId="246" headerRowCellStyle="Normal_Hoja18" dataCellStyle="Millares"/>
  </tableColumns>
  <tableStyleInfo name="Estilo de tabla 1" showFirstColumn="0" showLastColumn="0" showRowStripes="1" showColumnStripes="0"/>
</table>
</file>

<file path=xl/tables/table10.xml><?xml version="1.0" encoding="utf-8"?>
<table xmlns="http://schemas.openxmlformats.org/spreadsheetml/2006/main" id="10" name="Tabla10" displayName="Tabla10" ref="A4:O801" headerRowCount="0" totalsRowShown="0" headerRowDxfId="245" dataDxfId="244">
  <tableColumns count="15">
    <tableColumn id="1" name="Columna1" headerRowDxfId="243" dataDxfId="242" dataCellStyle="Normal_Hoja4"/>
    <tableColumn id="2" name="Columna2" headerRowDxfId="241" dataDxfId="240" headerRowCellStyle="Normal_Hoja2" dataCellStyle="Normal_Hoja4"/>
    <tableColumn id="3" name="Columna3" headerRowDxfId="239" dataDxfId="238" headerRowCellStyle="Normal_Hoja5" dataCellStyle="Millares"/>
    <tableColumn id="4" name="Columna4" headerRowDxfId="237" dataDxfId="236" headerRowCellStyle="Normal_Hoja5" dataCellStyle="Millares"/>
    <tableColumn id="5" name="Columna5" headerRowDxfId="235" dataDxfId="234" headerRowCellStyle="Normal_Hoja5" dataCellStyle="Millares"/>
    <tableColumn id="6" name="Columna6" headerRowDxfId="233" dataDxfId="232" headerRowCellStyle="Normal_Hoja5" dataCellStyle="Millares"/>
    <tableColumn id="7" name="Columna7" headerRowDxfId="231" dataDxfId="230" headerRowCellStyle="Normal_Hoja5" dataCellStyle="Millares"/>
    <tableColumn id="8" name="Columna8" headerRowDxfId="229" dataDxfId="228" headerRowCellStyle="Normal_Hoja5" dataCellStyle="Normal_Hoja4"/>
    <tableColumn id="9" name="Columna9" headerRowDxfId="227" dataDxfId="226" headerRowCellStyle="Normal_Hoja5" dataCellStyle="Millares"/>
    <tableColumn id="10" name="Columna10" headerRowDxfId="225" dataDxfId="224" headerRowCellStyle="Normal_Hoja5" dataCellStyle="Millares"/>
    <tableColumn id="11" name="Columna11" headerRowDxfId="223" dataDxfId="222" headerRowCellStyle="Normal_Hoja5" dataCellStyle="Millares"/>
    <tableColumn id="12" name="Columna12" headerRowDxfId="221" dataDxfId="220" headerRowCellStyle="Normal_Hoja5" dataCellStyle="Millares"/>
    <tableColumn id="13" name="Columna13" headerRowDxfId="219" dataDxfId="218" headerRowCellStyle="Normal_Hoja5" dataCellStyle="Millares"/>
    <tableColumn id="14" name="Columna14" headerRowDxfId="217" dataDxfId="216" dataCellStyle="Millares">
      <calculatedColumnFormula>I5/C5*1000</calculatedColumnFormula>
    </tableColumn>
    <tableColumn id="15" name="Columna15" headerRowDxfId="215" dataDxfId="214" dataCellStyle="Millares">
      <calculatedColumnFormula>K5/C5*1000</calculatedColumnFormula>
    </tableColumn>
  </tableColumns>
  <tableStyleInfo name="Estilo de tabla 1" showFirstColumn="0" showLastColumn="0" showRowStripes="1" showColumnStripes="0"/>
</table>
</file>

<file path=xl/tables/table11.xml><?xml version="1.0" encoding="utf-8"?>
<table xmlns="http://schemas.openxmlformats.org/spreadsheetml/2006/main" id="11" name="Tabla11" displayName="Tabla11" ref="A6:K296" headerRowCount="0" totalsRowShown="0" headerRowDxfId="213" dataDxfId="212">
  <tableColumns count="11">
    <tableColumn id="1" name="Columna1" headerRowDxfId="211" dataDxfId="210" headerRowCellStyle="Normal_Hoja6" dataCellStyle="Normal_Hoja6"/>
    <tableColumn id="2" name="Columna2" headerRowDxfId="209" dataDxfId="208" headerRowCellStyle="Normal_Hoja6" dataCellStyle="Millares"/>
    <tableColumn id="3" name="Columna3" headerRowDxfId="207" dataDxfId="206" headerRowCellStyle="Normal_Hoja6" dataCellStyle="Millares"/>
    <tableColumn id="4" name="Columna4" headerRowDxfId="205" dataDxfId="204" headerRowCellStyle="Normal_Hoja6" dataCellStyle="Millares"/>
    <tableColumn id="5" name="Columna5" headerRowDxfId="203" dataDxfId="202" headerRowCellStyle="Normal_Hoja6" dataCellStyle="Millares"/>
    <tableColumn id="6" name="Columna6" headerRowDxfId="201" dataDxfId="200" headerRowCellStyle="Normal_Hoja6" dataCellStyle="Millares"/>
    <tableColumn id="7" name="Columna7" headerRowDxfId="199" dataDxfId="198" headerRowCellStyle="Normal_Hoja6" dataCellStyle="Millares"/>
    <tableColumn id="8" name="Columna8" headerRowDxfId="197" dataDxfId="196" dataCellStyle="Millares"/>
    <tableColumn id="9" name="Columna9" headerRowDxfId="195" dataDxfId="194" dataCellStyle="Millares"/>
    <tableColumn id="10" name="Columna10" headerRowDxfId="193" dataDxfId="192" dataCellStyle="Millares"/>
    <tableColumn id="11" name="Columna11" headerRowDxfId="191" dataDxfId="190" dataCellStyle="Millares">
      <calculatedColumnFormula>H7/B7*100</calculatedColumnFormula>
    </tableColumn>
  </tableColumns>
  <tableStyleInfo name="Estilo de tabla 1" showFirstColumn="0" showLastColumn="0" showRowStripes="1" showColumnStripes="0"/>
</table>
</file>

<file path=xl/tables/table12.xml><?xml version="1.0" encoding="utf-8"?>
<table xmlns="http://schemas.openxmlformats.org/spreadsheetml/2006/main" id="12" name="Tabla12" displayName="Tabla12" ref="A4:O294" headerRowCount="0" totalsRowShown="0" headerRowDxfId="189" dataDxfId="188" headerRowCellStyle="Normal_Hoja7" dataCellStyle="Normal_Hoja7">
  <tableColumns count="15">
    <tableColumn id="1" name="Columna1" headerRowDxfId="187" dataDxfId="186" headerRowCellStyle="Normal_Hoja7" dataCellStyle="Normal_Hoja7"/>
    <tableColumn id="2" name="Columna2" headerRowDxfId="185" dataDxfId="184" headerRowCellStyle="Normal_Hoja7" dataCellStyle="Millares"/>
    <tableColumn id="3" name="Columna3" headerRowDxfId="183" dataDxfId="182" headerRowCellStyle="Normal_Hoja7" dataCellStyle="Millares"/>
    <tableColumn id="4" name="Columna4" headerRowDxfId="181" dataDxfId="180" headerRowCellStyle="Normal_Hoja7" dataCellStyle="Millares"/>
    <tableColumn id="5" name="Columna5" headerRowDxfId="179" dataDxfId="178" headerRowCellStyle="Normal_Hoja7" dataCellStyle="Millares"/>
    <tableColumn id="6" name="Columna6" headerRowDxfId="177" dataDxfId="176" headerRowCellStyle="Normal_Hoja7" dataCellStyle="Millares"/>
    <tableColumn id="7" name="Columna7" headerRowDxfId="175" dataDxfId="174" headerRowCellStyle="Normal_Hoja7" dataCellStyle="Millares"/>
    <tableColumn id="8" name="Columna8" headerRowDxfId="173" dataDxfId="172" headerRowCellStyle="Normal_Hoja7" dataCellStyle="Millares"/>
    <tableColumn id="9" name="Columna9" headerRowDxfId="171" dataDxfId="170" headerRowCellStyle="Normal_Hoja7" dataCellStyle="Millares"/>
    <tableColumn id="10" name="Columna10" headerRowDxfId="169" dataDxfId="168" headerRowCellStyle="Normal_Hoja7" dataCellStyle="Millares"/>
    <tableColumn id="11" name="Columna11" headerRowDxfId="167" dataDxfId="166" headerRowCellStyle="Normal_Hoja7" dataCellStyle="Millares"/>
    <tableColumn id="12" name="Columna12" headerRowDxfId="165" dataDxfId="164" headerRowCellStyle="Normal_Hoja7" dataCellStyle="Millares"/>
    <tableColumn id="13" name="Columna13" headerRowDxfId="163" dataDxfId="162" headerRowCellStyle="Normal_Hoja7" dataCellStyle="Millares"/>
    <tableColumn id="14" name="Columna14" headerRowDxfId="161" dataDxfId="160" headerRowCellStyle="Normal_Hoja7" dataCellStyle="Millares"/>
    <tableColumn id="15" name="Columna15" headerRowDxfId="159" dataDxfId="158" headerRowCellStyle="Normal_Hoja7" dataCellStyle="Millares"/>
  </tableColumns>
  <tableStyleInfo name="Estilo de tabla 1" showFirstColumn="0" showLastColumn="0" showRowStripes="1" showColumnStripes="0"/>
</table>
</file>

<file path=xl/tables/table13.xml><?xml version="1.0" encoding="utf-8"?>
<table xmlns="http://schemas.openxmlformats.org/spreadsheetml/2006/main" id="17" name="Tabla1218" displayName="Tabla1218" ref="A4:O294" headerRowCount="0" totalsRowShown="0" headerRowDxfId="157" dataDxfId="156" headerRowCellStyle="Normal_Hoja7" dataCellStyle="Normal_Hoja7">
  <tableColumns count="15">
    <tableColumn id="1" name="Columna1" headerRowDxfId="155" dataDxfId="154" headerRowCellStyle="Normal_Hoja7" dataCellStyle="Normal_Hoja7"/>
    <tableColumn id="2" name="Columna2" headerRowDxfId="153" dataDxfId="152" headerRowCellStyle="Normal_Hoja7" dataCellStyle="Millares"/>
    <tableColumn id="16" name="Columna16" headerRowDxfId="151" dataDxfId="150" headerRowCellStyle="Normal_Hoja7" dataCellStyle="Millares"/>
    <tableColumn id="17" name="Columna17" headerRowDxfId="149" dataDxfId="148" headerRowCellStyle="Normal_Hoja7" dataCellStyle="Millares"/>
    <tableColumn id="18" name="Columna18" headerRowDxfId="147" dataDxfId="146" headerRowCellStyle="Normal_Hoja7" dataCellStyle="Millares"/>
    <tableColumn id="19" name="Columna19" headerRowDxfId="145" dataDxfId="144" headerRowCellStyle="Normal_Hoja7" dataCellStyle="Millares"/>
    <tableColumn id="20" name="Columna20" headerRowDxfId="143" dataDxfId="142" headerRowCellStyle="Normal_Hoja7" dataCellStyle="Millares"/>
    <tableColumn id="21" name="Columna21" headerRowDxfId="141" dataDxfId="140" headerRowCellStyle="Normal_Hoja7" dataCellStyle="Millares"/>
    <tableColumn id="22" name="Columna22" headerRowDxfId="139" dataDxfId="138" headerRowCellStyle="Normal_Hoja7" dataCellStyle="Millares"/>
    <tableColumn id="23" name="Columna23" headerRowDxfId="137" dataDxfId="136" headerRowCellStyle="Normal_Hoja7" dataCellStyle="Millares"/>
    <tableColumn id="24" name="Columna24" headerRowDxfId="135" dataDxfId="134" headerRowCellStyle="Normal_Hoja7" dataCellStyle="Millares"/>
    <tableColumn id="25" name="Columna25" headerRowDxfId="133" dataDxfId="132" headerRowCellStyle="Normal_Hoja7" dataCellStyle="Millares"/>
    <tableColumn id="26" name="Columna26" headerRowDxfId="131" dataDxfId="130" headerRowCellStyle="Normal_Hoja7" dataCellStyle="Millares"/>
    <tableColumn id="27" name="Columna27" headerRowDxfId="129" dataDxfId="128" headerRowCellStyle="Normal_Hoja7" dataCellStyle="Millares"/>
    <tableColumn id="28" name="Columna28" headerRowDxfId="127" dataDxfId="126" headerRowCellStyle="Normal_Hoja7" dataCellStyle="Millares"/>
  </tableColumns>
  <tableStyleInfo name="Estilo de tabla 1" showFirstColumn="0" showLastColumn="0" showRowStripes="1" showColumnStripes="0"/>
</table>
</file>

<file path=xl/tables/table14.xml><?xml version="1.0" encoding="utf-8"?>
<table xmlns="http://schemas.openxmlformats.org/spreadsheetml/2006/main" id="13" name="Tabla13" displayName="Tabla13" ref="A5:P1506" headerRowCount="0" totalsRowShown="0" headerRowDxfId="125" dataDxfId="124" headerRowCellStyle="Millares" dataCellStyle="Millares">
  <tableColumns count="16">
    <tableColumn id="1" name="Columna1" headerRowDxfId="123" dataDxfId="122" headerRowCellStyle="Normal_Hoja8" dataCellStyle="Millares"/>
    <tableColumn id="3" name="Columna3" headerRowDxfId="121" dataDxfId="120" headerRowCellStyle="Normal_Hoja8" dataCellStyle="Millares"/>
    <tableColumn id="4" name="Columna4" headerRowDxfId="119" dataDxfId="118" headerRowCellStyle="Normal_Hoja8" dataCellStyle="Millares"/>
    <tableColumn id="5" name="Columna5" headerRowDxfId="117" dataDxfId="116" headerRowCellStyle="Normal_Hoja8" dataCellStyle="Millares"/>
    <tableColumn id="6" name="Columna6" headerRowDxfId="115" dataDxfId="114" headerRowCellStyle="Normal_Hoja8" dataCellStyle="Millares"/>
    <tableColumn id="7" name="Columna7" headerRowDxfId="113" dataDxfId="112" headerRowCellStyle="Normal_Hoja8" dataCellStyle="Millares"/>
    <tableColumn id="8" name="Columna8" headerRowDxfId="111" dataDxfId="110" headerRowCellStyle="Normal_Hoja8" dataCellStyle="Millares"/>
    <tableColumn id="9" name="Columna9" headerRowDxfId="109" dataDxfId="108" headerRowCellStyle="Normal_Hoja8" dataCellStyle="Millares"/>
    <tableColumn id="10" name="Columna10" headerRowDxfId="107" dataDxfId="106" headerRowCellStyle="Normal_Hoja8" dataCellStyle="Millares"/>
    <tableColumn id="11" name="Columna11" headerRowDxfId="105" dataDxfId="104" headerRowCellStyle="Normal_Hoja8" dataCellStyle="Millares"/>
    <tableColumn id="12" name="Columna12" headerRowDxfId="103" dataDxfId="102" headerRowCellStyle="Normal_Hoja8" dataCellStyle="Millares"/>
    <tableColumn id="13" name="Columna13" headerRowDxfId="101" dataDxfId="100" headerRowCellStyle="Normal_Hoja8" dataCellStyle="Millares"/>
    <tableColumn id="14" name="Columna14" headerRowDxfId="99" dataDxfId="98" headerRowCellStyle="Normal_Hoja8" dataCellStyle="Millares"/>
    <tableColumn id="15" name="Columna15" headerRowDxfId="97" dataDxfId="96" headerRowCellStyle="Normal_Hoja8" dataCellStyle="Millares"/>
    <tableColumn id="16" name="Columna16" headerRowDxfId="95" dataDxfId="94" headerRowCellStyle="Normal_Hoja8" dataCellStyle="Millares"/>
    <tableColumn id="17" name="Columna17" headerRowDxfId="93" dataDxfId="92" headerRowCellStyle="Normal_Hoja8" dataCellStyle="Millares"/>
  </tableColumns>
  <tableStyleInfo name="Estilo de tabla 1" showFirstColumn="0" showLastColumn="0" showRowStripes="1" showColumnStripes="0"/>
</table>
</file>

<file path=xl/tables/table15.xml><?xml version="1.0" encoding="utf-8"?>
<table xmlns="http://schemas.openxmlformats.org/spreadsheetml/2006/main" id="14" name="Tabla14" displayName="Tabla14" ref="A4:P1343" headerRowCount="0" totalsRowShown="0" headerRowDxfId="91" dataDxfId="90" headerRowCellStyle="Normal_Hoja9" dataCellStyle="Normal_Hoja9">
  <tableColumns count="16">
    <tableColumn id="1" name="Columna1" headerRowDxfId="89" dataDxfId="88" headerRowCellStyle="Normal_Hoja9" dataCellStyle="Normal_Hoja9"/>
    <tableColumn id="3" name="Columna3" headerRowDxfId="87" dataDxfId="86" headerRowCellStyle="Normal_Hoja9" dataCellStyle="Millares"/>
    <tableColumn id="4" name="Columna4" headerRowDxfId="85" dataDxfId="84" headerRowCellStyle="Normal_Hoja9" dataCellStyle="Millares"/>
    <tableColumn id="5" name="Columna5" headerRowDxfId="83" dataDxfId="82" headerRowCellStyle="Normal_Hoja9" dataCellStyle="Millares"/>
    <tableColumn id="6" name="Columna6" headerRowDxfId="81" dataDxfId="80" headerRowCellStyle="Normal_Hoja9" dataCellStyle="Millares"/>
    <tableColumn id="7" name="Columna7" headerRowDxfId="79" dataDxfId="78" headerRowCellStyle="Normal_Hoja9" dataCellStyle="Millares"/>
    <tableColumn id="8" name="Columna8" headerRowDxfId="77" dataDxfId="76" headerRowCellStyle="Normal_Hoja9" dataCellStyle="Millares"/>
    <tableColumn id="9" name="Columna9" headerRowDxfId="75" dataDxfId="74" headerRowCellStyle="Normal_Hoja9" dataCellStyle="Millares"/>
    <tableColumn id="10" name="Columna10" headerRowDxfId="73" dataDxfId="72" headerRowCellStyle="Normal_Hoja9" dataCellStyle="Millares"/>
    <tableColumn id="11" name="Columna11" headerRowDxfId="71" dataDxfId="70" headerRowCellStyle="Normal_Hoja9" dataCellStyle="Millares"/>
    <tableColumn id="12" name="Columna12" headerRowDxfId="69" dataDxfId="68" headerRowCellStyle="Normal_Hoja9" dataCellStyle="Millares"/>
    <tableColumn id="13" name="Columna13" headerRowDxfId="67" dataDxfId="66" headerRowCellStyle="Normal_Hoja9" dataCellStyle="Millares"/>
    <tableColumn id="14" name="Columna14" headerRowDxfId="65" dataDxfId="64" headerRowCellStyle="Normal_Hoja9" dataCellStyle="Millares"/>
    <tableColumn id="15" name="Columna15" headerRowDxfId="63" dataDxfId="62" headerRowCellStyle="Normal_Hoja9" dataCellStyle="Millares"/>
    <tableColumn id="16" name="Columna16" headerRowDxfId="61" dataDxfId="60" headerRowCellStyle="Normal_Hoja9" dataCellStyle="Millares"/>
    <tableColumn id="17" name="Columna17" headerRowDxfId="59" dataDxfId="58" headerRowCellStyle="Normal_Hoja9" dataCellStyle="Millares"/>
  </tableColumns>
  <tableStyleInfo name="Estilo de tabla 1" showFirstColumn="0" showLastColumn="0" showRowStripes="1" showColumnStripes="0"/>
</table>
</file>

<file path=xl/tables/table16.xml><?xml version="1.0" encoding="utf-8"?>
<table xmlns="http://schemas.openxmlformats.org/spreadsheetml/2006/main" id="15" name="Tabla15" displayName="Tabla15" ref="A4:P1452" headerRowCount="0" totalsRowShown="0" headerRowDxfId="57" dataDxfId="56" headerRowCellStyle="Normal_Hoja10" dataCellStyle="Normal_Hoja10">
  <tableColumns count="16">
    <tableColumn id="1" name="Columna1" headerRowDxfId="55" dataDxfId="54" headerRowCellStyle="Normal_Hoja10" dataCellStyle="Normal_Hoja10"/>
    <tableColumn id="3" name="Columna3" headerRowDxfId="53" dataDxfId="52" headerRowCellStyle="Normal_Hoja10" dataCellStyle="Millares"/>
    <tableColumn id="4" name="Columna4" headerRowDxfId="51" dataDxfId="50" headerRowCellStyle="Normal_Hoja10" dataCellStyle="Millares"/>
    <tableColumn id="5" name="Columna5" headerRowDxfId="49" dataDxfId="48" headerRowCellStyle="Normal_Hoja10" dataCellStyle="Millares"/>
    <tableColumn id="6" name="Columna6" headerRowDxfId="47" dataDxfId="46" headerRowCellStyle="Normal_Hoja10" dataCellStyle="Millares"/>
    <tableColumn id="7" name="Columna7" headerRowDxfId="45" dataDxfId="44" headerRowCellStyle="Normal_Hoja10" dataCellStyle="Millares"/>
    <tableColumn id="8" name="Columna8" headerRowDxfId="43" dataDxfId="42" headerRowCellStyle="Normal_Hoja10" dataCellStyle="Millares"/>
    <tableColumn id="9" name="Columna9" headerRowDxfId="41" dataDxfId="40" headerRowCellStyle="Normal_Hoja10" dataCellStyle="Millares"/>
    <tableColumn id="10" name="Columna10" headerRowDxfId="39" dataDxfId="38" headerRowCellStyle="Normal_Hoja10" dataCellStyle="Millares"/>
    <tableColumn id="11" name="Columna11" headerRowDxfId="37" dataDxfId="36" headerRowCellStyle="Normal_Hoja10" dataCellStyle="Millares"/>
    <tableColumn id="12" name="Columna12" headerRowDxfId="35" dataDxfId="34" headerRowCellStyle="Normal_Hoja10" dataCellStyle="Millares"/>
    <tableColumn id="13" name="Columna13" headerRowDxfId="33" dataDxfId="32" headerRowCellStyle="Normal_Hoja10" dataCellStyle="Millares"/>
    <tableColumn id="14" name="Columna14" headerRowDxfId="31" dataDxfId="30" headerRowCellStyle="Normal_Hoja10" dataCellStyle="Millares"/>
    <tableColumn id="15" name="Columna15" headerRowDxfId="29" dataDxfId="28" headerRowCellStyle="Normal_Hoja10" dataCellStyle="Millares"/>
    <tableColumn id="16" name="Columna16" headerRowDxfId="27" dataDxfId="26" headerRowCellStyle="Normal_Hoja10" dataCellStyle="Millares"/>
    <tableColumn id="17" name="Columna17" headerRowDxfId="25" dataDxfId="24" headerRowCellStyle="Normal_Hoja10" dataCellStyle="Millares"/>
  </tableColumns>
  <tableStyleInfo name="Estilo de tabla 1" showFirstColumn="0" showLastColumn="0" showRowStripes="1" showColumnStripes="0"/>
</table>
</file>

<file path=xl/tables/table17.xml><?xml version="1.0" encoding="utf-8"?>
<table xmlns="http://schemas.openxmlformats.org/spreadsheetml/2006/main" id="16" name="Tabla16" displayName="Tabla16" ref="A5:K196" headerRowCount="0" totalsRowShown="0" headerRowDxfId="23" dataDxfId="22" headerRowCellStyle="Normal_Hoja11" dataCellStyle="Normal_Hoja11">
  <tableColumns count="11">
    <tableColumn id="1" name="Columna1" headerRowDxfId="21" dataDxfId="20" headerRowCellStyle="Normal_Hoja11" dataCellStyle="Normal_Hoja11"/>
    <tableColumn id="2" name="Columna2" headerRowDxfId="19" dataDxfId="18" headerRowCellStyle="Normal_Hoja11" dataCellStyle="Millares"/>
    <tableColumn id="3" name="Columna3" headerRowDxfId="17" dataDxfId="16" headerRowCellStyle="Normal_Hoja11" dataCellStyle="Millares"/>
    <tableColumn id="4" name="Columna4" headerRowDxfId="15" dataDxfId="14" headerRowCellStyle="Normal_Hoja11" dataCellStyle="Millares"/>
    <tableColumn id="5" name="Columna5" headerRowDxfId="13" dataDxfId="12" headerRowCellStyle="Normal_Hoja11" dataCellStyle="Millares"/>
    <tableColumn id="6" name="Columna6" headerRowDxfId="11" dataDxfId="10" headerRowCellStyle="Normal_Hoja11" dataCellStyle="Millares"/>
    <tableColumn id="7" name="Columna7" headerRowDxfId="9" dataDxfId="8" headerRowCellStyle="Normal_Hoja11" dataCellStyle="Millares"/>
    <tableColumn id="8" name="Columna8" headerRowDxfId="7" dataDxfId="6" headerRowCellStyle="Normal_Hoja11" dataCellStyle="Millares"/>
    <tableColumn id="9" name="Columna9" headerRowDxfId="5" dataDxfId="4" headerRowCellStyle="Normal_Hoja11" dataCellStyle="Millares"/>
    <tableColumn id="10" name="Columna10" headerRowDxfId="3" dataDxfId="2" headerRowCellStyle="Normal_Hoja11" dataCellStyle="Millares"/>
    <tableColumn id="11" name="Columna11" headerRowDxfId="1" dataDxfId="0" dataCellStyle="Millares">
      <calculatedColumnFormula>H6/B6*100</calculatedColumnFormula>
    </tableColumn>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11.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vmlDrawing" Target="../drawings/vmlDrawing13.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vmlDrawing" Target="../drawings/vmlDrawing14.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vmlDrawing" Target="../drawings/vmlDrawing15.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vmlDrawing" Target="../drawings/vmlDrawing16.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vmlDrawing" Target="../drawings/vmlDrawing17.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vmlDrawing" Target="../drawings/vmlDrawing18.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vmlDrawing" Target="../drawings/vmlDrawing19.vml"/><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vmlDrawing" Target="../drawings/vmlDrawing20.vml"/><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3" Type="http://schemas.openxmlformats.org/officeDocument/2006/relationships/table" Target="../tables/table12.xml"/><Relationship Id="rId2" Type="http://schemas.openxmlformats.org/officeDocument/2006/relationships/vmlDrawing" Target="../drawings/vmlDrawing21.vml"/><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3" Type="http://schemas.openxmlformats.org/officeDocument/2006/relationships/table" Target="../tables/table13.xml"/><Relationship Id="rId2" Type="http://schemas.openxmlformats.org/officeDocument/2006/relationships/vmlDrawing" Target="../drawings/vmlDrawing22.v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14.xml"/><Relationship Id="rId2" Type="http://schemas.openxmlformats.org/officeDocument/2006/relationships/vmlDrawing" Target="../drawings/vmlDrawing23.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table" Target="../tables/table15.xml"/><Relationship Id="rId2" Type="http://schemas.openxmlformats.org/officeDocument/2006/relationships/vmlDrawing" Target="../drawings/vmlDrawing24.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16.xml"/><Relationship Id="rId2" Type="http://schemas.openxmlformats.org/officeDocument/2006/relationships/vmlDrawing" Target="../drawings/vmlDrawing25.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table" Target="../tables/table17.xml"/><Relationship Id="rId2" Type="http://schemas.openxmlformats.org/officeDocument/2006/relationships/vmlDrawing" Target="../drawings/vmlDrawing26.v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3" Type="http://schemas.openxmlformats.org/officeDocument/2006/relationships/vmlDrawing" Target="../drawings/vmlDrawing27.vml"/><Relationship Id="rId2" Type="http://schemas.openxmlformats.org/officeDocument/2006/relationships/drawing" Target="../drawings/drawing14.xml"/><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3" Type="http://schemas.openxmlformats.org/officeDocument/2006/relationships/vmlDrawing" Target="../drawings/vmlDrawing28.vml"/><Relationship Id="rId2" Type="http://schemas.openxmlformats.org/officeDocument/2006/relationships/drawing" Target="../drawings/drawing15.x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29.vml"/><Relationship Id="rId2" Type="http://schemas.openxmlformats.org/officeDocument/2006/relationships/drawing" Target="../drawings/drawing16.xml"/><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3" Type="http://schemas.openxmlformats.org/officeDocument/2006/relationships/vmlDrawing" Target="../drawings/vmlDrawing30.vml"/><Relationship Id="rId2" Type="http://schemas.openxmlformats.org/officeDocument/2006/relationships/drawing" Target="../drawings/drawing17.xml"/><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3" Type="http://schemas.openxmlformats.org/officeDocument/2006/relationships/vmlDrawing" Target="../drawings/vmlDrawing31.vml"/><Relationship Id="rId2" Type="http://schemas.openxmlformats.org/officeDocument/2006/relationships/drawing" Target="../drawings/drawing18.xml"/><Relationship Id="rId1" Type="http://schemas.openxmlformats.org/officeDocument/2006/relationships/printerSettings" Target="../printerSettings/printerSettings32.bin"/></Relationships>
</file>

<file path=xl/worksheets/_rels/sheet36.xml.rels><?xml version="1.0" encoding="UTF-8" standalone="yes"?>
<Relationships xmlns="http://schemas.openxmlformats.org/package/2006/relationships"><Relationship Id="rId3" Type="http://schemas.openxmlformats.org/officeDocument/2006/relationships/vmlDrawing" Target="../drawings/vmlDrawing32.vml"/><Relationship Id="rId2" Type="http://schemas.openxmlformats.org/officeDocument/2006/relationships/drawing" Target="../drawings/drawing19.xml"/><Relationship Id="rId1" Type="http://schemas.openxmlformats.org/officeDocument/2006/relationships/printerSettings" Target="../printerSettings/printerSettings33.bin"/></Relationships>
</file>

<file path=xl/worksheets/_rels/sheet37.xml.rels><?xml version="1.0" encoding="UTF-8" standalone="yes"?>
<Relationships xmlns="http://schemas.openxmlformats.org/package/2006/relationships"><Relationship Id="rId3" Type="http://schemas.openxmlformats.org/officeDocument/2006/relationships/vmlDrawing" Target="../drawings/vmlDrawing33.vml"/><Relationship Id="rId2" Type="http://schemas.openxmlformats.org/officeDocument/2006/relationships/drawing" Target="../drawings/drawing20.xml"/><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sheetPr codeName="Hoja29"/>
  <dimension ref="A1:A58"/>
  <sheetViews>
    <sheetView showGridLines="0" workbookViewId="0"/>
  </sheetViews>
  <sheetFormatPr baseColWidth="10" defaultRowHeight="15"/>
  <cols>
    <col min="1" max="1" width="175.5703125" style="147" customWidth="1"/>
  </cols>
  <sheetData>
    <row r="1" spans="1:1" ht="6.75" customHeight="1">
      <c r="A1" s="410"/>
    </row>
    <row r="2" spans="1:1" ht="72.75" customHeight="1"/>
    <row r="3" spans="1:1" ht="15.75" customHeight="1">
      <c r="A3" s="411" t="s">
        <v>2842</v>
      </c>
    </row>
    <row r="4" spans="1:1" ht="16.5" customHeight="1">
      <c r="A4" s="412" t="s">
        <v>2843</v>
      </c>
    </row>
    <row r="5" spans="1:1" ht="5.25" customHeight="1">
      <c r="A5" s="413"/>
    </row>
    <row r="6" spans="1:1">
      <c r="A6" s="414" t="s">
        <v>2871</v>
      </c>
    </row>
    <row r="7" spans="1:1">
      <c r="A7" s="414" t="s">
        <v>2867</v>
      </c>
    </row>
    <row r="8" spans="1:1">
      <c r="A8" s="414" t="s">
        <v>2868</v>
      </c>
    </row>
    <row r="9" spans="1:1">
      <c r="A9" s="414" t="s">
        <v>2869</v>
      </c>
    </row>
    <row r="10" spans="1:1">
      <c r="A10" s="415" t="s">
        <v>2870</v>
      </c>
    </row>
    <row r="11" spans="1:1">
      <c r="A11" s="414" t="s">
        <v>2862</v>
      </c>
    </row>
    <row r="12" spans="1:1">
      <c r="A12" s="414" t="s">
        <v>2863</v>
      </c>
    </row>
    <row r="13" spans="1:1">
      <c r="A13" s="414" t="s">
        <v>2864</v>
      </c>
    </row>
    <row r="14" spans="1:1">
      <c r="A14" s="414" t="s">
        <v>2865</v>
      </c>
    </row>
    <row r="16" spans="1:1">
      <c r="A16" s="412" t="s">
        <v>2844</v>
      </c>
    </row>
    <row r="17" spans="1:1" ht="5.25" customHeight="1">
      <c r="A17" s="413"/>
    </row>
    <row r="18" spans="1:1">
      <c r="A18" s="414" t="s">
        <v>2866</v>
      </c>
    </row>
    <row r="19" spans="1:1">
      <c r="A19" s="414" t="s">
        <v>2845</v>
      </c>
    </row>
    <row r="20" spans="1:1" ht="30">
      <c r="A20" s="416" t="s">
        <v>2846</v>
      </c>
    </row>
    <row r="21" spans="1:1" s="417" customFormat="1" ht="30" customHeight="1">
      <c r="A21" s="416" t="s">
        <v>2847</v>
      </c>
    </row>
    <row r="22" spans="1:1">
      <c r="A22" s="414" t="s">
        <v>2848</v>
      </c>
    </row>
    <row r="23" spans="1:1">
      <c r="A23" s="414" t="s">
        <v>2849</v>
      </c>
    </row>
    <row r="24" spans="1:1" ht="15.75" customHeight="1">
      <c r="A24" s="414" t="s">
        <v>2850</v>
      </c>
    </row>
    <row r="25" spans="1:1">
      <c r="A25" s="414" t="s">
        <v>2851</v>
      </c>
    </row>
    <row r="26" spans="1:1">
      <c r="A26" s="414" t="s">
        <v>2852</v>
      </c>
    </row>
    <row r="27" spans="1:1">
      <c r="A27" s="414" t="s">
        <v>2853</v>
      </c>
    </row>
    <row r="28" spans="1:1">
      <c r="A28" s="414" t="s">
        <v>2854</v>
      </c>
    </row>
    <row r="29" spans="1:1">
      <c r="A29" s="414" t="s">
        <v>2855</v>
      </c>
    </row>
    <row r="30" spans="1:1">
      <c r="A30" s="414" t="s">
        <v>2856</v>
      </c>
    </row>
    <row r="31" spans="1:1">
      <c r="A31" s="414" t="s">
        <v>2857</v>
      </c>
    </row>
    <row r="32" spans="1:1">
      <c r="A32" s="414" t="s">
        <v>2858</v>
      </c>
    </row>
    <row r="33" spans="1:1">
      <c r="A33" s="414" t="s">
        <v>2859</v>
      </c>
    </row>
    <row r="34" spans="1:1">
      <c r="A34" s="414" t="s">
        <v>2860</v>
      </c>
    </row>
    <row r="36" spans="1:1">
      <c r="A36" s="412" t="s">
        <v>2861</v>
      </c>
    </row>
    <row r="37" spans="1:1" ht="5.25" customHeight="1">
      <c r="A37" s="413"/>
    </row>
    <row r="38" spans="1:1">
      <c r="A38" s="414" t="s">
        <v>2887</v>
      </c>
    </row>
    <row r="39" spans="1:1">
      <c r="A39" s="415" t="s">
        <v>2888</v>
      </c>
    </row>
    <row r="40" spans="1:1">
      <c r="A40" s="414" t="s">
        <v>2889</v>
      </c>
    </row>
    <row r="41" spans="1:1">
      <c r="A41" s="414" t="s">
        <v>2907</v>
      </c>
    </row>
    <row r="42" spans="1:1">
      <c r="A42" s="414" t="s">
        <v>2890</v>
      </c>
    </row>
    <row r="43" spans="1:1">
      <c r="A43" s="414" t="s">
        <v>2891</v>
      </c>
    </row>
    <row r="44" spans="1:1">
      <c r="A44" s="414" t="s">
        <v>2892</v>
      </c>
    </row>
    <row r="45" spans="1:1">
      <c r="A45" s="414" t="s">
        <v>2893</v>
      </c>
    </row>
    <row r="46" spans="1:1">
      <c r="A46" s="414" t="s">
        <v>2894</v>
      </c>
    </row>
    <row r="47" spans="1:1">
      <c r="A47" s="414" t="s">
        <v>2895</v>
      </c>
    </row>
    <row r="48" spans="1:1">
      <c r="A48" s="414" t="s">
        <v>2896</v>
      </c>
    </row>
    <row r="49" spans="1:1">
      <c r="A49" s="414" t="s">
        <v>2897</v>
      </c>
    </row>
    <row r="50" spans="1:1">
      <c r="A50" s="414" t="s">
        <v>2898</v>
      </c>
    </row>
    <row r="51" spans="1:1">
      <c r="A51" s="414" t="s">
        <v>2899</v>
      </c>
    </row>
    <row r="52" spans="1:1">
      <c r="A52" s="414" t="s">
        <v>2900</v>
      </c>
    </row>
    <row r="53" spans="1:1">
      <c r="A53" s="414" t="s">
        <v>2901</v>
      </c>
    </row>
    <row r="54" spans="1:1">
      <c r="A54" s="414" t="s">
        <v>2902</v>
      </c>
    </row>
    <row r="55" spans="1:1">
      <c r="A55" s="414" t="s">
        <v>2903</v>
      </c>
    </row>
    <row r="56" spans="1:1">
      <c r="A56" s="414" t="s">
        <v>2904</v>
      </c>
    </row>
    <row r="57" spans="1:1">
      <c r="A57" s="414" t="s">
        <v>2905</v>
      </c>
    </row>
    <row r="58" spans="1:1">
      <c r="A58" s="414" t="s">
        <v>2906</v>
      </c>
    </row>
  </sheetData>
  <hyperlinks>
    <hyperlink ref="A6" location="'GRA1'!Área_de_impresión" display="Gráfico N° 1:  Número de establecimientos, egresos hospitalarios y camas hospitalarias disponibles según regiones años 2001, 2005 y 2011"/>
    <hyperlink ref="A7" location="'GRA2'!Área_de_impresión" display="Gráfico N° 2:  Número de establecimientos según clase, sector y entidad años 2001 y 2011"/>
    <hyperlink ref="A8" location="'GRA3'!Área_de_impresión" display="Gráfico N° 3:  Número de camas hospitalarias disponibles, según provincias años 2001 y 2011"/>
    <hyperlink ref="A9" location="GRAF4!Área_de_impresión" display="Gráfico N° 4:  Número de egresos hospitalarios, según provincias años 2001 y 2011"/>
    <hyperlink ref="A13" location="GRAF8!Área_de_impresión" display="Gráfico N° 8: Diez principales causas de morbilidad femenina año 2011 lista internacional detallada - CIE-10"/>
    <hyperlink ref="A11" location="GRAF6!Área_de_impresión" display="Gráfico N° 6: Diez principales causas de morbilidad año 2011 lista internacional detallada - CIE-10"/>
    <hyperlink ref="A12" location="GRAF7!Área_de_impresión" display="Gráfico N° 7: Diez principales causas de morbilidad masculina año 2011 lista internacional detallada - CIE-10"/>
    <hyperlink ref="A14" location="GRAF9!Área_de_impresión" display="Gráfico N° 9: Diez principales causas de morbilidad infantil año 2011 lista internacional detallada - CIE-10"/>
    <hyperlink ref="A18" location="CUADRO1!Área_de_impresión" display="Cuadro No. 1: Población estimada, número de camas disponibles y de dotación normal egresos hospitalarios, índices y tasas años 1992 - 2011"/>
    <hyperlink ref="A19" location="CUADRO2!Área_de_impresión" display="Cuadro N. 2: Población estimada, número de camas disponibles, egresos hospitalarios, defunciones hospitalarias, días de estada, índices y tasas,  según regiones y provincias"/>
    <hyperlink ref="A22" location="CUADRO5!Área_de_impresión" display="Cuadro N. 5: Número de establecimientos y número de camas hospitalarias disponibles, por clase de establecimiento según regiones y  provincias"/>
    <hyperlink ref="A23" location="CUADRO6!Área_de_impresión" display="Cuadro N. 6: Número de establecimientos y número de camas de dotación normal por clase de establecimiento según regiones y  provincias"/>
    <hyperlink ref="A24" location="CUADRO7!Área_de_impresión" display="Cuadro N. 7: Número de establecimientos hospitalarios y número de camas hospitalarias disponibles por sector y entidad a la que pertenecen según regiones y  provincias"/>
    <hyperlink ref="A25" location="CUADRO8!Área_de_impresión" display="Cuadro N. 8: Número de establecimientos hospitalarios y número de camas hospitalarias de dotación normal, por sector y entidad a la que pertenecen según regiones y  provincias"/>
    <hyperlink ref="A26" location="CUADRO9!A1" display="Cuadro N. 9: Camas hospitalarias de dotación normal, por servicios, según regiones provincias y establecimientos hospitalarios"/>
    <hyperlink ref="A27" location="CUADRO10!Área_de_impresión" display="Cuadro N. 10:  Sector público egresos hospitalarios por condición al egreso, días y promedio de estada tasas de mortalidad hospitalaria, según sector, clase y establecimiento hospitalario"/>
    <hyperlink ref="A28" location="CUADRO11!Área_de_impresión" display="Cuadro N. 11: Egresos hospitalarios por condición al egreso y sexo, tasa de letalidad hospitalaria, según grupos de causa de morbilidad lista de agrupamiento de 298 causas - CIE - 10"/>
    <hyperlink ref="A29" location="CUADRO12!Área_de_impresión" display="Cuadro N. 12: Egresos hospitalarios por provincia de residencia habitual, según grupos de causa de morbilidad lista de agrupamiento de 298 causas - cie - 10"/>
    <hyperlink ref="A30" location="'CUADRO12 (2)'!Área_de_impresión" display=" Cuadro N. 12: Egresos hospitalarios por provincia de residencia habitual, según grupos de causa de morbilidad lista de agrupamiento de 298 causas - CIE - 10"/>
    <hyperlink ref="A32" location="CUADRO14!Área_de_impresión" display="Cuadro N. 14: Egresos hospitalarios, días y promedio de estada, por grupos de edad, según  causa de morbilidad lista internacional detallada CIE - 10 sexo masculino"/>
    <hyperlink ref="A33" location="CUADRO15!Área_de_impresión" display="Cuadro N. 15: Egresos hospitalarios, días y promedio de estada, por grupos de edad, según  causa de morbilidad lista internacional detallada CIE - 10 sexo femenino"/>
    <hyperlink ref="A34" location="CUADRO16!Área_de_impresión" display="Cuadro N. 16: Egresos hospitalarios por condición al egreso, sexo y tasa de letalidad hospitalaria lista de agrupamiento de 298 causas - CIE-10 menores de un año"/>
    <hyperlink ref="A10" location="GRAF5!Área_de_impresión" display="Gráfico N° 5: Número de camas  hospitalarias de dotación normal,  según servicios años 2001  y  2011"/>
    <hyperlink ref="A20" location="CUADRO3!A1" display="Cuadro N. 3: Establecimientos hospitalarios, por número de egresos, días y promedio de estada, número de camas hospitalarias disponibles, días-cama disponibles, porcentaje de ocupación y giro de camas, según sector, clase de establecimiento y entidades a "/>
    <hyperlink ref="A21" location="CUADRO4!Área_de_impresión" display="Cuadro N. 4: Número de camas hospitalarias disponibles, días-cama disponibles, número de egresos,  porcentaje de ocupación camas, giro de camas,  promedio diario de camas ocupadas, lugar donde funciona y entidad, según sector, clase y establecimiento"/>
    <hyperlink ref="A31" location="CUADRO13!Área_de_impresión" display="Cuadro N. 13: Egresos hospitalarios, días y promedio de estadía, por grupos de edad, según  causa de morbilidad lista internacional detallada CIE - 10"/>
    <hyperlink ref="A38" location="'MAPAS 1-3'!Área_de_impresión" display="Mapa 1: Camas Hospitalarias Disponibles por Provincia"/>
    <hyperlink ref="A39" location="'MAPAS 1-3'!Área_de_impresión" display="Mapa 2: Camas Hospitalarias Disponibles por Región Natural"/>
    <hyperlink ref="A40" location="'MAPAS 1-3'!Área_de_impresión" display="Mapa 3: Defunciones Hospitalarias por Provincia de Ubicación del Establecimento"/>
    <hyperlink ref="A41" location="'MAPAS 4-6'!Área_de_impresión" display="Mapa 4: Defunciones Hospitalarias por región de residencia habitual"/>
    <hyperlink ref="A42" location="'MAPAS 4-6'!Área_de_impresión" display="Mapa 5: Defunciones Hospitalarias por Región de Ubicación del Establecimiento de Salud"/>
    <hyperlink ref="A43" location="'MAPAS 4-6'!Área_de_impresión" display="Mapa 6: Defunciones Hospitalarias por Regiones"/>
    <hyperlink ref="A44" location="'MAPA 7-9'!Área_de_impresión" display="Mapa 7: Egresos Hospitalarios por Provincia de Ubiccación del Establecimiento"/>
    <hyperlink ref="A45" location="'MAPA 7-9'!Área_de_impresión" display="Mapa 8: Egresos Hospitalarios por Provincia"/>
    <hyperlink ref="A46" location="'MAPA 7-9'!Área_de_impresión" display="Mapa 9: Egresos Hospitalarios por Región de Ubicación del Estableciento"/>
    <hyperlink ref="A47" location="'MAPA 10-13'!Área_de_impresión" display="Mapa 10: Egresos Hospitalarios por Regiones"/>
    <hyperlink ref="A48" location="'MAPA 10-13'!Área_de_impresión" display="Mapa 11: Porcentaje de Establecimientos de Salud del Sector Privado sin Fines de Lucro por Provincia"/>
    <hyperlink ref="A49" location="'MAPA 10-13'!Área_de_impresión" display="Mapa 12: Porcentaje de Establecimientos de Salud del Sector Privando con Fines de Lucro por Provincia"/>
    <hyperlink ref="A50" location="'MAPA 10-13'!Área_de_impresión" display="Mapa 13: Porcentaje de Establecimientos de Salud del Sector Público por Provincia"/>
    <hyperlink ref="A51" location="'MAPA 14-17'!Área_de_impresión" display="Mapa 14: Porcentaje de Ocupación de Camas Hospitalarias Disponibles por Provincia"/>
    <hyperlink ref="A52" location="'MAPA 14-17'!Área_de_impresión" display="Mapa 15: Promedio de Días de Estada por Provincia"/>
    <hyperlink ref="A53" location="'MAPA 14-17'!Área_de_impresión" display="Mapa 16: Promedio de Días de Estada por Región"/>
    <hyperlink ref="A54" location="'MAPA 14-17'!Área_de_impresión" display="Mapa 17: Rendimiento o Giro de Camas por Provincias"/>
    <hyperlink ref="A55" location="'MAPA 18-20'!Área_de_impresión" display="Mapa 18: Rendimiento o Giro de Camas por Región"/>
    <hyperlink ref="A56" location="'MAPA 18-20'!Área_de_impresión" display="Mapa 19: Tasa de Camas Hospitalarias por Provincia"/>
    <hyperlink ref="A57" location="'MAPA 18-20'!Área_de_impresión" display="Mapa 20: Tasa de Camas Hospitalarias por Regiones"/>
    <hyperlink ref="A58" location="'MAPA 21'!A1" display="Mapa 21: Evolución de los Establecimientos de Salud 2006-2012 por Provicnia"/>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sheetPr codeName="Hoja20"/>
  <dimension ref="A1:N10"/>
  <sheetViews>
    <sheetView showGridLines="0" topLeftCell="A19" zoomScaleNormal="100" workbookViewId="0">
      <selection activeCell="J36" sqref="J36"/>
    </sheetView>
  </sheetViews>
  <sheetFormatPr baseColWidth="10" defaultRowHeight="15"/>
  <cols>
    <col min="1" max="1" width="14.5703125" customWidth="1"/>
    <col min="2" max="6" width="11.5703125" bestFit="1" customWidth="1"/>
    <col min="7" max="7" width="12.42578125" bestFit="1" customWidth="1"/>
    <col min="8" max="10" width="11.5703125" bestFit="1" customWidth="1"/>
  </cols>
  <sheetData>
    <row r="1" spans="1:14" s="67" customFormat="1" ht="42" customHeight="1">
      <c r="A1" s="472" t="s">
        <v>2910</v>
      </c>
      <c r="B1" s="472"/>
      <c r="C1" s="472"/>
      <c r="D1" s="472"/>
      <c r="E1" s="472"/>
      <c r="F1" s="472"/>
      <c r="G1" s="472"/>
      <c r="H1" s="472"/>
      <c r="I1" s="472"/>
      <c r="J1" s="472"/>
      <c r="K1" s="472"/>
      <c r="L1" s="472"/>
    </row>
    <row r="2" spans="1:14" s="67" customFormat="1">
      <c r="B2" s="470" t="s">
        <v>2786</v>
      </c>
      <c r="C2" s="471" t="s">
        <v>2785</v>
      </c>
      <c r="D2" s="471"/>
      <c r="E2" s="471"/>
      <c r="F2" s="471" t="s">
        <v>2767</v>
      </c>
      <c r="G2" s="471"/>
      <c r="H2" s="471"/>
      <c r="I2" s="471" t="s">
        <v>2784</v>
      </c>
      <c r="J2" s="471"/>
      <c r="K2" s="471"/>
      <c r="N2" s="418" t="s">
        <v>2872</v>
      </c>
    </row>
    <row r="3" spans="1:14" s="67" customFormat="1">
      <c r="B3" s="470"/>
      <c r="C3" s="336">
        <v>2002</v>
      </c>
      <c r="D3" s="336">
        <v>2006</v>
      </c>
      <c r="E3" s="336">
        <v>2012</v>
      </c>
      <c r="F3" s="336">
        <v>2002</v>
      </c>
      <c r="G3" s="336">
        <v>2006</v>
      </c>
      <c r="H3" s="336">
        <v>2012</v>
      </c>
      <c r="I3" s="336">
        <v>2002</v>
      </c>
      <c r="J3" s="336">
        <v>2006</v>
      </c>
      <c r="K3" s="336">
        <v>2012</v>
      </c>
    </row>
    <row r="4" spans="1:14" s="78" customFormat="1">
      <c r="B4" s="187" t="s">
        <v>845</v>
      </c>
      <c r="C4" s="188">
        <v>665</v>
      </c>
      <c r="D4" s="188">
        <v>753</v>
      </c>
      <c r="E4" s="188">
        <f>E5+E6+E7+E8+E9</f>
        <v>785</v>
      </c>
      <c r="F4" s="188">
        <v>707825</v>
      </c>
      <c r="G4" s="188">
        <v>863037</v>
      </c>
      <c r="H4" s="188">
        <f>H5+H6+H7+H8+H9</f>
        <v>1156237</v>
      </c>
      <c r="I4" s="188">
        <v>19653</v>
      </c>
      <c r="J4" s="188">
        <v>19945</v>
      </c>
      <c r="K4" s="188">
        <f>K5+K6+K7+K8+K9</f>
        <v>23137.999999999996</v>
      </c>
    </row>
    <row r="5" spans="1:14">
      <c r="B5" s="337" t="s">
        <v>2783</v>
      </c>
      <c r="C5" s="338">
        <v>318</v>
      </c>
      <c r="D5" s="338">
        <v>351</v>
      </c>
      <c r="E5" s="338">
        <v>351</v>
      </c>
      <c r="F5" s="338">
        <v>332425</v>
      </c>
      <c r="G5" s="338">
        <v>413619</v>
      </c>
      <c r="H5" s="338">
        <v>544122</v>
      </c>
      <c r="I5" s="338">
        <v>9220</v>
      </c>
      <c r="J5" s="338">
        <v>9893</v>
      </c>
      <c r="K5" s="338">
        <v>10854.999999999998</v>
      </c>
    </row>
    <row r="6" spans="1:14">
      <c r="B6" s="114" t="s">
        <v>2782</v>
      </c>
      <c r="C6" s="113">
        <v>303</v>
      </c>
      <c r="D6" s="113">
        <v>358</v>
      </c>
      <c r="E6" s="113">
        <f>+CUADRO5!B18</f>
        <v>395</v>
      </c>
      <c r="F6" s="113">
        <v>342073</v>
      </c>
      <c r="G6" s="113">
        <v>410622</v>
      </c>
      <c r="H6" s="113">
        <v>555326</v>
      </c>
      <c r="I6" s="113">
        <v>9664</v>
      </c>
      <c r="J6" s="112">
        <v>9283</v>
      </c>
      <c r="K6" s="113">
        <v>11382.999999999998</v>
      </c>
    </row>
    <row r="7" spans="1:14">
      <c r="B7" s="337" t="s">
        <v>2781</v>
      </c>
      <c r="C7" s="338">
        <v>36</v>
      </c>
      <c r="D7" s="338">
        <v>36</v>
      </c>
      <c r="E7" s="338">
        <f>+CUADRO5!B25</f>
        <v>37</v>
      </c>
      <c r="F7" s="338">
        <v>29805</v>
      </c>
      <c r="G7" s="338">
        <v>35267</v>
      </c>
      <c r="H7" s="338">
        <v>55163</v>
      </c>
      <c r="I7" s="338">
        <v>667</v>
      </c>
      <c r="J7" s="315">
        <v>674</v>
      </c>
      <c r="K7" s="338">
        <v>871</v>
      </c>
      <c r="M7" s="127"/>
    </row>
    <row r="8" spans="1:14">
      <c r="B8" s="114" t="s">
        <v>2780</v>
      </c>
      <c r="C8" s="113">
        <v>2</v>
      </c>
      <c r="D8" s="113">
        <v>2</v>
      </c>
      <c r="E8" s="113">
        <v>2</v>
      </c>
      <c r="F8" s="113">
        <v>814</v>
      </c>
      <c r="G8" s="113">
        <v>1038</v>
      </c>
      <c r="H8" s="113">
        <v>1626</v>
      </c>
      <c r="I8" s="113">
        <v>30</v>
      </c>
      <c r="J8" s="112">
        <v>30</v>
      </c>
      <c r="K8" s="113">
        <v>29</v>
      </c>
      <c r="M8" s="127"/>
    </row>
    <row r="9" spans="1:14">
      <c r="B9" s="337" t="s">
        <v>2779</v>
      </c>
      <c r="C9" s="338">
        <v>6</v>
      </c>
      <c r="D9" s="338">
        <v>6</v>
      </c>
      <c r="E9" s="315">
        <f>-E11</f>
        <v>0</v>
      </c>
      <c r="F9" s="338">
        <v>2708</v>
      </c>
      <c r="G9" s="338">
        <v>2491</v>
      </c>
      <c r="H9" s="315">
        <f>-H11</f>
        <v>0</v>
      </c>
      <c r="I9" s="338">
        <v>72</v>
      </c>
      <c r="J9" s="315">
        <v>65</v>
      </c>
      <c r="K9" s="315">
        <f>-K11</f>
        <v>0</v>
      </c>
      <c r="M9" s="127"/>
    </row>
    <row r="10" spans="1:14">
      <c r="A10" s="111"/>
      <c r="B10" s="109"/>
      <c r="C10" s="109"/>
      <c r="D10" s="109"/>
      <c r="E10" s="110"/>
      <c r="F10" s="110"/>
      <c r="G10" s="110"/>
      <c r="H10" s="109"/>
      <c r="I10" s="109"/>
      <c r="J10" s="109"/>
    </row>
  </sheetData>
  <mergeCells count="5">
    <mergeCell ref="B2:B3"/>
    <mergeCell ref="C2:E2"/>
    <mergeCell ref="F2:H2"/>
    <mergeCell ref="I2:K2"/>
    <mergeCell ref="A1:L1"/>
  </mergeCells>
  <hyperlinks>
    <hyperlink ref="N2" location="INDICE!A1" display="INICIO"/>
  </hyperlinks>
  <printOptions horizontalCentered="1"/>
  <pageMargins left="0.70866141732283472" right="0.70866141732283472" top="1.1417322834645669" bottom="0.55118110236220474" header="0" footer="0.31496062992125984"/>
  <pageSetup paperSize="9" scale="90" firstPageNumber="29" orientation="landscape" useFirstPageNumber="1" r:id="rId1"/>
  <headerFooter>
    <oddHeader>&amp;C&amp;G</oddHeader>
    <oddFooter>&amp;C&amp;P</oddFooter>
  </headerFooter>
  <drawing r:id="rId2"/>
  <legacyDrawingHF r:id="rId3"/>
</worksheet>
</file>

<file path=xl/worksheets/sheet3.xml><?xml version="1.0" encoding="utf-8"?>
<worksheet xmlns="http://schemas.openxmlformats.org/spreadsheetml/2006/main" xmlns:r="http://schemas.openxmlformats.org/officeDocument/2006/relationships">
  <sheetPr codeName="Hoja21"/>
  <dimension ref="A1:N39"/>
  <sheetViews>
    <sheetView showGridLines="0" topLeftCell="A19" zoomScale="110" zoomScaleNormal="110" workbookViewId="0">
      <selection activeCell="N37" sqref="N37"/>
    </sheetView>
  </sheetViews>
  <sheetFormatPr baseColWidth="10" defaultRowHeight="15"/>
  <cols>
    <col min="1" max="1" width="17.140625" style="69" customWidth="1"/>
    <col min="2" max="2" width="6" style="69" bestFit="1" customWidth="1"/>
    <col min="3" max="3" width="7.85546875" style="69" bestFit="1" customWidth="1"/>
    <col min="4" max="4" width="8.140625" style="69" customWidth="1"/>
    <col min="5" max="5" width="24.7109375" style="69" customWidth="1"/>
    <col min="6" max="6" width="6" style="69" bestFit="1" customWidth="1"/>
    <col min="7" max="7" width="7.85546875" style="115" bestFit="1" customWidth="1"/>
    <col min="8" max="8" width="8.28515625" style="115" customWidth="1"/>
    <col min="9" max="16384" width="11.42578125" style="115"/>
  </cols>
  <sheetData>
    <row r="1" spans="1:14" s="69" customFormat="1" ht="44.25" customHeight="1">
      <c r="A1" s="479" t="s">
        <v>2911</v>
      </c>
      <c r="B1" s="480"/>
      <c r="C1" s="480"/>
      <c r="D1" s="480"/>
      <c r="E1" s="480"/>
      <c r="F1" s="480"/>
      <c r="G1" s="480"/>
      <c r="H1" s="480"/>
      <c r="I1" s="480"/>
      <c r="J1" s="480"/>
      <c r="K1" s="480"/>
      <c r="L1" s="480"/>
      <c r="M1" s="480"/>
    </row>
    <row r="2" spans="1:14" ht="10.5" customHeight="1">
      <c r="A2" s="119"/>
      <c r="B2" s="119"/>
      <c r="C2" s="119"/>
      <c r="D2" s="119"/>
      <c r="E2" s="119"/>
      <c r="F2" s="232"/>
      <c r="G2" s="118"/>
    </row>
    <row r="3" spans="1:14" ht="15" customHeight="1">
      <c r="A3" s="241" t="s">
        <v>2808</v>
      </c>
      <c r="B3" s="470">
        <v>2002</v>
      </c>
      <c r="C3" s="470"/>
      <c r="D3" s="189"/>
      <c r="E3" s="241" t="s">
        <v>2808</v>
      </c>
      <c r="F3" s="470">
        <v>2012</v>
      </c>
      <c r="G3" s="470"/>
      <c r="N3" s="418" t="s">
        <v>2872</v>
      </c>
    </row>
    <row r="4" spans="1:14">
      <c r="A4" s="241" t="s">
        <v>2807</v>
      </c>
      <c r="B4" s="242" t="s">
        <v>2806</v>
      </c>
      <c r="C4" s="242" t="s">
        <v>2805</v>
      </c>
      <c r="D4" s="189"/>
      <c r="E4" s="241" t="s">
        <v>2807</v>
      </c>
      <c r="F4" s="242" t="s">
        <v>2806</v>
      </c>
      <c r="G4" s="243" t="s">
        <v>2805</v>
      </c>
    </row>
    <row r="5" spans="1:14" ht="12.95" customHeight="1">
      <c r="A5" s="191" t="s">
        <v>2804</v>
      </c>
      <c r="B5" s="190"/>
      <c r="C5" s="190"/>
      <c r="D5" s="190"/>
      <c r="E5" s="192" t="s">
        <v>2804</v>
      </c>
      <c r="F5" s="190"/>
      <c r="G5" s="190"/>
    </row>
    <row r="6" spans="1:14" ht="12.95" customHeight="1">
      <c r="A6" s="244" t="s">
        <v>845</v>
      </c>
      <c r="B6" s="245">
        <v>665</v>
      </c>
      <c r="C6" s="246">
        <f t="shared" ref="C6:C12" si="0">B6/$B$6</f>
        <v>1</v>
      </c>
      <c r="D6" s="233"/>
      <c r="E6" s="247" t="s">
        <v>845</v>
      </c>
      <c r="F6" s="248">
        <f>SUM(F7:F13)</f>
        <v>785</v>
      </c>
      <c r="G6" s="246">
        <f t="shared" ref="G6:G13" si="1">F6/$F$6</f>
        <v>1</v>
      </c>
    </row>
    <row r="7" spans="1:14" ht="12.95" customHeight="1">
      <c r="A7" s="190" t="s">
        <v>13</v>
      </c>
      <c r="B7" s="193">
        <v>71</v>
      </c>
      <c r="C7" s="233">
        <f t="shared" si="0"/>
        <v>0.10676691729323308</v>
      </c>
      <c r="D7" s="234"/>
      <c r="E7" s="194" t="s">
        <v>14</v>
      </c>
      <c r="F7" s="195">
        <v>96</v>
      </c>
      <c r="G7" s="233">
        <f t="shared" si="1"/>
        <v>0.12229299363057325</v>
      </c>
    </row>
    <row r="8" spans="1:14" ht="12.95" customHeight="1">
      <c r="A8" s="326" t="s">
        <v>2803</v>
      </c>
      <c r="B8" s="327">
        <v>92</v>
      </c>
      <c r="C8" s="246">
        <f t="shared" si="0"/>
        <v>0.13834586466165413</v>
      </c>
      <c r="D8" s="234"/>
      <c r="E8" s="329" t="s">
        <v>13</v>
      </c>
      <c r="F8" s="330">
        <v>76</v>
      </c>
      <c r="G8" s="246">
        <f t="shared" si="1"/>
        <v>9.6815286624203828E-2</v>
      </c>
    </row>
    <row r="9" spans="1:14" ht="12.95" customHeight="1">
      <c r="A9" s="190" t="s">
        <v>2802</v>
      </c>
      <c r="B9" s="193"/>
      <c r="C9" s="233">
        <f t="shared" si="0"/>
        <v>0</v>
      </c>
      <c r="D9" s="234"/>
      <c r="E9" s="194" t="s">
        <v>2801</v>
      </c>
      <c r="F9" s="195">
        <v>15</v>
      </c>
      <c r="G9" s="233">
        <f t="shared" si="1"/>
        <v>1.9108280254777069E-2</v>
      </c>
    </row>
    <row r="10" spans="1:14" ht="12.95" customHeight="1">
      <c r="A10" s="326" t="s">
        <v>2800</v>
      </c>
      <c r="B10" s="327">
        <v>15</v>
      </c>
      <c r="C10" s="246">
        <f t="shared" si="0"/>
        <v>2.2556390977443608E-2</v>
      </c>
      <c r="D10" s="234"/>
      <c r="E10" s="329" t="s">
        <v>2799</v>
      </c>
      <c r="F10" s="330">
        <v>19</v>
      </c>
      <c r="G10" s="246">
        <f t="shared" si="1"/>
        <v>2.4203821656050957E-2</v>
      </c>
    </row>
    <row r="11" spans="1:14" ht="12.95" customHeight="1">
      <c r="A11" s="190" t="s">
        <v>2798</v>
      </c>
      <c r="B11" s="193">
        <v>12</v>
      </c>
      <c r="C11" s="233">
        <f t="shared" si="0"/>
        <v>1.8045112781954888E-2</v>
      </c>
      <c r="D11" s="234"/>
      <c r="E11" s="194" t="s">
        <v>11</v>
      </c>
      <c r="F11" s="196">
        <v>8</v>
      </c>
      <c r="G11" s="233">
        <f t="shared" si="1"/>
        <v>1.019108280254777E-2</v>
      </c>
    </row>
    <row r="12" spans="1:14" ht="12.95" customHeight="1">
      <c r="A12" s="474" t="s">
        <v>2797</v>
      </c>
      <c r="B12" s="474">
        <v>475</v>
      </c>
      <c r="C12" s="475">
        <f t="shared" si="0"/>
        <v>0.7142857142857143</v>
      </c>
      <c r="D12" s="234"/>
      <c r="E12" s="329" t="s">
        <v>257</v>
      </c>
      <c r="F12" s="331">
        <v>537</v>
      </c>
      <c r="G12" s="246">
        <f t="shared" si="1"/>
        <v>0.68407643312101907</v>
      </c>
    </row>
    <row r="13" spans="1:14" ht="12.95" customHeight="1">
      <c r="A13" s="474"/>
      <c r="B13" s="474"/>
      <c r="C13" s="475"/>
      <c r="D13" s="235"/>
      <c r="E13" s="194" t="s">
        <v>256</v>
      </c>
      <c r="F13" s="196">
        <v>34</v>
      </c>
      <c r="G13" s="233">
        <f t="shared" si="1"/>
        <v>4.3312101910828023E-2</v>
      </c>
    </row>
    <row r="14" spans="1:14" ht="12.95" customHeight="1">
      <c r="A14" s="191" t="s">
        <v>2796</v>
      </c>
      <c r="D14" s="233"/>
      <c r="E14" s="247" t="s">
        <v>2796</v>
      </c>
      <c r="F14" s="334"/>
      <c r="G14" s="335"/>
    </row>
    <row r="15" spans="1:14" ht="12.95" customHeight="1">
      <c r="A15" s="244" t="s">
        <v>845</v>
      </c>
      <c r="B15" s="245">
        <v>665</v>
      </c>
      <c r="C15" s="246">
        <f>B15/$B$15</f>
        <v>1</v>
      </c>
      <c r="D15" s="234"/>
      <c r="E15" s="192" t="s">
        <v>845</v>
      </c>
      <c r="F15" s="197">
        <f>SUM(F16:F18)</f>
        <v>785</v>
      </c>
      <c r="G15" s="233">
        <f>F15/$F$15</f>
        <v>1</v>
      </c>
    </row>
    <row r="16" spans="1:14" ht="12.95" customHeight="1">
      <c r="A16" s="190" t="s">
        <v>0</v>
      </c>
      <c r="B16" s="193">
        <v>176</v>
      </c>
      <c r="C16" s="233">
        <f>B16/$B$15</f>
        <v>0.26466165413533832</v>
      </c>
      <c r="D16" s="234"/>
      <c r="E16" s="329" t="s">
        <v>0</v>
      </c>
      <c r="F16" s="330">
        <v>186</v>
      </c>
      <c r="G16" s="246">
        <f>F16/$F$15</f>
        <v>0.23694267515923567</v>
      </c>
    </row>
    <row r="17" spans="1:8" ht="12.95" customHeight="1">
      <c r="A17" s="476" t="s">
        <v>253</v>
      </c>
      <c r="B17" s="477">
        <v>489</v>
      </c>
      <c r="C17" s="478">
        <f>B17/$B$15</f>
        <v>0.73533834586466162</v>
      </c>
      <c r="D17" s="234"/>
      <c r="E17" s="194" t="s">
        <v>2912</v>
      </c>
      <c r="F17" s="195">
        <v>574</v>
      </c>
      <c r="G17" s="233">
        <f>F17/$F$15</f>
        <v>0.7312101910828025</v>
      </c>
      <c r="H17" s="419">
        <f>G17+G18</f>
        <v>0.76305732484076427</v>
      </c>
    </row>
    <row r="18" spans="1:8" ht="12.95" customHeight="1">
      <c r="A18" s="476"/>
      <c r="B18" s="477"/>
      <c r="C18" s="478"/>
      <c r="D18" s="235"/>
      <c r="E18" s="448" t="s">
        <v>2913</v>
      </c>
      <c r="F18" s="330">
        <v>25</v>
      </c>
      <c r="G18" s="246">
        <f>F18/$F$15</f>
        <v>3.1847133757961783E-2</v>
      </c>
      <c r="H18" s="117">
        <f>F17+F18</f>
        <v>599</v>
      </c>
    </row>
    <row r="19" spans="1:8" ht="12.95" customHeight="1">
      <c r="A19" s="191" t="s">
        <v>2795</v>
      </c>
      <c r="B19" s="193"/>
      <c r="C19" s="193"/>
      <c r="D19" s="193"/>
      <c r="E19" s="192" t="s">
        <v>2795</v>
      </c>
      <c r="F19" s="193"/>
      <c r="G19" s="235"/>
    </row>
    <row r="20" spans="1:8" ht="12.95" customHeight="1">
      <c r="A20" s="244" t="s">
        <v>845</v>
      </c>
      <c r="B20" s="245">
        <v>665</v>
      </c>
      <c r="C20" s="246">
        <f>B20/$B$20</f>
        <v>1</v>
      </c>
      <c r="D20" s="233"/>
      <c r="E20" s="247" t="s">
        <v>845</v>
      </c>
      <c r="F20" s="332">
        <f>SUM(F21:F32)</f>
        <v>785</v>
      </c>
      <c r="G20" s="246">
        <f>F20/$F$20</f>
        <v>1</v>
      </c>
    </row>
    <row r="21" spans="1:8" ht="12.95" customHeight="1">
      <c r="A21" s="190" t="s">
        <v>2794</v>
      </c>
      <c r="B21" s="193">
        <v>122</v>
      </c>
      <c r="C21" s="233">
        <f t="shared" ref="C21:C28" si="2">B21/$B$20</f>
        <v>0.18345864661654135</v>
      </c>
      <c r="D21" s="234"/>
      <c r="E21" s="198" t="s">
        <v>2650</v>
      </c>
      <c r="F21" s="195">
        <v>128</v>
      </c>
      <c r="G21" s="233">
        <f t="shared" ref="G21:G32" si="3">F21/$F$20</f>
        <v>0.16305732484076432</v>
      </c>
    </row>
    <row r="22" spans="1:8" ht="22.5">
      <c r="A22" s="326" t="s">
        <v>2793</v>
      </c>
      <c r="B22" s="327">
        <v>15</v>
      </c>
      <c r="C22" s="246">
        <f t="shared" si="2"/>
        <v>2.2556390977443608E-2</v>
      </c>
      <c r="D22" s="234"/>
      <c r="E22" s="333" t="s">
        <v>2649</v>
      </c>
      <c r="F22" s="330">
        <v>3</v>
      </c>
      <c r="G22" s="246">
        <f t="shared" si="3"/>
        <v>3.821656050955414E-3</v>
      </c>
    </row>
    <row r="23" spans="1:8" ht="12.95" customHeight="1">
      <c r="A23" s="190" t="s">
        <v>2792</v>
      </c>
      <c r="B23" s="193">
        <v>18</v>
      </c>
      <c r="C23" s="233">
        <f t="shared" si="2"/>
        <v>2.7067669172932331E-2</v>
      </c>
      <c r="D23" s="234"/>
      <c r="E23" s="198" t="s">
        <v>2694</v>
      </c>
      <c r="F23" s="195">
        <v>11</v>
      </c>
      <c r="G23" s="233">
        <f t="shared" si="3"/>
        <v>1.4012738853503185E-2</v>
      </c>
    </row>
    <row r="24" spans="1:8" ht="52.5" customHeight="1">
      <c r="A24" s="328" t="s">
        <v>2791</v>
      </c>
      <c r="B24" s="327">
        <v>10</v>
      </c>
      <c r="C24" s="246">
        <f t="shared" si="2"/>
        <v>1.5037593984962405E-2</v>
      </c>
      <c r="D24" s="234"/>
      <c r="E24" s="333" t="s">
        <v>2647</v>
      </c>
      <c r="F24" s="330">
        <v>20</v>
      </c>
      <c r="G24" s="246">
        <f t="shared" si="3"/>
        <v>2.5477707006369428E-2</v>
      </c>
    </row>
    <row r="25" spans="1:8" ht="12.95" customHeight="1">
      <c r="A25" s="190" t="s">
        <v>2790</v>
      </c>
      <c r="B25" s="193">
        <v>4</v>
      </c>
      <c r="C25" s="233">
        <f t="shared" si="2"/>
        <v>6.0150375939849628E-3</v>
      </c>
      <c r="D25" s="234"/>
      <c r="E25" s="198" t="s">
        <v>2646</v>
      </c>
      <c r="F25" s="195">
        <v>1</v>
      </c>
      <c r="G25" s="233">
        <f t="shared" si="3"/>
        <v>1.2738853503184713E-3</v>
      </c>
    </row>
    <row r="26" spans="1:8" ht="12.95" customHeight="1">
      <c r="A26" s="326" t="s">
        <v>2645</v>
      </c>
      <c r="B26" s="327">
        <v>2</v>
      </c>
      <c r="C26" s="246">
        <f t="shared" si="2"/>
        <v>3.0075187969924814E-3</v>
      </c>
      <c r="D26" s="234"/>
      <c r="E26" s="333" t="s">
        <v>2645</v>
      </c>
      <c r="F26" s="330">
        <v>8</v>
      </c>
      <c r="G26" s="246">
        <f t="shared" si="3"/>
        <v>1.019108280254777E-2</v>
      </c>
    </row>
    <row r="27" spans="1:8" ht="12.95" customHeight="1">
      <c r="A27" s="190" t="s">
        <v>2789</v>
      </c>
      <c r="B27" s="193">
        <v>5</v>
      </c>
      <c r="C27" s="233">
        <f t="shared" si="2"/>
        <v>7.5187969924812026E-3</v>
      </c>
      <c r="D27" s="234"/>
      <c r="E27" s="198" t="s">
        <v>2644</v>
      </c>
      <c r="F27" s="195">
        <v>3</v>
      </c>
      <c r="G27" s="233">
        <f t="shared" si="3"/>
        <v>3.821656050955414E-3</v>
      </c>
    </row>
    <row r="28" spans="1:8" ht="12.95" customHeight="1">
      <c r="A28" s="326" t="s">
        <v>2788</v>
      </c>
      <c r="B28" s="327">
        <v>489</v>
      </c>
      <c r="C28" s="246">
        <f t="shared" si="2"/>
        <v>0.73533834586466162</v>
      </c>
      <c r="D28" s="234"/>
      <c r="E28" s="333" t="s">
        <v>2643</v>
      </c>
      <c r="F28" s="330">
        <v>4</v>
      </c>
      <c r="G28" s="246">
        <f t="shared" si="3"/>
        <v>5.0955414012738851E-3</v>
      </c>
    </row>
    <row r="29" spans="1:8" ht="12.95" customHeight="1">
      <c r="A29" s="236"/>
      <c r="B29" s="236"/>
      <c r="C29" s="236"/>
      <c r="D29" s="236"/>
      <c r="E29" s="198" t="s">
        <v>2642</v>
      </c>
      <c r="F29" s="195">
        <v>8</v>
      </c>
      <c r="G29" s="233">
        <f t="shared" si="3"/>
        <v>1.019108280254777E-2</v>
      </c>
    </row>
    <row r="30" spans="1:8" ht="12.95" customHeight="1">
      <c r="A30" s="236"/>
      <c r="B30" s="236"/>
      <c r="C30" s="236"/>
      <c r="D30" s="236"/>
      <c r="E30" s="333" t="s">
        <v>2787</v>
      </c>
      <c r="F30" s="330">
        <v>2</v>
      </c>
      <c r="G30" s="246">
        <f t="shared" si="3"/>
        <v>2.5477707006369425E-3</v>
      </c>
    </row>
    <row r="31" spans="1:8" ht="12.95" customHeight="1">
      <c r="A31" s="190"/>
      <c r="B31" s="190"/>
      <c r="C31" s="237"/>
      <c r="D31" s="237"/>
      <c r="E31" s="198" t="s">
        <v>2914</v>
      </c>
      <c r="F31" s="195">
        <v>24</v>
      </c>
      <c r="G31" s="233">
        <f t="shared" si="3"/>
        <v>3.0573248407643312E-2</v>
      </c>
    </row>
    <row r="32" spans="1:8" s="69" customFormat="1" ht="12.95" customHeight="1">
      <c r="A32" s="191"/>
      <c r="B32" s="190"/>
      <c r="C32" s="237"/>
      <c r="D32" s="237"/>
      <c r="E32" s="333" t="s">
        <v>2915</v>
      </c>
      <c r="F32" s="330">
        <v>573</v>
      </c>
      <c r="G32" s="246">
        <f t="shared" si="3"/>
        <v>0.72993630573248403</v>
      </c>
    </row>
    <row r="33" spans="1:13" ht="18.75" customHeight="1">
      <c r="A33" s="191"/>
      <c r="B33" s="190"/>
      <c r="C33" s="190"/>
      <c r="D33" s="190"/>
      <c r="E33" s="473"/>
      <c r="F33" s="473"/>
      <c r="G33" s="473"/>
      <c r="H33" s="473"/>
      <c r="I33" s="473"/>
      <c r="J33" s="473"/>
      <c r="K33" s="473"/>
      <c r="L33" s="473"/>
      <c r="M33" s="473"/>
    </row>
    <row r="34" spans="1:13">
      <c r="A34" s="190"/>
      <c r="B34" s="190"/>
      <c r="C34" s="190"/>
      <c r="D34" s="190"/>
      <c r="E34" s="473"/>
      <c r="F34" s="473"/>
      <c r="G34" s="473"/>
      <c r="H34" s="473"/>
      <c r="I34" s="473"/>
      <c r="J34" s="473"/>
      <c r="K34" s="473"/>
      <c r="L34" s="473"/>
      <c r="M34" s="473"/>
    </row>
    <row r="35" spans="1:13">
      <c r="A35" s="190"/>
      <c r="B35" s="190"/>
      <c r="C35" s="190"/>
      <c r="D35" s="190"/>
    </row>
    <row r="36" spans="1:13">
      <c r="A36" s="190"/>
      <c r="B36" s="190"/>
      <c r="C36" s="190"/>
      <c r="D36" s="190"/>
    </row>
    <row r="37" spans="1:13">
      <c r="A37" s="190"/>
      <c r="B37" s="190"/>
      <c r="C37" s="190"/>
      <c r="D37" s="190"/>
    </row>
    <row r="38" spans="1:13">
      <c r="A38" s="238"/>
      <c r="B38" s="238"/>
      <c r="C38" s="238"/>
      <c r="D38" s="238"/>
      <c r="H38" s="117"/>
    </row>
    <row r="39" spans="1:13">
      <c r="A39" s="239"/>
      <c r="B39" s="239"/>
      <c r="C39" s="239"/>
      <c r="D39" s="239"/>
      <c r="E39" s="240"/>
      <c r="F39" s="240"/>
      <c r="G39" s="116"/>
    </row>
  </sheetData>
  <mergeCells count="10">
    <mergeCell ref="A12:A13"/>
    <mergeCell ref="A17:A18"/>
    <mergeCell ref="B17:B18"/>
    <mergeCell ref="C17:C18"/>
    <mergeCell ref="A1:M1"/>
    <mergeCell ref="E33:M34"/>
    <mergeCell ref="B3:C3"/>
    <mergeCell ref="F3:G3"/>
    <mergeCell ref="B12:B13"/>
    <mergeCell ref="C12:C13"/>
  </mergeCells>
  <hyperlinks>
    <hyperlink ref="N3" location="INDICE!A1" display="INICIO"/>
  </hyperlinks>
  <printOptions horizontalCentered="1"/>
  <pageMargins left="0.70866141732283472" right="0.70866141732283472" top="0.94488188976377963" bottom="0.55118110236220474" header="0" footer="0.31496062992125984"/>
  <pageSetup paperSize="9" scale="80" firstPageNumber="30" orientation="landscape" useFirstPageNumber="1" r:id="rId1"/>
  <headerFooter>
    <oddHeader>&amp;C&amp;G</oddHeader>
    <oddFooter>&amp;C&amp;P</oddFooter>
  </headerFooter>
  <drawing r:id="rId2"/>
  <legacyDrawingHF r:id="rId3"/>
</worksheet>
</file>

<file path=xl/worksheets/sheet4.xml><?xml version="1.0" encoding="utf-8"?>
<worksheet xmlns="http://schemas.openxmlformats.org/spreadsheetml/2006/main" xmlns:r="http://schemas.openxmlformats.org/officeDocument/2006/relationships">
  <sheetPr codeName="Hoja22"/>
  <dimension ref="A1:N30"/>
  <sheetViews>
    <sheetView showGridLines="0" topLeftCell="A16" workbookViewId="0">
      <selection activeCell="J39" sqref="J39"/>
    </sheetView>
  </sheetViews>
  <sheetFormatPr baseColWidth="10" defaultRowHeight="15"/>
  <cols>
    <col min="1" max="1" width="22.140625" customWidth="1"/>
    <col min="2" max="2" width="11.140625" bestFit="1" customWidth="1"/>
    <col min="3" max="3" width="7" bestFit="1" customWidth="1"/>
    <col min="4" max="4" width="11.140625" bestFit="1" customWidth="1"/>
    <col min="5" max="5" width="7.140625" bestFit="1" customWidth="1"/>
  </cols>
  <sheetData>
    <row r="1" spans="1:14" s="68" customFormat="1" ht="56.25" customHeight="1">
      <c r="A1" s="482" t="s">
        <v>2916</v>
      </c>
      <c r="B1" s="483"/>
      <c r="C1" s="483"/>
      <c r="D1" s="483"/>
      <c r="E1" s="483"/>
      <c r="F1" s="483"/>
      <c r="G1" s="483"/>
      <c r="H1" s="483"/>
      <c r="I1" s="483"/>
      <c r="J1" s="483"/>
      <c r="K1" s="483"/>
      <c r="L1" s="483"/>
    </row>
    <row r="2" spans="1:14">
      <c r="N2" s="418" t="s">
        <v>2872</v>
      </c>
    </row>
    <row r="3" spans="1:14">
      <c r="A3" s="484" t="s">
        <v>2811</v>
      </c>
      <c r="B3" s="481">
        <v>2002</v>
      </c>
      <c r="C3" s="481"/>
      <c r="D3" s="485">
        <v>2012</v>
      </c>
      <c r="E3" s="486"/>
    </row>
    <row r="4" spans="1:14">
      <c r="A4" s="484"/>
      <c r="B4" s="322" t="s">
        <v>2810</v>
      </c>
      <c r="C4" s="322" t="s">
        <v>2805</v>
      </c>
      <c r="D4" s="322" t="s">
        <v>2810</v>
      </c>
      <c r="E4" s="322" t="s">
        <v>2805</v>
      </c>
    </row>
    <row r="5" spans="1:14">
      <c r="A5" s="123" t="s">
        <v>845</v>
      </c>
      <c r="B5" s="122">
        <v>19653</v>
      </c>
      <c r="C5" s="121">
        <f>SUM(C6:C30)</f>
        <v>1</v>
      </c>
      <c r="D5" s="122">
        <f>SUM(D6:D30)</f>
        <v>23138</v>
      </c>
      <c r="E5" s="121">
        <f>SUM(E6:E30)</f>
        <v>1</v>
      </c>
      <c r="F5" s="127">
        <f>(D5/B5)-1</f>
        <v>0.17732661680150619</v>
      </c>
    </row>
    <row r="6" spans="1:14">
      <c r="A6" s="319" t="s">
        <v>17</v>
      </c>
      <c r="B6" s="315">
        <v>1147</v>
      </c>
      <c r="C6" s="316">
        <f t="shared" ref="C6:C27" si="0">B6/$B$5</f>
        <v>5.8362590953035157E-2</v>
      </c>
      <c r="D6" s="325">
        <v>1340</v>
      </c>
      <c r="E6" s="323">
        <f t="shared" ref="E6:E29" si="1">D6/$D$5</f>
        <v>5.7913389229838359E-2</v>
      </c>
      <c r="F6" s="126">
        <f>E22+E14</f>
        <v>0.5062235283948483</v>
      </c>
    </row>
    <row r="7" spans="1:14">
      <c r="A7" s="123" t="s">
        <v>58</v>
      </c>
      <c r="B7" s="122">
        <v>108</v>
      </c>
      <c r="C7" s="121">
        <f t="shared" si="0"/>
        <v>5.4953442222561441E-3</v>
      </c>
      <c r="D7" s="125">
        <v>187</v>
      </c>
      <c r="E7" s="124">
        <f t="shared" si="1"/>
        <v>8.0819431238655023E-3</v>
      </c>
      <c r="F7" s="126">
        <f>C22+C14</f>
        <v>0.59034244135755354</v>
      </c>
    </row>
    <row r="8" spans="1:14">
      <c r="A8" s="319" t="s">
        <v>61</v>
      </c>
      <c r="B8" s="315">
        <v>213</v>
      </c>
      <c r="C8" s="316">
        <f t="shared" si="0"/>
        <v>1.0838039993894062E-2</v>
      </c>
      <c r="D8" s="325">
        <v>282</v>
      </c>
      <c r="E8" s="323">
        <f t="shared" si="1"/>
        <v>1.2187743106577924E-2</v>
      </c>
    </row>
    <row r="9" spans="1:14">
      <c r="A9" s="123" t="s">
        <v>64</v>
      </c>
      <c r="B9" s="122">
        <v>174</v>
      </c>
      <c r="C9" s="121">
        <f t="shared" si="0"/>
        <v>8.8536101358571203E-3</v>
      </c>
      <c r="D9" s="125">
        <v>155</v>
      </c>
      <c r="E9" s="124">
        <f t="shared" si="1"/>
        <v>6.6989368138992136E-3</v>
      </c>
    </row>
    <row r="10" spans="1:14">
      <c r="A10" s="319" t="s">
        <v>67</v>
      </c>
      <c r="B10" s="315">
        <v>376</v>
      </c>
      <c r="C10" s="316">
        <f t="shared" si="0"/>
        <v>1.9131939144151022E-2</v>
      </c>
      <c r="D10" s="325">
        <v>445</v>
      </c>
      <c r="E10" s="323">
        <f t="shared" si="1"/>
        <v>1.9232431497968709E-2</v>
      </c>
    </row>
    <row r="11" spans="1:14">
      <c r="A11" s="123" t="s">
        <v>26</v>
      </c>
      <c r="B11" s="122">
        <v>479</v>
      </c>
      <c r="C11" s="121">
        <f t="shared" si="0"/>
        <v>2.4372869282043453E-2</v>
      </c>
      <c r="D11" s="125">
        <v>665</v>
      </c>
      <c r="E11" s="124">
        <f t="shared" si="1"/>
        <v>2.8740599878986948E-2</v>
      </c>
    </row>
    <row r="12" spans="1:14">
      <c r="A12" s="319" t="s">
        <v>30</v>
      </c>
      <c r="B12" s="315">
        <v>635</v>
      </c>
      <c r="C12" s="316">
        <f t="shared" si="0"/>
        <v>3.2310588714191214E-2</v>
      </c>
      <c r="D12" s="325">
        <v>938</v>
      </c>
      <c r="E12" s="323">
        <f t="shared" si="1"/>
        <v>4.0539372460886854E-2</v>
      </c>
    </row>
    <row r="13" spans="1:14">
      <c r="A13" s="123" t="s">
        <v>34</v>
      </c>
      <c r="B13" s="122">
        <v>399</v>
      </c>
      <c r="C13" s="121">
        <f t="shared" si="0"/>
        <v>2.0302243932224087E-2</v>
      </c>
      <c r="D13" s="125">
        <v>408.99999999999994</v>
      </c>
      <c r="E13" s="124">
        <f t="shared" si="1"/>
        <v>1.7676549399256631E-2</v>
      </c>
    </row>
    <row r="14" spans="1:14">
      <c r="A14" s="319" t="s">
        <v>20</v>
      </c>
      <c r="B14" s="315">
        <v>6659</v>
      </c>
      <c r="C14" s="316">
        <f t="shared" si="0"/>
        <v>0.33882867755558949</v>
      </c>
      <c r="D14" s="325">
        <v>6790</v>
      </c>
      <c r="E14" s="323">
        <f t="shared" si="1"/>
        <v>0.29345665139597199</v>
      </c>
    </row>
    <row r="15" spans="1:14">
      <c r="A15" s="123" t="s">
        <v>79</v>
      </c>
      <c r="B15" s="122">
        <v>365</v>
      </c>
      <c r="C15" s="121">
        <f t="shared" si="0"/>
        <v>1.8572228158550856E-2</v>
      </c>
      <c r="D15" s="125">
        <v>569</v>
      </c>
      <c r="E15" s="124">
        <f t="shared" si="1"/>
        <v>2.4591580949088081E-2</v>
      </c>
    </row>
    <row r="16" spans="1:14">
      <c r="A16" s="319" t="s">
        <v>43</v>
      </c>
      <c r="B16" s="315">
        <v>657</v>
      </c>
      <c r="C16" s="316">
        <f t="shared" si="0"/>
        <v>3.3430010685391545E-2</v>
      </c>
      <c r="D16" s="325">
        <v>848</v>
      </c>
      <c r="E16" s="323">
        <f t="shared" si="1"/>
        <v>3.6649667214106667E-2</v>
      </c>
    </row>
    <row r="17" spans="1:6">
      <c r="A17" s="123" t="s">
        <v>83</v>
      </c>
      <c r="B17" s="122">
        <v>753</v>
      </c>
      <c r="C17" s="121">
        <f t="shared" si="0"/>
        <v>3.8314761105174781E-2</v>
      </c>
      <c r="D17" s="125">
        <v>1100.9999999999998</v>
      </c>
      <c r="E17" s="124">
        <f t="shared" si="1"/>
        <v>4.7584060852277628E-2</v>
      </c>
    </row>
    <row r="18" spans="1:6">
      <c r="A18" s="319" t="s">
        <v>46</v>
      </c>
      <c r="B18" s="315">
        <v>1218</v>
      </c>
      <c r="C18" s="316">
        <f t="shared" si="0"/>
        <v>6.1975270950999847E-2</v>
      </c>
      <c r="D18" s="325">
        <v>1816</v>
      </c>
      <c r="E18" s="323">
        <f t="shared" si="1"/>
        <v>7.8485608090586911E-2</v>
      </c>
    </row>
    <row r="19" spans="1:6">
      <c r="A19" s="123" t="s">
        <v>88</v>
      </c>
      <c r="B19" s="122">
        <v>134</v>
      </c>
      <c r="C19" s="121">
        <f t="shared" si="0"/>
        <v>6.8182974609474383E-3</v>
      </c>
      <c r="D19" s="125">
        <v>224</v>
      </c>
      <c r="E19" s="124">
        <f t="shared" si="1"/>
        <v>9.6810441697640238E-3</v>
      </c>
    </row>
    <row r="20" spans="1:6">
      <c r="A20" s="319" t="s">
        <v>90</v>
      </c>
      <c r="B20" s="315">
        <v>156</v>
      </c>
      <c r="C20" s="316">
        <f t="shared" si="0"/>
        <v>7.9377194321477631E-3</v>
      </c>
      <c r="D20" s="325">
        <v>225</v>
      </c>
      <c r="E20" s="323">
        <f t="shared" si="1"/>
        <v>9.7242631169504705E-3</v>
      </c>
      <c r="F20" s="126"/>
    </row>
    <row r="21" spans="1:6">
      <c r="A21" s="123" t="s">
        <v>92</v>
      </c>
      <c r="B21" s="122">
        <v>132</v>
      </c>
      <c r="C21" s="121">
        <f t="shared" si="0"/>
        <v>6.716531827201954E-3</v>
      </c>
      <c r="D21" s="125">
        <v>103</v>
      </c>
      <c r="E21" s="124">
        <f t="shared" si="1"/>
        <v>4.4515515602039932E-3</v>
      </c>
      <c r="F21" s="126"/>
    </row>
    <row r="22" spans="1:6">
      <c r="A22" s="319" t="s">
        <v>22</v>
      </c>
      <c r="B22" s="315">
        <v>4943</v>
      </c>
      <c r="C22" s="316">
        <f t="shared" si="0"/>
        <v>0.25151376380196405</v>
      </c>
      <c r="D22" s="325">
        <v>4923.0000000000009</v>
      </c>
      <c r="E22" s="323">
        <f t="shared" si="1"/>
        <v>0.21276687699887634</v>
      </c>
      <c r="F22" s="126"/>
    </row>
    <row r="23" spans="1:6">
      <c r="A23" s="123" t="s">
        <v>53</v>
      </c>
      <c r="B23" s="122">
        <v>758</v>
      </c>
      <c r="C23" s="121">
        <f t="shared" si="0"/>
        <v>3.8569175189538493E-2</v>
      </c>
      <c r="D23" s="125">
        <v>949</v>
      </c>
      <c r="E23" s="124">
        <f t="shared" si="1"/>
        <v>4.1014780879937762E-2</v>
      </c>
    </row>
    <row r="24" spans="1:6">
      <c r="A24" s="319" t="s">
        <v>96</v>
      </c>
      <c r="B24" s="315">
        <v>76</v>
      </c>
      <c r="C24" s="316">
        <f t="shared" si="0"/>
        <v>3.8670940823283977E-3</v>
      </c>
      <c r="D24" s="325">
        <v>87</v>
      </c>
      <c r="E24" s="323">
        <f t="shared" si="1"/>
        <v>3.7600484052208488E-3</v>
      </c>
    </row>
    <row r="25" spans="1:6">
      <c r="A25" s="123" t="s">
        <v>99</v>
      </c>
      <c r="B25" s="122">
        <v>30</v>
      </c>
      <c r="C25" s="121">
        <f t="shared" si="0"/>
        <v>1.5264845061822622E-3</v>
      </c>
      <c r="D25" s="125">
        <v>29</v>
      </c>
      <c r="E25" s="124">
        <f t="shared" si="1"/>
        <v>1.2533494684069497E-3</v>
      </c>
    </row>
    <row r="26" spans="1:6">
      <c r="A26" s="319" t="s">
        <v>102</v>
      </c>
      <c r="B26" s="315">
        <v>91</v>
      </c>
      <c r="C26" s="316">
        <f t="shared" si="0"/>
        <v>4.6303363354195286E-3</v>
      </c>
      <c r="D26" s="325">
        <v>119</v>
      </c>
      <c r="E26" s="323">
        <f t="shared" si="1"/>
        <v>5.143054715187138E-3</v>
      </c>
    </row>
    <row r="27" spans="1:6">
      <c r="A27" s="123" t="s">
        <v>105</v>
      </c>
      <c r="B27" s="122">
        <v>78</v>
      </c>
      <c r="C27" s="121">
        <f t="shared" si="0"/>
        <v>3.9688597160738815E-3</v>
      </c>
      <c r="D27" s="125">
        <v>113</v>
      </c>
      <c r="E27" s="124">
        <f t="shared" si="1"/>
        <v>4.8837410320684586E-3</v>
      </c>
    </row>
    <row r="28" spans="1:6" ht="24">
      <c r="A28" s="319" t="s">
        <v>2917</v>
      </c>
      <c r="B28" s="315" t="s">
        <v>2771</v>
      </c>
      <c r="C28" s="324" t="s">
        <v>2771</v>
      </c>
      <c r="D28" s="325">
        <v>492.00000000000006</v>
      </c>
      <c r="E28" s="323">
        <f t="shared" si="1"/>
        <v>2.1263722015731699E-2</v>
      </c>
    </row>
    <row r="29" spans="1:6">
      <c r="A29" s="123" t="s">
        <v>243</v>
      </c>
      <c r="B29" s="122" t="s">
        <v>2771</v>
      </c>
      <c r="C29" s="120" t="s">
        <v>2771</v>
      </c>
      <c r="D29" s="125">
        <v>329</v>
      </c>
      <c r="E29" s="124">
        <f t="shared" si="1"/>
        <v>1.4219033624340911E-2</v>
      </c>
    </row>
    <row r="30" spans="1:6">
      <c r="A30" s="319" t="s">
        <v>2809</v>
      </c>
      <c r="B30" s="315">
        <v>72</v>
      </c>
      <c r="C30" s="316">
        <f>B30/$B$5</f>
        <v>3.6635628148374293E-3</v>
      </c>
      <c r="D30" s="324" t="s">
        <v>2771</v>
      </c>
      <c r="E30" s="324" t="s">
        <v>2771</v>
      </c>
    </row>
  </sheetData>
  <mergeCells count="4">
    <mergeCell ref="B3:C3"/>
    <mergeCell ref="A1:L1"/>
    <mergeCell ref="A3:A4"/>
    <mergeCell ref="D3:E3"/>
  </mergeCells>
  <hyperlinks>
    <hyperlink ref="N2" location="INDICE!A1" display="INICIO"/>
  </hyperlinks>
  <printOptions horizontalCentered="1" verticalCentered="1"/>
  <pageMargins left="0.70866141732283472" right="0.70866141732283472" top="0.94488188976377963" bottom="0.55118110236220474" header="0" footer="0.31496062992125984"/>
  <pageSetup paperSize="9" scale="85" firstPageNumber="31" orientation="landscape" useFirstPageNumber="1" r:id="rId1"/>
  <headerFooter>
    <oddHeader>&amp;C&amp;G</oddHeader>
    <oddFooter>&amp;C&amp;P</oddFooter>
  </headerFooter>
  <drawing r:id="rId2"/>
  <legacyDrawingHF r:id="rId3"/>
</worksheet>
</file>

<file path=xl/worksheets/sheet5.xml><?xml version="1.0" encoding="utf-8"?>
<worksheet xmlns="http://schemas.openxmlformats.org/spreadsheetml/2006/main" xmlns:r="http://schemas.openxmlformats.org/officeDocument/2006/relationships">
  <sheetPr codeName="Hoja23"/>
  <dimension ref="A1:N31"/>
  <sheetViews>
    <sheetView showGridLines="0" topLeftCell="A13" workbookViewId="0">
      <selection activeCell="H38" sqref="H38"/>
    </sheetView>
  </sheetViews>
  <sheetFormatPr baseColWidth="10" defaultRowHeight="15"/>
  <cols>
    <col min="1" max="1" width="27.7109375" customWidth="1"/>
    <col min="2" max="2" width="7.7109375" bestFit="1" customWidth="1"/>
    <col min="3" max="3" width="7" bestFit="1" customWidth="1"/>
    <col min="4" max="4" width="8.7109375" bestFit="1" customWidth="1"/>
    <col min="5" max="5" width="7.140625" bestFit="1" customWidth="1"/>
  </cols>
  <sheetData>
    <row r="1" spans="1:14" s="68" customFormat="1" ht="45.75" customHeight="1">
      <c r="A1" s="199"/>
      <c r="B1" s="472" t="s">
        <v>2918</v>
      </c>
      <c r="C1" s="472"/>
      <c r="D1" s="472"/>
      <c r="E1" s="472"/>
      <c r="F1" s="472"/>
      <c r="G1" s="472"/>
      <c r="H1" s="472"/>
      <c r="I1" s="472"/>
      <c r="J1" s="472"/>
      <c r="K1" s="472"/>
      <c r="L1" s="472"/>
    </row>
    <row r="2" spans="1:14">
      <c r="A2" s="105"/>
      <c r="B2" s="105"/>
      <c r="C2" s="105"/>
      <c r="D2" s="105"/>
      <c r="E2" s="105"/>
      <c r="F2" s="105"/>
      <c r="G2" s="105"/>
      <c r="H2" s="105"/>
      <c r="I2" s="105"/>
      <c r="J2" s="105"/>
      <c r="K2" s="105"/>
    </row>
    <row r="3" spans="1:14">
      <c r="A3" s="487" t="s">
        <v>2811</v>
      </c>
      <c r="B3" s="487">
        <v>2002</v>
      </c>
      <c r="C3" s="487"/>
      <c r="D3" s="487">
        <v>2012</v>
      </c>
      <c r="E3" s="487"/>
      <c r="F3" s="105"/>
      <c r="G3" s="105"/>
      <c r="H3" s="105"/>
      <c r="I3" s="105"/>
      <c r="J3" s="105"/>
      <c r="K3" s="105"/>
    </row>
    <row r="4" spans="1:14" ht="24">
      <c r="A4" s="487"/>
      <c r="B4" s="449" t="s">
        <v>2919</v>
      </c>
      <c r="C4" s="231" t="s">
        <v>2805</v>
      </c>
      <c r="D4" s="449" t="s">
        <v>2919</v>
      </c>
      <c r="E4" s="231" t="s">
        <v>2805</v>
      </c>
      <c r="F4" s="105"/>
      <c r="G4" s="105"/>
      <c r="H4" s="105"/>
      <c r="I4" s="105"/>
      <c r="J4" s="105"/>
      <c r="K4" s="105"/>
      <c r="N4" s="418" t="s">
        <v>2872</v>
      </c>
    </row>
    <row r="5" spans="1:14" s="67" customFormat="1">
      <c r="A5" s="318" t="s">
        <v>845</v>
      </c>
      <c r="B5" s="132">
        <v>707825</v>
      </c>
      <c r="C5" s="131">
        <f>SUM(C6:C30)</f>
        <v>1</v>
      </c>
      <c r="D5" s="132">
        <f>SUM(D6:D30)</f>
        <v>1156237</v>
      </c>
      <c r="E5" s="131">
        <f>SUM(E6:E30)</f>
        <v>1</v>
      </c>
      <c r="F5" s="130">
        <f>D5/B5-1</f>
        <v>0.63350686963585634</v>
      </c>
      <c r="G5" s="68"/>
      <c r="H5" s="68"/>
      <c r="I5" s="68"/>
      <c r="J5" s="68"/>
      <c r="K5" s="68"/>
    </row>
    <row r="6" spans="1:14" ht="15.75" customHeight="1">
      <c r="A6" s="319" t="s">
        <v>17</v>
      </c>
      <c r="B6" s="315">
        <v>51337</v>
      </c>
      <c r="C6" s="316">
        <f t="shared" ref="C6:C27" si="0">B6/$B$5</f>
        <v>7.2527814078338568E-2</v>
      </c>
      <c r="D6" s="320">
        <v>74507</v>
      </c>
      <c r="E6" s="317">
        <f t="shared" ref="E6:E29" si="1">D6/$D$5</f>
        <v>6.4439210992210075E-2</v>
      </c>
      <c r="F6" s="105">
        <f>(D5/B5)-1</f>
        <v>0.63350686963585634</v>
      </c>
      <c r="G6" s="105"/>
      <c r="H6" s="105"/>
      <c r="I6" s="105"/>
      <c r="J6" s="105"/>
      <c r="K6" s="105"/>
    </row>
    <row r="7" spans="1:14">
      <c r="A7" s="123" t="s">
        <v>58</v>
      </c>
      <c r="B7" s="122">
        <v>5082</v>
      </c>
      <c r="C7" s="121">
        <f t="shared" si="0"/>
        <v>7.1797407551301524E-3</v>
      </c>
      <c r="D7" s="321">
        <v>9501</v>
      </c>
      <c r="E7" s="129">
        <f t="shared" si="1"/>
        <v>8.2171734687611631E-3</v>
      </c>
      <c r="F7" s="105"/>
      <c r="G7" s="105"/>
      <c r="H7" s="105"/>
      <c r="I7" s="105"/>
      <c r="J7" s="105"/>
      <c r="K7" s="105"/>
    </row>
    <row r="8" spans="1:14">
      <c r="A8" s="319" t="s">
        <v>61</v>
      </c>
      <c r="B8" s="315">
        <v>9782</v>
      </c>
      <c r="C8" s="316">
        <f t="shared" si="0"/>
        <v>1.3819800091830607E-2</v>
      </c>
      <c r="D8" s="320">
        <v>19651</v>
      </c>
      <c r="E8" s="317">
        <f t="shared" si="1"/>
        <v>1.6995650545692621E-2</v>
      </c>
      <c r="F8" s="105"/>
      <c r="G8" s="105"/>
      <c r="H8" s="105"/>
      <c r="I8" s="105"/>
      <c r="J8" s="105"/>
      <c r="K8" s="105"/>
    </row>
    <row r="9" spans="1:14">
      <c r="A9" s="123" t="s">
        <v>64</v>
      </c>
      <c r="B9" s="122">
        <v>6937</v>
      </c>
      <c r="C9" s="121">
        <f t="shared" si="0"/>
        <v>9.8004450252534171E-3</v>
      </c>
      <c r="D9" s="321">
        <v>8557</v>
      </c>
      <c r="E9" s="129">
        <f t="shared" si="1"/>
        <v>7.4007318568770934E-3</v>
      </c>
      <c r="F9" s="105"/>
      <c r="G9" s="105"/>
      <c r="H9" s="105"/>
      <c r="I9" s="105"/>
      <c r="J9" s="105"/>
      <c r="K9" s="105"/>
    </row>
    <row r="10" spans="1:14">
      <c r="A10" s="319" t="s">
        <v>67</v>
      </c>
      <c r="B10" s="315">
        <v>14545</v>
      </c>
      <c r="C10" s="316">
        <f t="shared" si="0"/>
        <v>2.0548864479214494E-2</v>
      </c>
      <c r="D10" s="320">
        <v>24025</v>
      </c>
      <c r="E10" s="317">
        <f t="shared" si="1"/>
        <v>2.0778611997367323E-2</v>
      </c>
      <c r="F10" s="105"/>
      <c r="G10" s="105"/>
      <c r="H10" s="105"/>
      <c r="I10" s="105"/>
      <c r="J10" s="105"/>
      <c r="K10" s="105"/>
    </row>
    <row r="11" spans="1:14">
      <c r="A11" s="123" t="s">
        <v>26</v>
      </c>
      <c r="B11" s="122">
        <v>17580</v>
      </c>
      <c r="C11" s="121">
        <f t="shared" si="0"/>
        <v>2.4836647476424258E-2</v>
      </c>
      <c r="D11" s="321">
        <v>32470</v>
      </c>
      <c r="E11" s="129">
        <f t="shared" si="1"/>
        <v>2.8082477900292068E-2</v>
      </c>
      <c r="F11" s="105"/>
      <c r="G11" s="105"/>
      <c r="H11" s="105"/>
      <c r="I11" s="105"/>
      <c r="J11" s="105"/>
      <c r="K11" s="105"/>
    </row>
    <row r="12" spans="1:14">
      <c r="A12" s="319" t="s">
        <v>30</v>
      </c>
      <c r="B12" s="315">
        <v>29181</v>
      </c>
      <c r="C12" s="316">
        <f t="shared" si="0"/>
        <v>4.1226291809416171E-2</v>
      </c>
      <c r="D12" s="320">
        <v>47830</v>
      </c>
      <c r="E12" s="317">
        <f t="shared" si="1"/>
        <v>4.1366951585185392E-2</v>
      </c>
      <c r="F12" s="105"/>
      <c r="G12" s="105"/>
      <c r="H12" s="105"/>
      <c r="I12" s="105"/>
      <c r="J12" s="105"/>
      <c r="K12" s="105"/>
    </row>
    <row r="13" spans="1:14">
      <c r="A13" s="123" t="s">
        <v>34</v>
      </c>
      <c r="B13" s="122">
        <v>18915</v>
      </c>
      <c r="C13" s="121">
        <f t="shared" si="0"/>
        <v>2.6722706883763641E-2</v>
      </c>
      <c r="D13" s="321">
        <v>28390</v>
      </c>
      <c r="E13" s="129">
        <f t="shared" si="1"/>
        <v>2.4553789577742281E-2</v>
      </c>
      <c r="F13" s="105"/>
      <c r="G13" s="105"/>
      <c r="H13" s="105"/>
      <c r="I13" s="105"/>
      <c r="J13" s="105"/>
      <c r="K13" s="105"/>
    </row>
    <row r="14" spans="1:14">
      <c r="A14" s="319" t="s">
        <v>20</v>
      </c>
      <c r="B14" s="315">
        <v>204068</v>
      </c>
      <c r="C14" s="316">
        <f t="shared" si="0"/>
        <v>0.28830289972804013</v>
      </c>
      <c r="D14" s="320">
        <v>303457</v>
      </c>
      <c r="E14" s="317">
        <f t="shared" si="1"/>
        <v>0.26245224811176254</v>
      </c>
      <c r="F14" s="105"/>
      <c r="G14" s="105"/>
      <c r="H14" s="105"/>
      <c r="I14" s="105"/>
      <c r="J14" s="105"/>
      <c r="K14" s="105"/>
    </row>
    <row r="15" spans="1:14">
      <c r="A15" s="123" t="s">
        <v>79</v>
      </c>
      <c r="B15" s="122">
        <v>19535</v>
      </c>
      <c r="C15" s="121">
        <f t="shared" si="0"/>
        <v>2.7598629604775191E-2</v>
      </c>
      <c r="D15" s="321">
        <v>33126</v>
      </c>
      <c r="E15" s="129">
        <f t="shared" si="1"/>
        <v>2.8649835630584389E-2</v>
      </c>
      <c r="F15" s="105"/>
      <c r="G15" s="105"/>
      <c r="H15" s="105"/>
      <c r="I15" s="105"/>
      <c r="J15" s="105"/>
      <c r="K15" s="105"/>
    </row>
    <row r="16" spans="1:14">
      <c r="A16" s="319" t="s">
        <v>43</v>
      </c>
      <c r="B16" s="315">
        <v>20132</v>
      </c>
      <c r="C16" s="316">
        <f t="shared" si="0"/>
        <v>2.8442058418394377E-2</v>
      </c>
      <c r="D16" s="320">
        <v>38547</v>
      </c>
      <c r="E16" s="317">
        <f t="shared" si="1"/>
        <v>3.3338320776795757E-2</v>
      </c>
      <c r="F16" s="105"/>
      <c r="G16" s="105"/>
      <c r="H16" s="105"/>
      <c r="I16" s="105"/>
      <c r="J16" s="105"/>
      <c r="K16" s="105"/>
    </row>
    <row r="17" spans="1:11">
      <c r="A17" s="123" t="s">
        <v>83</v>
      </c>
      <c r="B17" s="122">
        <v>33932</v>
      </c>
      <c r="C17" s="121">
        <f t="shared" si="0"/>
        <v>4.7938402853812734E-2</v>
      </c>
      <c r="D17" s="321">
        <v>49377</v>
      </c>
      <c r="E17" s="129">
        <f t="shared" si="1"/>
        <v>4.2704912574152182E-2</v>
      </c>
      <c r="F17" s="105"/>
      <c r="G17" s="105"/>
      <c r="H17" s="105"/>
      <c r="I17" s="105"/>
      <c r="J17" s="105"/>
      <c r="K17" s="105"/>
    </row>
    <row r="18" spans="1:11">
      <c r="A18" s="319" t="s">
        <v>46</v>
      </c>
      <c r="B18" s="315">
        <v>55977</v>
      </c>
      <c r="C18" s="316">
        <f t="shared" si="0"/>
        <v>7.9083106700102421E-2</v>
      </c>
      <c r="D18" s="320">
        <v>103329</v>
      </c>
      <c r="E18" s="317">
        <f t="shared" si="1"/>
        <v>8.9366626392339985E-2</v>
      </c>
      <c r="F18" s="105"/>
      <c r="G18" s="105"/>
      <c r="H18" s="105"/>
      <c r="I18" s="105"/>
      <c r="J18" s="105"/>
      <c r="K18" s="105"/>
    </row>
    <row r="19" spans="1:11">
      <c r="A19" s="123" t="s">
        <v>88</v>
      </c>
      <c r="B19" s="122">
        <v>7409</v>
      </c>
      <c r="C19" s="121">
        <f t="shared" si="0"/>
        <v>1.0467276516088015E-2</v>
      </c>
      <c r="D19" s="321">
        <v>14986</v>
      </c>
      <c r="E19" s="129">
        <f t="shared" si="1"/>
        <v>1.2961010588659592E-2</v>
      </c>
      <c r="F19" s="105"/>
      <c r="G19" s="105"/>
      <c r="H19" s="105"/>
      <c r="I19" s="105"/>
      <c r="J19" s="105"/>
      <c r="K19" s="105"/>
    </row>
    <row r="20" spans="1:11">
      <c r="A20" s="319" t="s">
        <v>90</v>
      </c>
      <c r="B20" s="315">
        <v>6502</v>
      </c>
      <c r="C20" s="316">
        <f t="shared" si="0"/>
        <v>9.1858863419630558E-3</v>
      </c>
      <c r="D20" s="320">
        <v>10903</v>
      </c>
      <c r="E20" s="317">
        <f t="shared" si="1"/>
        <v>9.4297276423432226E-3</v>
      </c>
      <c r="F20" s="105"/>
      <c r="G20" s="105"/>
      <c r="H20" s="105"/>
      <c r="I20" s="105"/>
      <c r="J20" s="105"/>
      <c r="K20" s="105"/>
    </row>
    <row r="21" spans="1:11">
      <c r="A21" s="123" t="s">
        <v>92</v>
      </c>
      <c r="B21" s="122">
        <v>5913</v>
      </c>
      <c r="C21" s="121">
        <f t="shared" si="0"/>
        <v>8.3537597570020831E-3</v>
      </c>
      <c r="D21" s="321">
        <v>8055</v>
      </c>
      <c r="E21" s="129">
        <f t="shared" si="1"/>
        <v>6.966564813269252E-3</v>
      </c>
      <c r="F21" s="105"/>
      <c r="G21" s="105"/>
      <c r="H21" s="105"/>
      <c r="I21" s="105"/>
      <c r="J21" s="105"/>
      <c r="K21" s="105"/>
    </row>
    <row r="22" spans="1:11">
      <c r="A22" s="319" t="s">
        <v>22</v>
      </c>
      <c r="B22" s="315">
        <v>165954</v>
      </c>
      <c r="C22" s="316">
        <f t="shared" si="0"/>
        <v>0.23445625684314625</v>
      </c>
      <c r="D22" s="320">
        <v>227102</v>
      </c>
      <c r="E22" s="317">
        <f t="shared" si="1"/>
        <v>0.19641474887933874</v>
      </c>
      <c r="F22" s="105"/>
      <c r="G22" s="105"/>
      <c r="H22" s="105"/>
      <c r="I22" s="105"/>
      <c r="J22" s="105"/>
      <c r="K22" s="105"/>
    </row>
    <row r="23" spans="1:11">
      <c r="A23" s="123" t="s">
        <v>53</v>
      </c>
      <c r="B23" s="122">
        <v>21541</v>
      </c>
      <c r="C23" s="121">
        <f t="shared" si="0"/>
        <v>3.0432663440822239E-2</v>
      </c>
      <c r="D23" s="321">
        <v>46793</v>
      </c>
      <c r="E23" s="129">
        <f t="shared" si="1"/>
        <v>4.0470076636537317E-2</v>
      </c>
      <c r="F23" s="105"/>
      <c r="G23" s="105"/>
      <c r="H23" s="105"/>
      <c r="I23" s="105"/>
      <c r="J23" s="105"/>
      <c r="K23" s="105"/>
    </row>
    <row r="24" spans="1:11">
      <c r="A24" s="319" t="s">
        <v>96</v>
      </c>
      <c r="B24" s="315">
        <v>3243</v>
      </c>
      <c r="C24" s="316">
        <f t="shared" si="0"/>
        <v>4.5816409423233145E-3</v>
      </c>
      <c r="D24" s="320">
        <v>6319</v>
      </c>
      <c r="E24" s="317">
        <f t="shared" si="1"/>
        <v>5.4651425270078715E-3</v>
      </c>
      <c r="F24" s="105"/>
      <c r="G24" s="105"/>
      <c r="H24" s="105"/>
      <c r="I24" s="105"/>
      <c r="J24" s="105"/>
      <c r="K24" s="105"/>
    </row>
    <row r="25" spans="1:11">
      <c r="A25" s="123" t="s">
        <v>99</v>
      </c>
      <c r="B25" s="122">
        <v>814</v>
      </c>
      <c r="C25" s="121">
        <f t="shared" si="0"/>
        <v>1.1500017659732279E-3</v>
      </c>
      <c r="D25" s="321">
        <v>1626</v>
      </c>
      <c r="E25" s="129">
        <f t="shared" si="1"/>
        <v>1.4062860814867541E-3</v>
      </c>
      <c r="F25" s="105"/>
      <c r="G25" s="105"/>
      <c r="H25" s="105"/>
      <c r="I25" s="105"/>
      <c r="J25" s="105"/>
      <c r="K25" s="105"/>
    </row>
    <row r="26" spans="1:11">
      <c r="A26" s="319" t="s">
        <v>102</v>
      </c>
      <c r="B26" s="315">
        <v>4362</v>
      </c>
      <c r="C26" s="316">
        <f t="shared" si="0"/>
        <v>6.1625401758909331E-3</v>
      </c>
      <c r="D26" s="320">
        <v>8823</v>
      </c>
      <c r="E26" s="317">
        <f t="shared" si="1"/>
        <v>7.6307884975139184E-3</v>
      </c>
      <c r="F26" s="105"/>
      <c r="G26" s="105"/>
      <c r="H26" s="105"/>
      <c r="I26" s="105"/>
      <c r="J26" s="105"/>
      <c r="K26" s="105"/>
    </row>
    <row r="27" spans="1:11">
      <c r="A27" s="123" t="s">
        <v>105</v>
      </c>
      <c r="B27" s="122">
        <v>2376</v>
      </c>
      <c r="C27" s="121">
        <f t="shared" si="0"/>
        <v>3.3567619114894219E-3</v>
      </c>
      <c r="D27" s="321">
        <v>6077</v>
      </c>
      <c r="E27" s="129">
        <f t="shared" si="1"/>
        <v>5.2558428765036927E-3</v>
      </c>
      <c r="F27" s="105"/>
      <c r="G27" s="105"/>
      <c r="H27" s="105"/>
      <c r="I27" s="105"/>
      <c r="J27" s="105"/>
      <c r="K27" s="105"/>
    </row>
    <row r="28" spans="1:11">
      <c r="A28" s="319" t="s">
        <v>2920</v>
      </c>
      <c r="B28" s="315" t="s">
        <v>2771</v>
      </c>
      <c r="C28" s="316" t="s">
        <v>2771</v>
      </c>
      <c r="D28" s="320">
        <v>29843</v>
      </c>
      <c r="E28" s="317">
        <f t="shared" si="1"/>
        <v>2.5810452355356211E-2</v>
      </c>
      <c r="F28" s="105"/>
      <c r="G28" s="105"/>
      <c r="H28" s="105"/>
      <c r="I28" s="105"/>
      <c r="J28" s="105"/>
      <c r="K28" s="105"/>
    </row>
    <row r="29" spans="1:11">
      <c r="A29" s="123" t="s">
        <v>243</v>
      </c>
      <c r="B29" s="122" t="s">
        <v>2771</v>
      </c>
      <c r="C29" s="121" t="s">
        <v>2771</v>
      </c>
      <c r="D29" s="321">
        <v>22943</v>
      </c>
      <c r="E29" s="129">
        <f t="shared" si="1"/>
        <v>1.984281769222054E-2</v>
      </c>
      <c r="F29" s="105"/>
      <c r="G29" s="105"/>
      <c r="H29" s="105"/>
      <c r="I29" s="105"/>
      <c r="J29" s="105"/>
      <c r="K29" s="105"/>
    </row>
    <row r="30" spans="1:11">
      <c r="A30" s="319" t="s">
        <v>2772</v>
      </c>
      <c r="B30" s="315">
        <v>2708</v>
      </c>
      <c r="C30" s="316">
        <f>B30/$B$5</f>
        <v>3.8258044008052839E-3</v>
      </c>
      <c r="D30" s="315" t="s">
        <v>2771</v>
      </c>
      <c r="E30" s="316" t="s">
        <v>2771</v>
      </c>
      <c r="F30" s="105"/>
      <c r="G30" s="105"/>
      <c r="H30" s="105"/>
      <c r="I30" s="105"/>
      <c r="J30" s="105"/>
      <c r="K30" s="105"/>
    </row>
    <row r="31" spans="1:11">
      <c r="A31" s="128"/>
      <c r="B31" s="128"/>
      <c r="C31" s="128"/>
      <c r="D31" s="65"/>
    </row>
  </sheetData>
  <mergeCells count="4">
    <mergeCell ref="B3:C3"/>
    <mergeCell ref="D3:E3"/>
    <mergeCell ref="B1:L1"/>
    <mergeCell ref="A3:A4"/>
  </mergeCells>
  <hyperlinks>
    <hyperlink ref="N4" location="INDICE!A1" display="INICIO"/>
  </hyperlinks>
  <printOptions horizontalCentered="1" verticalCentered="1"/>
  <pageMargins left="0.70866141732283472" right="0.70866141732283472" top="0.94488188976377963" bottom="0.55118110236220474" header="0" footer="0.31496062992125984"/>
  <pageSetup paperSize="9" scale="85" firstPageNumber="32" orientation="landscape" useFirstPageNumber="1" r:id="rId1"/>
  <headerFooter>
    <oddHeader>&amp;C&amp;G</oddHeader>
    <oddFooter>&amp;C&amp;P</oddFooter>
  </headerFooter>
  <drawing r:id="rId2"/>
  <legacyDrawingHF r:id="rId3"/>
</worksheet>
</file>

<file path=xl/worksheets/sheet6.xml><?xml version="1.0" encoding="utf-8"?>
<worksheet xmlns="http://schemas.openxmlformats.org/spreadsheetml/2006/main" xmlns:r="http://schemas.openxmlformats.org/officeDocument/2006/relationships">
  <sheetPr codeName="Hoja24"/>
  <dimension ref="A1:M27"/>
  <sheetViews>
    <sheetView showGridLines="0" topLeftCell="A4" zoomScale="98" zoomScaleNormal="98" workbookViewId="0">
      <selection activeCell="M26" sqref="M26"/>
    </sheetView>
  </sheetViews>
  <sheetFormatPr baseColWidth="10" defaultRowHeight="15"/>
  <cols>
    <col min="1" max="1" width="27.7109375" customWidth="1"/>
    <col min="2" max="2" width="7.28515625" bestFit="1" customWidth="1"/>
    <col min="3" max="3" width="8.140625" bestFit="1" customWidth="1"/>
    <col min="4" max="4" width="7.28515625" bestFit="1" customWidth="1"/>
    <col min="5" max="5" width="8.140625" bestFit="1" customWidth="1"/>
  </cols>
  <sheetData>
    <row r="1" spans="1:13" s="68" customFormat="1" ht="45.75" customHeight="1">
      <c r="A1" s="490" t="s">
        <v>2921</v>
      </c>
      <c r="B1" s="490"/>
      <c r="C1" s="490"/>
      <c r="D1" s="490"/>
      <c r="E1" s="490"/>
      <c r="F1" s="490"/>
      <c r="G1" s="490"/>
      <c r="H1" s="490"/>
      <c r="I1" s="490"/>
      <c r="J1" s="490"/>
      <c r="K1" s="490"/>
    </row>
    <row r="2" spans="1:13">
      <c r="A2" s="137"/>
      <c r="B2" s="136"/>
      <c r="C2" s="136"/>
      <c r="D2" s="136"/>
      <c r="E2" s="118"/>
      <c r="F2" s="118"/>
      <c r="G2" s="118"/>
      <c r="H2" s="118"/>
      <c r="I2" s="118"/>
      <c r="J2" s="118"/>
    </row>
    <row r="3" spans="1:13">
      <c r="A3" s="488" t="s">
        <v>2817</v>
      </c>
      <c r="B3" s="489">
        <v>2002</v>
      </c>
      <c r="C3" s="489"/>
      <c r="D3" s="489">
        <v>2012</v>
      </c>
      <c r="E3" s="489"/>
      <c r="F3" s="118"/>
      <c r="G3" s="118"/>
      <c r="H3" s="118"/>
      <c r="I3" s="118"/>
      <c r="J3" s="118"/>
    </row>
    <row r="4" spans="1:13">
      <c r="A4" s="488"/>
      <c r="B4" s="309" t="s">
        <v>2806</v>
      </c>
      <c r="C4" s="309" t="s">
        <v>2805</v>
      </c>
      <c r="D4" s="309" t="s">
        <v>2806</v>
      </c>
      <c r="E4" s="309" t="s">
        <v>2805</v>
      </c>
      <c r="F4" s="118"/>
      <c r="G4" s="118"/>
      <c r="H4" s="118"/>
      <c r="I4" s="118"/>
      <c r="J4" s="118"/>
      <c r="M4" s="418" t="s">
        <v>2872</v>
      </c>
    </row>
    <row r="5" spans="1:13">
      <c r="A5" s="200" t="s">
        <v>2816</v>
      </c>
      <c r="B5" s="201">
        <v>20455</v>
      </c>
      <c r="C5" s="202">
        <f>B5/$B$5</f>
        <v>1</v>
      </c>
      <c r="D5" s="203">
        <v>25688</v>
      </c>
      <c r="E5" s="202">
        <f>D5/$D$5</f>
        <v>1</v>
      </c>
      <c r="F5" s="118"/>
      <c r="G5" s="118"/>
      <c r="H5" s="118"/>
      <c r="I5" s="118"/>
      <c r="J5" s="118"/>
    </row>
    <row r="6" spans="1:13">
      <c r="A6" s="310" t="s">
        <v>2815</v>
      </c>
      <c r="B6" s="311">
        <v>3110</v>
      </c>
      <c r="C6" s="312">
        <f t="shared" ref="C6:C21" si="0">B6/$B$5</f>
        <v>0.15204106575409435</v>
      </c>
      <c r="D6" s="313">
        <v>4252</v>
      </c>
      <c r="E6" s="312">
        <f t="shared" ref="E6:E21" si="1">D6/$D$5</f>
        <v>0.16552475864216754</v>
      </c>
      <c r="F6" s="118"/>
      <c r="G6" s="118"/>
      <c r="H6" s="118"/>
      <c r="I6" s="118"/>
      <c r="J6" s="118"/>
    </row>
    <row r="7" spans="1:13">
      <c r="A7" s="204" t="s">
        <v>2718</v>
      </c>
      <c r="B7" s="205">
        <v>2053</v>
      </c>
      <c r="C7" s="206">
        <f t="shared" si="0"/>
        <v>0.10036665851869958</v>
      </c>
      <c r="D7" s="151">
        <v>2761</v>
      </c>
      <c r="E7" s="206">
        <f t="shared" si="1"/>
        <v>0.10748209280597945</v>
      </c>
      <c r="F7" s="118"/>
      <c r="G7" s="118"/>
      <c r="H7" s="118"/>
      <c r="I7" s="118"/>
      <c r="J7" s="118"/>
    </row>
    <row r="8" spans="1:13">
      <c r="A8" s="310" t="s">
        <v>2717</v>
      </c>
      <c r="B8" s="311">
        <v>2776</v>
      </c>
      <c r="C8" s="312">
        <f t="shared" si="0"/>
        <v>0.13571253972133954</v>
      </c>
      <c r="D8" s="313">
        <v>3426</v>
      </c>
      <c r="E8" s="312">
        <f t="shared" si="1"/>
        <v>0.13336966677047649</v>
      </c>
      <c r="F8" s="118"/>
      <c r="G8" s="118"/>
      <c r="H8" s="118"/>
      <c r="I8" s="118"/>
      <c r="J8" s="118"/>
    </row>
    <row r="9" spans="1:13">
      <c r="A9" s="204" t="s">
        <v>2922</v>
      </c>
      <c r="B9" s="205">
        <v>2489</v>
      </c>
      <c r="C9" s="206">
        <f t="shared" si="0"/>
        <v>0.12168174040576876</v>
      </c>
      <c r="D9" s="151">
        <v>3506</v>
      </c>
      <c r="E9" s="206">
        <f t="shared" si="1"/>
        <v>0.13648396138274682</v>
      </c>
      <c r="F9" s="118"/>
      <c r="G9" s="118"/>
      <c r="H9" s="118"/>
      <c r="I9" s="118"/>
      <c r="J9" s="118"/>
    </row>
    <row r="10" spans="1:13">
      <c r="A10" s="310" t="s">
        <v>2715</v>
      </c>
      <c r="B10" s="314">
        <v>202</v>
      </c>
      <c r="C10" s="312">
        <f t="shared" si="0"/>
        <v>9.8753361036421419E-3</v>
      </c>
      <c r="D10" s="313">
        <v>264</v>
      </c>
      <c r="E10" s="312">
        <f t="shared" si="1"/>
        <v>1.0277172220492058E-2</v>
      </c>
      <c r="F10" s="118"/>
      <c r="G10" s="118"/>
      <c r="H10" s="118"/>
      <c r="I10" s="118"/>
      <c r="J10" s="118"/>
    </row>
    <row r="11" spans="1:13">
      <c r="A11" s="204" t="s">
        <v>2714</v>
      </c>
      <c r="B11" s="207">
        <v>534</v>
      </c>
      <c r="C11" s="206">
        <f t="shared" si="0"/>
        <v>2.6106086531410413E-2</v>
      </c>
      <c r="D11" s="151">
        <v>470</v>
      </c>
      <c r="E11" s="206">
        <f t="shared" si="1"/>
        <v>1.8296480847088136E-2</v>
      </c>
      <c r="F11" s="118"/>
      <c r="G11" s="118"/>
      <c r="H11" s="118"/>
      <c r="I11" s="118"/>
      <c r="J11" s="118"/>
    </row>
    <row r="12" spans="1:13">
      <c r="A12" s="310" t="s">
        <v>2713</v>
      </c>
      <c r="B12" s="311">
        <v>1694</v>
      </c>
      <c r="C12" s="312">
        <f t="shared" si="0"/>
        <v>8.2815937423612804E-2</v>
      </c>
      <c r="D12" s="313">
        <v>1344</v>
      </c>
      <c r="E12" s="312">
        <f t="shared" si="1"/>
        <v>5.2320149486141387E-2</v>
      </c>
      <c r="F12" s="118"/>
      <c r="G12" s="118"/>
      <c r="H12" s="118"/>
      <c r="I12" s="118"/>
      <c r="J12" s="118"/>
    </row>
    <row r="13" spans="1:13">
      <c r="A13" s="204" t="s">
        <v>2712</v>
      </c>
      <c r="B13" s="207">
        <v>652</v>
      </c>
      <c r="C13" s="206">
        <f t="shared" si="0"/>
        <v>3.187484722561721E-2</v>
      </c>
      <c r="D13" s="151">
        <v>835</v>
      </c>
      <c r="E13" s="206">
        <f t="shared" si="1"/>
        <v>3.2505450015571473E-2</v>
      </c>
      <c r="F13" s="118"/>
      <c r="G13" s="118"/>
      <c r="H13" s="118"/>
      <c r="I13" s="118"/>
      <c r="J13" s="118"/>
    </row>
    <row r="14" spans="1:13">
      <c r="A14" s="310" t="s">
        <v>2711</v>
      </c>
      <c r="B14" s="314">
        <v>190</v>
      </c>
      <c r="C14" s="312">
        <f t="shared" si="0"/>
        <v>9.288682473722807E-3</v>
      </c>
      <c r="D14" s="313">
        <v>281</v>
      </c>
      <c r="E14" s="312">
        <f t="shared" si="1"/>
        <v>1.0938959825599502E-2</v>
      </c>
      <c r="F14" s="118"/>
      <c r="G14" s="118"/>
      <c r="H14" s="118"/>
      <c r="I14" s="118"/>
      <c r="J14" s="118"/>
    </row>
    <row r="15" spans="1:13">
      <c r="A15" s="204" t="s">
        <v>2923</v>
      </c>
      <c r="B15" s="207">
        <v>127</v>
      </c>
      <c r="C15" s="206">
        <f t="shared" si="0"/>
        <v>6.2087509166462969E-3</v>
      </c>
      <c r="D15" s="151">
        <v>155</v>
      </c>
      <c r="E15" s="206">
        <f t="shared" si="1"/>
        <v>6.0339458112737467E-3</v>
      </c>
      <c r="F15" s="118"/>
      <c r="G15" s="118"/>
      <c r="H15" s="118"/>
      <c r="I15" s="118"/>
      <c r="J15" s="118"/>
    </row>
    <row r="16" spans="1:13">
      <c r="A16" s="310" t="s">
        <v>2709</v>
      </c>
      <c r="B16" s="314">
        <v>118</v>
      </c>
      <c r="C16" s="312">
        <f t="shared" si="0"/>
        <v>5.7687606942067957E-3</v>
      </c>
      <c r="D16" s="313">
        <v>235</v>
      </c>
      <c r="E16" s="312">
        <f t="shared" si="1"/>
        <v>9.1482404235440681E-3</v>
      </c>
      <c r="F16" s="118"/>
      <c r="G16" s="118"/>
      <c r="H16" s="118"/>
      <c r="I16" s="118"/>
      <c r="J16" s="118"/>
    </row>
    <row r="17" spans="1:10">
      <c r="A17" s="204" t="s">
        <v>2708</v>
      </c>
      <c r="B17" s="207">
        <v>76</v>
      </c>
      <c r="C17" s="206">
        <f t="shared" si="0"/>
        <v>3.7154729894891226E-3</v>
      </c>
      <c r="D17" s="151">
        <v>140</v>
      </c>
      <c r="E17" s="206">
        <f t="shared" si="1"/>
        <v>5.4500155714730615E-3</v>
      </c>
      <c r="F17" s="118"/>
      <c r="G17" s="118"/>
      <c r="H17" s="118"/>
      <c r="I17" s="118"/>
      <c r="J17" s="118"/>
    </row>
    <row r="18" spans="1:10">
      <c r="A18" s="310" t="s">
        <v>2814</v>
      </c>
      <c r="B18" s="311">
        <v>899</v>
      </c>
      <c r="C18" s="312">
        <f t="shared" si="0"/>
        <v>4.3950134441456859E-2</v>
      </c>
      <c r="D18" s="313">
        <v>1048</v>
      </c>
      <c r="E18" s="312">
        <f t="shared" si="1"/>
        <v>4.0797259420741201E-2</v>
      </c>
      <c r="F18" s="118"/>
      <c r="G18" s="118"/>
      <c r="H18" s="118"/>
      <c r="I18" s="118"/>
      <c r="J18" s="118"/>
    </row>
    <row r="19" spans="1:10">
      <c r="A19" s="204" t="s">
        <v>2706</v>
      </c>
      <c r="B19" s="205">
        <v>5400</v>
      </c>
      <c r="C19" s="206">
        <f t="shared" si="0"/>
        <v>0.26399413346370082</v>
      </c>
      <c r="D19" s="151">
        <v>5102</v>
      </c>
      <c r="E19" s="206">
        <f t="shared" si="1"/>
        <v>0.1986141388975397</v>
      </c>
      <c r="F19" s="135"/>
      <c r="G19" s="118"/>
      <c r="H19" s="118"/>
      <c r="I19" s="118"/>
      <c r="J19" s="118"/>
    </row>
    <row r="20" spans="1:10">
      <c r="A20" s="310" t="s">
        <v>2813</v>
      </c>
      <c r="B20" s="314">
        <v>93</v>
      </c>
      <c r="C20" s="312">
        <f t="shared" si="0"/>
        <v>4.5465656318748474E-3</v>
      </c>
      <c r="D20" s="313">
        <v>1088</v>
      </c>
      <c r="E20" s="312">
        <f t="shared" si="1"/>
        <v>4.2354406726876362E-2</v>
      </c>
      <c r="F20" s="118"/>
      <c r="G20" s="118"/>
      <c r="H20" s="118"/>
      <c r="I20" s="118"/>
      <c r="J20" s="118"/>
    </row>
    <row r="21" spans="1:10">
      <c r="A21" s="204" t="s">
        <v>2705</v>
      </c>
      <c r="B21" s="207">
        <v>42</v>
      </c>
      <c r="C21" s="206">
        <f t="shared" si="0"/>
        <v>2.0532877047176731E-3</v>
      </c>
      <c r="D21" s="151">
        <v>781</v>
      </c>
      <c r="E21" s="206">
        <f t="shared" si="1"/>
        <v>3.0403301152289005E-2</v>
      </c>
      <c r="F21" s="118"/>
      <c r="G21" s="118"/>
      <c r="H21" s="118"/>
      <c r="I21" s="118"/>
      <c r="J21" s="118"/>
    </row>
    <row r="22" spans="1:10" s="421" customFormat="1" ht="21" customHeight="1">
      <c r="A22" s="423" t="s">
        <v>2873</v>
      </c>
      <c r="B22" s="420"/>
      <c r="C22" s="420"/>
      <c r="D22" s="420"/>
      <c r="E22" s="420"/>
      <c r="F22" s="420"/>
      <c r="G22" s="420"/>
      <c r="H22" s="420"/>
      <c r="I22" s="420"/>
      <c r="J22" s="420"/>
    </row>
    <row r="23" spans="1:10" s="421" customFormat="1">
      <c r="A23" s="424" t="s">
        <v>2812</v>
      </c>
      <c r="B23" s="422"/>
      <c r="C23" s="420"/>
      <c r="D23" s="420"/>
      <c r="E23" s="420"/>
      <c r="F23" s="420"/>
      <c r="G23" s="420"/>
      <c r="H23" s="420"/>
      <c r="I23" s="420"/>
      <c r="J23" s="420"/>
    </row>
    <row r="24" spans="1:10">
      <c r="A24" s="134"/>
      <c r="B24" s="134"/>
      <c r="C24" s="134"/>
      <c r="D24" s="134"/>
      <c r="E24" s="134"/>
      <c r="F24" s="134"/>
      <c r="G24" s="134"/>
      <c r="H24" s="134"/>
      <c r="I24" s="134"/>
      <c r="J24" s="134"/>
    </row>
    <row r="25" spans="1:10">
      <c r="A25" s="133"/>
      <c r="B25" s="133"/>
      <c r="C25" s="133"/>
      <c r="D25" s="133"/>
      <c r="E25" s="133"/>
      <c r="F25" s="133"/>
      <c r="G25" s="133"/>
      <c r="H25" s="133"/>
      <c r="I25" s="133"/>
      <c r="J25" s="133"/>
    </row>
    <row r="26" spans="1:10">
      <c r="A26" s="133"/>
      <c r="B26" s="133"/>
      <c r="C26" s="133"/>
      <c r="D26" s="133"/>
      <c r="E26" s="133"/>
      <c r="F26" s="133"/>
      <c r="G26" s="133"/>
      <c r="H26" s="133"/>
      <c r="I26" s="133"/>
      <c r="J26" s="133"/>
    </row>
    <row r="27" spans="1:10">
      <c r="A27" s="133"/>
      <c r="B27" s="133"/>
      <c r="C27" s="133"/>
      <c r="D27" s="133"/>
      <c r="E27" s="133"/>
      <c r="F27" s="133"/>
      <c r="G27" s="133"/>
      <c r="H27" s="133"/>
      <c r="I27" s="133"/>
      <c r="J27" s="133"/>
    </row>
  </sheetData>
  <mergeCells count="4">
    <mergeCell ref="A3:A4"/>
    <mergeCell ref="B3:C3"/>
    <mergeCell ref="D3:E3"/>
    <mergeCell ref="A1:K1"/>
  </mergeCells>
  <hyperlinks>
    <hyperlink ref="M4" location="INDICE!A1" display="INICIO"/>
  </hyperlinks>
  <printOptions horizontalCentered="1" verticalCentered="1"/>
  <pageMargins left="0.70866141732283472" right="0.70866141732283472" top="0.94488188976377963" bottom="0.55118110236220474" header="0" footer="0.31496062992125984"/>
  <pageSetup paperSize="9" scale="95" firstPageNumber="33" orientation="landscape" useFirstPageNumber="1" r:id="rId1"/>
  <headerFooter>
    <oddHeader>&amp;C&amp;G</oddHeader>
    <oddFooter>&amp;C&amp;P</oddFooter>
  </headerFooter>
  <drawing r:id="rId2"/>
  <legacyDrawingHF r:id="rId3"/>
</worksheet>
</file>

<file path=xl/worksheets/sheet7.xml><?xml version="1.0" encoding="utf-8"?>
<worksheet xmlns="http://schemas.openxmlformats.org/spreadsheetml/2006/main" xmlns:r="http://schemas.openxmlformats.org/officeDocument/2006/relationships">
  <sheetPr codeName="Hoja25"/>
  <dimension ref="A1:L22"/>
  <sheetViews>
    <sheetView showGridLines="0" zoomScale="106" zoomScaleNormal="106" workbookViewId="0">
      <selection activeCell="B19" sqref="B19"/>
    </sheetView>
  </sheetViews>
  <sheetFormatPr baseColWidth="10" defaultRowHeight="15"/>
  <cols>
    <col min="1" max="1" width="8.42578125" customWidth="1"/>
    <col min="2" max="2" width="48.7109375" customWidth="1"/>
    <col min="3" max="3" width="12.85546875" customWidth="1"/>
    <col min="4" max="4" width="8" bestFit="1" customWidth="1"/>
    <col min="5" max="5" width="5.5703125" bestFit="1" customWidth="1"/>
  </cols>
  <sheetData>
    <row r="1" spans="1:12" s="68" customFormat="1" ht="69.75" customHeight="1">
      <c r="B1" s="472" t="s">
        <v>2924</v>
      </c>
      <c r="C1" s="472"/>
      <c r="D1" s="472"/>
      <c r="E1" s="472"/>
      <c r="F1" s="472"/>
      <c r="G1" s="472"/>
      <c r="H1" s="472"/>
      <c r="I1" s="472"/>
      <c r="J1" s="472"/>
      <c r="K1" s="472"/>
      <c r="L1" s="199"/>
    </row>
    <row r="2" spans="1:12" s="67" customFormat="1" ht="28.5" customHeight="1">
      <c r="A2" s="273" t="s">
        <v>2837</v>
      </c>
      <c r="B2" s="273" t="s">
        <v>2836</v>
      </c>
      <c r="C2" s="305" t="s">
        <v>2925</v>
      </c>
      <c r="D2" s="275" t="s">
        <v>2805</v>
      </c>
      <c r="E2" s="274" t="s">
        <v>2835</v>
      </c>
      <c r="L2" s="418" t="s">
        <v>2872</v>
      </c>
    </row>
    <row r="3" spans="1:12">
      <c r="A3" s="178" t="s">
        <v>2834</v>
      </c>
      <c r="B3" s="304" t="s">
        <v>1799</v>
      </c>
      <c r="C3" s="339">
        <v>34925</v>
      </c>
      <c r="D3" s="150">
        <f t="shared" ref="D3:D18" si="0">C3/$C$18</f>
        <v>3.0205745015943964E-2</v>
      </c>
      <c r="E3" s="149">
        <f t="shared" ref="E3:E12" si="1">C3/$C$19*10000</f>
        <v>22.501810936724134</v>
      </c>
    </row>
    <row r="4" spans="1:12">
      <c r="A4" s="276" t="s">
        <v>2833</v>
      </c>
      <c r="B4" s="306" t="s">
        <v>1902</v>
      </c>
      <c r="C4" s="340">
        <v>33868</v>
      </c>
      <c r="D4" s="307">
        <f t="shared" si="0"/>
        <v>2.9291572575518687E-2</v>
      </c>
      <c r="E4" s="280">
        <f t="shared" si="1"/>
        <v>21.820796930707886</v>
      </c>
    </row>
    <row r="5" spans="1:12">
      <c r="A5" s="178" t="s">
        <v>2832</v>
      </c>
      <c r="B5" s="304" t="s">
        <v>1155</v>
      </c>
      <c r="C5" s="339">
        <v>30732</v>
      </c>
      <c r="D5" s="150">
        <f t="shared" si="0"/>
        <v>2.6579325864852968E-2</v>
      </c>
      <c r="E5" s="149">
        <f t="shared" si="1"/>
        <v>19.80030504530869</v>
      </c>
    </row>
    <row r="6" spans="1:12">
      <c r="A6" s="276" t="s">
        <v>2831</v>
      </c>
      <c r="B6" s="306" t="s">
        <v>1871</v>
      </c>
      <c r="C6" s="340">
        <v>29604</v>
      </c>
      <c r="D6" s="307">
        <f t="shared" si="0"/>
        <v>2.5603747328618615E-2</v>
      </c>
      <c r="E6" s="280">
        <f t="shared" si="1"/>
        <v>19.073546484489086</v>
      </c>
    </row>
    <row r="7" spans="1:12">
      <c r="A7" s="178" t="s">
        <v>2830</v>
      </c>
      <c r="B7" s="304" t="s">
        <v>2123</v>
      </c>
      <c r="C7" s="339">
        <v>20725</v>
      </c>
      <c r="D7" s="150">
        <f t="shared" si="0"/>
        <v>1.7924525854128522E-2</v>
      </c>
      <c r="E7" s="149">
        <f t="shared" si="1"/>
        <v>13.352899976051759</v>
      </c>
    </row>
    <row r="8" spans="1:12">
      <c r="A8" s="276" t="s">
        <v>2829</v>
      </c>
      <c r="B8" s="306" t="s">
        <v>1875</v>
      </c>
      <c r="C8" s="340">
        <v>14832</v>
      </c>
      <c r="D8" s="307">
        <f t="shared" si="0"/>
        <v>1.2827819901975113E-2</v>
      </c>
      <c r="E8" s="280">
        <f t="shared" si="1"/>
        <v>9.5561019273727226</v>
      </c>
    </row>
    <row r="9" spans="1:12">
      <c r="A9" s="178" t="s">
        <v>2828</v>
      </c>
      <c r="B9" s="304" t="s">
        <v>2156</v>
      </c>
      <c r="C9" s="339">
        <v>14373</v>
      </c>
      <c r="D9" s="150">
        <f t="shared" si="0"/>
        <v>1.2430842465688263E-2</v>
      </c>
      <c r="E9" s="149">
        <f t="shared" si="1"/>
        <v>9.2603730449115531</v>
      </c>
    </row>
    <row r="10" spans="1:12" ht="29.25" customHeight="1">
      <c r="A10" s="276" t="s">
        <v>2827</v>
      </c>
      <c r="B10" s="306" t="s">
        <v>2146</v>
      </c>
      <c r="C10" s="340">
        <v>14296</v>
      </c>
      <c r="D10" s="307">
        <f t="shared" si="0"/>
        <v>1.2364247122346024E-2</v>
      </c>
      <c r="E10" s="280">
        <f t="shared" si="1"/>
        <v>9.2107627530825553</v>
      </c>
    </row>
    <row r="11" spans="1:12">
      <c r="A11" s="178" t="s">
        <v>2826</v>
      </c>
      <c r="B11" s="304" t="s">
        <v>2074</v>
      </c>
      <c r="C11" s="339">
        <v>12576</v>
      </c>
      <c r="D11" s="150">
        <f t="shared" si="0"/>
        <v>1.0876662829506407E-2</v>
      </c>
      <c r="E11" s="149">
        <f t="shared" si="1"/>
        <v>8.1025848057335068</v>
      </c>
    </row>
    <row r="12" spans="1:12">
      <c r="A12" s="276" t="s">
        <v>2825</v>
      </c>
      <c r="B12" s="306" t="s">
        <v>2136</v>
      </c>
      <c r="C12" s="340">
        <v>11325</v>
      </c>
      <c r="D12" s="307">
        <f t="shared" si="0"/>
        <v>9.794704718842244E-3</v>
      </c>
      <c r="E12" s="280">
        <f t="shared" si="1"/>
        <v>7.2965786358883555</v>
      </c>
    </row>
    <row r="13" spans="1:12">
      <c r="A13" s="156"/>
      <c r="B13" s="171" t="s">
        <v>2926</v>
      </c>
      <c r="C13" s="341">
        <v>111265</v>
      </c>
      <c r="D13" s="148">
        <f t="shared" si="0"/>
        <v>9.6230271129534861E-2</v>
      </c>
      <c r="E13" s="140"/>
    </row>
    <row r="14" spans="1:12">
      <c r="A14" s="156"/>
      <c r="B14" s="281" t="s">
        <v>2927</v>
      </c>
      <c r="C14" s="340">
        <v>67680</v>
      </c>
      <c r="D14" s="307">
        <f t="shared" si="0"/>
        <v>5.8534712174061199E-2</v>
      </c>
      <c r="E14" s="142"/>
      <c r="F14" s="147"/>
      <c r="G14" s="147"/>
      <c r="H14" s="147"/>
    </row>
    <row r="15" spans="1:12">
      <c r="A15" s="156"/>
      <c r="B15" s="171" t="s">
        <v>2928</v>
      </c>
      <c r="C15" s="341">
        <v>798</v>
      </c>
      <c r="D15" s="145">
        <f t="shared" si="0"/>
        <v>6.9016992191047333E-4</v>
      </c>
      <c r="E15" s="142"/>
      <c r="F15" s="139"/>
      <c r="G15" s="139"/>
      <c r="H15" s="139"/>
      <c r="I15" s="139"/>
      <c r="J15" s="139"/>
    </row>
    <row r="16" spans="1:12" ht="24">
      <c r="A16" s="156"/>
      <c r="B16" s="281" t="s">
        <v>2821</v>
      </c>
      <c r="C16" s="342">
        <v>33742</v>
      </c>
      <c r="D16" s="307">
        <f t="shared" si="0"/>
        <v>2.9182598377322296E-2</v>
      </c>
      <c r="E16" s="144"/>
      <c r="F16" s="143"/>
      <c r="G16" s="139"/>
      <c r="H16" s="139"/>
      <c r="I16" s="139"/>
      <c r="J16" s="139"/>
    </row>
    <row r="17" spans="1:10">
      <c r="A17" s="156"/>
      <c r="B17" s="171" t="s">
        <v>2820</v>
      </c>
      <c r="C17" s="343">
        <v>725496</v>
      </c>
      <c r="D17" s="145">
        <f t="shared" si="0"/>
        <v>0.62746305471975039</v>
      </c>
      <c r="E17" s="144"/>
      <c r="F17" s="143"/>
      <c r="G17" s="139"/>
      <c r="H17" s="139"/>
      <c r="I17" s="139"/>
      <c r="J17" s="139"/>
    </row>
    <row r="18" spans="1:10">
      <c r="A18" s="156"/>
      <c r="B18" s="293" t="s">
        <v>2936</v>
      </c>
      <c r="C18" s="294">
        <f>SUM(C3:C17)</f>
        <v>1156237</v>
      </c>
      <c r="D18" s="308">
        <f t="shared" si="0"/>
        <v>1</v>
      </c>
      <c r="E18" s="142"/>
      <c r="F18" s="139"/>
      <c r="G18" s="139"/>
      <c r="H18" s="139"/>
      <c r="I18" s="139"/>
      <c r="J18" s="139"/>
    </row>
    <row r="19" spans="1:10">
      <c r="A19" s="156"/>
      <c r="B19" s="171" t="s">
        <v>2874</v>
      </c>
      <c r="C19" s="141">
        <v>15520973</v>
      </c>
      <c r="D19" s="140"/>
      <c r="E19" s="140"/>
      <c r="F19" s="139"/>
      <c r="G19" s="139"/>
      <c r="H19" s="139"/>
      <c r="I19" s="139"/>
      <c r="J19" s="139"/>
    </row>
    <row r="20" spans="1:10" ht="22.5" customHeight="1">
      <c r="A20" s="105"/>
      <c r="B20" s="491" t="s">
        <v>2819</v>
      </c>
      <c r="C20" s="491"/>
      <c r="D20" s="491"/>
      <c r="E20" s="491"/>
      <c r="F20" s="139"/>
      <c r="G20" s="139"/>
      <c r="H20" s="139"/>
      <c r="I20" s="139"/>
      <c r="J20" s="139"/>
    </row>
    <row r="21" spans="1:10">
      <c r="A21" s="105"/>
      <c r="B21" s="138" t="s">
        <v>2818</v>
      </c>
      <c r="C21" s="105"/>
      <c r="D21" s="105"/>
      <c r="E21" s="105"/>
    </row>
    <row r="22" spans="1:10">
      <c r="A22" s="105"/>
      <c r="B22" s="105"/>
      <c r="C22" s="105"/>
      <c r="D22" s="105"/>
      <c r="E22" s="105"/>
    </row>
  </sheetData>
  <mergeCells count="2">
    <mergeCell ref="B1:K1"/>
    <mergeCell ref="B20:E20"/>
  </mergeCells>
  <hyperlinks>
    <hyperlink ref="L2" location="INDICE!A1" display="INICIO"/>
  </hyperlinks>
  <printOptions horizontalCentered="1" verticalCentered="1"/>
  <pageMargins left="0.70866141732283472" right="0.70866141732283472" top="0.94488188976377963" bottom="0.55118110236220474" header="0" footer="0.31496062992125984"/>
  <pageSetup paperSize="9" scale="85" firstPageNumber="34" fitToWidth="0" fitToHeight="0" orientation="landscape" useFirstPageNumber="1" r:id="rId1"/>
  <headerFooter>
    <oddHeader>&amp;C&amp;G</oddHeader>
    <oddFooter>&amp;C&amp;P</oddFooter>
  </headerFooter>
  <drawing r:id="rId2"/>
  <legacyDrawingHF r:id="rId3"/>
</worksheet>
</file>

<file path=xl/worksheets/sheet8.xml><?xml version="1.0" encoding="utf-8"?>
<worksheet xmlns="http://schemas.openxmlformats.org/spreadsheetml/2006/main" xmlns:r="http://schemas.openxmlformats.org/officeDocument/2006/relationships">
  <sheetPr codeName="Hoja26"/>
  <dimension ref="A1:M18"/>
  <sheetViews>
    <sheetView showGridLines="0" zoomScaleNormal="100" workbookViewId="0">
      <selection activeCell="B16" sqref="B16"/>
    </sheetView>
  </sheetViews>
  <sheetFormatPr baseColWidth="10" defaultRowHeight="15"/>
  <cols>
    <col min="1" max="1" width="8.42578125" bestFit="1" customWidth="1"/>
    <col min="2" max="2" width="26.5703125" customWidth="1"/>
    <col min="3" max="3" width="13.42578125" customWidth="1"/>
    <col min="4" max="4" width="8.28515625" customWidth="1"/>
    <col min="5" max="5" width="6.42578125" customWidth="1"/>
  </cols>
  <sheetData>
    <row r="1" spans="1:13" s="68" customFormat="1" ht="57.75" customHeight="1">
      <c r="A1" s="472" t="s">
        <v>2929</v>
      </c>
      <c r="B1" s="472"/>
      <c r="C1" s="472"/>
      <c r="D1" s="472"/>
      <c r="E1" s="472"/>
      <c r="F1" s="472"/>
      <c r="G1" s="472"/>
      <c r="H1" s="472"/>
      <c r="I1" s="472"/>
      <c r="J1" s="472"/>
      <c r="K1" s="472"/>
      <c r="L1" s="209"/>
    </row>
    <row r="2" spans="1:13" ht="24">
      <c r="A2" s="273" t="s">
        <v>2837</v>
      </c>
      <c r="B2" s="273" t="s">
        <v>2836</v>
      </c>
      <c r="C2" s="274" t="s">
        <v>2925</v>
      </c>
      <c r="D2" s="275" t="s">
        <v>2805</v>
      </c>
      <c r="E2" s="274" t="s">
        <v>2835</v>
      </c>
      <c r="M2" s="418" t="s">
        <v>2872</v>
      </c>
    </row>
    <row r="3" spans="1:13" ht="22.5">
      <c r="A3" s="167" t="s">
        <v>2834</v>
      </c>
      <c r="B3" s="166" t="s">
        <v>1799</v>
      </c>
      <c r="C3" s="165">
        <v>17923</v>
      </c>
      <c r="D3" s="162">
        <f t="shared" ref="D3:D15" si="0">C3/$C$15</f>
        <v>4.597562571023274E-2</v>
      </c>
      <c r="E3" s="164">
        <f t="shared" ref="E3:E12" si="1">C3/$C$16*10000</f>
        <v>23.301098608512422</v>
      </c>
    </row>
    <row r="4" spans="1:13">
      <c r="A4" s="296" t="s">
        <v>2833</v>
      </c>
      <c r="B4" s="297" t="s">
        <v>1871</v>
      </c>
      <c r="C4" s="298">
        <v>15997</v>
      </c>
      <c r="D4" s="299">
        <f t="shared" si="0"/>
        <v>4.1035099285085815E-2</v>
      </c>
      <c r="E4" s="300">
        <f t="shared" si="1"/>
        <v>20.797169806414843</v>
      </c>
    </row>
    <row r="5" spans="1:13" ht="22.5">
      <c r="A5" s="167" t="s">
        <v>2832</v>
      </c>
      <c r="B5" s="166" t="s">
        <v>1155</v>
      </c>
      <c r="C5" s="165">
        <v>14895</v>
      </c>
      <c r="D5" s="162">
        <f t="shared" si="0"/>
        <v>3.8208276792608194E-2</v>
      </c>
      <c r="E5" s="164">
        <f t="shared" si="1"/>
        <v>19.364496109679884</v>
      </c>
    </row>
    <row r="6" spans="1:13">
      <c r="A6" s="296" t="s">
        <v>2831</v>
      </c>
      <c r="B6" s="297" t="s">
        <v>1875</v>
      </c>
      <c r="C6" s="298">
        <v>10797</v>
      </c>
      <c r="D6" s="299">
        <f t="shared" si="0"/>
        <v>2.7696190972124248E-2</v>
      </c>
      <c r="E6" s="300">
        <f t="shared" si="1"/>
        <v>14.036822054126464</v>
      </c>
    </row>
    <row r="7" spans="1:13">
      <c r="A7" s="167" t="s">
        <v>2830</v>
      </c>
      <c r="B7" s="166" t="s">
        <v>1902</v>
      </c>
      <c r="C7" s="165">
        <v>9172</v>
      </c>
      <c r="D7" s="162">
        <f t="shared" si="0"/>
        <v>2.3527782124323757E-2</v>
      </c>
      <c r="E7" s="164">
        <f t="shared" si="1"/>
        <v>11.924213381536346</v>
      </c>
    </row>
    <row r="8" spans="1:13">
      <c r="A8" s="296" t="s">
        <v>2829</v>
      </c>
      <c r="B8" s="297" t="s">
        <v>2419</v>
      </c>
      <c r="C8" s="298">
        <v>7325</v>
      </c>
      <c r="D8" s="299">
        <f t="shared" si="0"/>
        <v>1.8789904498546828E-2</v>
      </c>
      <c r="E8" s="300">
        <f t="shared" si="1"/>
        <v>9.5229898625985321</v>
      </c>
    </row>
    <row r="9" spans="1:13">
      <c r="A9" s="167" t="s">
        <v>2828</v>
      </c>
      <c r="B9" s="166" t="s">
        <v>2075</v>
      </c>
      <c r="C9" s="165">
        <v>6683</v>
      </c>
      <c r="D9" s="162">
        <f t="shared" si="0"/>
        <v>1.7143062356831187E-2</v>
      </c>
      <c r="E9" s="164">
        <f t="shared" si="1"/>
        <v>8.6883469285660055</v>
      </c>
    </row>
    <row r="10" spans="1:13" ht="22.5">
      <c r="A10" s="296" t="s">
        <v>2827</v>
      </c>
      <c r="B10" s="297" t="s">
        <v>2492</v>
      </c>
      <c r="C10" s="298">
        <v>5901</v>
      </c>
      <c r="D10" s="299">
        <f t="shared" si="0"/>
        <v>1.5137095760535813E-2</v>
      </c>
      <c r="E10" s="300">
        <f t="shared" si="1"/>
        <v>7.6716946319718682</v>
      </c>
    </row>
    <row r="11" spans="1:13" ht="22.5">
      <c r="A11" s="167" t="s">
        <v>2826</v>
      </c>
      <c r="B11" s="166" t="s">
        <v>1807</v>
      </c>
      <c r="C11" s="165">
        <v>5131</v>
      </c>
      <c r="D11" s="162">
        <f t="shared" si="0"/>
        <v>1.3161911260347273E-2</v>
      </c>
      <c r="E11" s="164">
        <f t="shared" si="1"/>
        <v>6.6706431378830136</v>
      </c>
    </row>
    <row r="12" spans="1:13" ht="22.5">
      <c r="A12" s="296" t="s">
        <v>2825</v>
      </c>
      <c r="B12" s="297" t="s">
        <v>2517</v>
      </c>
      <c r="C12" s="298">
        <v>5018</v>
      </c>
      <c r="D12" s="299">
        <f t="shared" si="0"/>
        <v>1.2872046522007916E-2</v>
      </c>
      <c r="E12" s="300">
        <f t="shared" si="1"/>
        <v>6.5237355809582844</v>
      </c>
    </row>
    <row r="13" spans="1:13" ht="22.5">
      <c r="A13" s="156"/>
      <c r="B13" s="155" t="s">
        <v>2930</v>
      </c>
      <c r="C13" s="163">
        <v>16487</v>
      </c>
      <c r="D13" s="162">
        <f t="shared" si="0"/>
        <v>4.2292034876114888E-2</v>
      </c>
      <c r="E13" s="153"/>
      <c r="F13" s="147"/>
      <c r="G13" s="147"/>
      <c r="H13" s="147"/>
      <c r="I13" s="147"/>
    </row>
    <row r="14" spans="1:13">
      <c r="A14" s="156"/>
      <c r="B14" s="301" t="s">
        <v>2839</v>
      </c>
      <c r="C14" s="302">
        <v>274508</v>
      </c>
      <c r="D14" s="299">
        <f t="shared" si="0"/>
        <v>0.70416096984124132</v>
      </c>
      <c r="E14" s="161"/>
      <c r="F14" s="160"/>
      <c r="G14" s="160"/>
      <c r="H14" s="147"/>
      <c r="I14" s="147"/>
    </row>
    <row r="15" spans="1:13">
      <c r="A15" s="156"/>
      <c r="B15" s="210" t="s">
        <v>2937</v>
      </c>
      <c r="C15" s="211">
        <f>SUM(C3:C14)</f>
        <v>389837</v>
      </c>
      <c r="D15" s="212">
        <f t="shared" si="0"/>
        <v>1</v>
      </c>
      <c r="E15" s="153"/>
      <c r="F15" s="159"/>
      <c r="G15" s="147"/>
      <c r="H15" s="147"/>
      <c r="I15" s="147"/>
      <c r="M15" s="158"/>
    </row>
    <row r="16" spans="1:13">
      <c r="A16" s="156"/>
      <c r="B16" s="301" t="s">
        <v>2874</v>
      </c>
      <c r="C16" s="303">
        <v>7691912</v>
      </c>
      <c r="D16" s="154"/>
      <c r="E16" s="153"/>
      <c r="F16" s="147"/>
      <c r="G16" s="147"/>
      <c r="H16" s="147"/>
      <c r="I16" s="147"/>
    </row>
    <row r="17" spans="2:6">
      <c r="B17" s="491" t="s">
        <v>2819</v>
      </c>
      <c r="C17" s="491"/>
      <c r="D17" s="491"/>
      <c r="E17" s="491"/>
      <c r="F17" s="491"/>
    </row>
    <row r="18" spans="2:6" ht="12.75" customHeight="1">
      <c r="B18" s="152" t="s">
        <v>2838</v>
      </c>
      <c r="C18" s="151"/>
    </row>
  </sheetData>
  <mergeCells count="2">
    <mergeCell ref="B17:F17"/>
    <mergeCell ref="A1:K1"/>
  </mergeCells>
  <hyperlinks>
    <hyperlink ref="M2" location="INDICE!A1" display="INICIO"/>
  </hyperlinks>
  <printOptions horizontalCentered="1" verticalCentered="1"/>
  <pageMargins left="0.70866141732283472" right="0.70866141732283472" top="0.94488188976377963" bottom="0.55118110236220474" header="0" footer="0.31496062992125984"/>
  <pageSetup paperSize="9" scale="95" firstPageNumber="35" fitToWidth="0" fitToHeight="0" orientation="landscape" useFirstPageNumber="1" r:id="rId1"/>
  <headerFooter>
    <oddHeader>&amp;C&amp;G</oddHeader>
    <oddFooter>&amp;C&amp;P</oddFooter>
  </headerFooter>
  <drawing r:id="rId2"/>
  <legacyDrawingHF r:id="rId3"/>
</worksheet>
</file>

<file path=xl/worksheets/sheet9.xml><?xml version="1.0" encoding="utf-8"?>
<worksheet xmlns="http://schemas.openxmlformats.org/spreadsheetml/2006/main" xmlns:r="http://schemas.openxmlformats.org/officeDocument/2006/relationships">
  <sheetPr codeName="Hoja27"/>
  <dimension ref="A1:L24"/>
  <sheetViews>
    <sheetView showGridLines="0" topLeftCell="A7" workbookViewId="0">
      <selection activeCell="B19" sqref="B19"/>
    </sheetView>
  </sheetViews>
  <sheetFormatPr baseColWidth="10" defaultRowHeight="15"/>
  <cols>
    <col min="1" max="1" width="8.42578125" bestFit="1" customWidth="1"/>
    <col min="2" max="2" width="43.5703125" customWidth="1"/>
    <col min="3" max="3" width="13.42578125" customWidth="1"/>
    <col min="4" max="4" width="7.7109375" bestFit="1" customWidth="1"/>
    <col min="5" max="5" width="10.5703125" bestFit="1" customWidth="1"/>
    <col min="10" max="10" width="6.5703125" customWidth="1"/>
    <col min="11" max="11" width="8.7109375" customWidth="1"/>
  </cols>
  <sheetData>
    <row r="1" spans="1:12" s="68" customFormat="1" ht="60" customHeight="1">
      <c r="A1" s="472" t="s">
        <v>2931</v>
      </c>
      <c r="B1" s="472"/>
      <c r="C1" s="472"/>
      <c r="D1" s="472"/>
      <c r="E1" s="472"/>
      <c r="F1" s="472"/>
      <c r="G1" s="472"/>
      <c r="H1" s="472"/>
      <c r="I1" s="472"/>
      <c r="J1" s="472"/>
      <c r="K1" s="472"/>
    </row>
    <row r="2" spans="1:12" ht="24">
      <c r="A2" s="273" t="s">
        <v>2837</v>
      </c>
      <c r="B2" s="275" t="s">
        <v>2836</v>
      </c>
      <c r="C2" s="288" t="s">
        <v>2925</v>
      </c>
      <c r="D2" s="289" t="s">
        <v>2805</v>
      </c>
      <c r="E2" s="288" t="s">
        <v>2835</v>
      </c>
      <c r="L2" s="418" t="s">
        <v>2872</v>
      </c>
    </row>
    <row r="3" spans="1:12">
      <c r="A3" s="178" t="s">
        <v>2834</v>
      </c>
      <c r="B3" s="177" t="s">
        <v>1902</v>
      </c>
      <c r="C3" s="176">
        <v>24696</v>
      </c>
      <c r="D3" s="172">
        <f t="shared" ref="D3:D18" si="0">C3/$C$18</f>
        <v>3.2223382045929019E-2</v>
      </c>
      <c r="E3" s="175">
        <f t="shared" ref="E3:E12" si="1">C3/$C$19*10000</f>
        <v>31.544012749421675</v>
      </c>
    </row>
    <row r="4" spans="1:12">
      <c r="A4" s="276" t="s">
        <v>2833</v>
      </c>
      <c r="B4" s="290" t="s">
        <v>2123</v>
      </c>
      <c r="C4" s="291">
        <v>20725</v>
      </c>
      <c r="D4" s="279">
        <f t="shared" si="0"/>
        <v>2.7042014613778705E-2</v>
      </c>
      <c r="E4" s="280">
        <f t="shared" si="1"/>
        <v>26.47188468706528</v>
      </c>
    </row>
    <row r="5" spans="1:12">
      <c r="A5" s="178" t="s">
        <v>2832</v>
      </c>
      <c r="B5" s="177" t="s">
        <v>1799</v>
      </c>
      <c r="C5" s="176">
        <v>17002</v>
      </c>
      <c r="D5" s="172">
        <f t="shared" si="0"/>
        <v>2.2184237995824634E-2</v>
      </c>
      <c r="E5" s="175">
        <f t="shared" si="1"/>
        <v>21.716525136283902</v>
      </c>
    </row>
    <row r="6" spans="1:12" ht="24">
      <c r="A6" s="276" t="s">
        <v>2831</v>
      </c>
      <c r="B6" s="290" t="s">
        <v>1155</v>
      </c>
      <c r="C6" s="291">
        <v>15837</v>
      </c>
      <c r="D6" s="279">
        <f t="shared" si="0"/>
        <v>2.0664144050104385E-2</v>
      </c>
      <c r="E6" s="280">
        <f t="shared" si="1"/>
        <v>20.228479507312564</v>
      </c>
    </row>
    <row r="7" spans="1:12">
      <c r="A7" s="178" t="s">
        <v>2830</v>
      </c>
      <c r="B7" s="177" t="s">
        <v>2156</v>
      </c>
      <c r="C7" s="176">
        <v>14373</v>
      </c>
      <c r="D7" s="172">
        <f t="shared" si="0"/>
        <v>1.8753914405010438E-2</v>
      </c>
      <c r="E7" s="175">
        <f t="shared" si="1"/>
        <v>18.358523455111666</v>
      </c>
    </row>
    <row r="8" spans="1:12" ht="24">
      <c r="A8" s="276" t="s">
        <v>2829</v>
      </c>
      <c r="B8" s="290" t="s">
        <v>2146</v>
      </c>
      <c r="C8" s="291">
        <v>14296</v>
      </c>
      <c r="D8" s="279">
        <f t="shared" si="0"/>
        <v>1.8653444676409187E-2</v>
      </c>
      <c r="E8" s="280">
        <f t="shared" si="1"/>
        <v>18.260171941437164</v>
      </c>
    </row>
    <row r="9" spans="1:12">
      <c r="A9" s="178" t="s">
        <v>2828</v>
      </c>
      <c r="B9" s="177" t="s">
        <v>1871</v>
      </c>
      <c r="C9" s="176">
        <v>13607</v>
      </c>
      <c r="D9" s="172">
        <f t="shared" si="0"/>
        <v>1.7754436325678496E-2</v>
      </c>
      <c r="E9" s="175">
        <f t="shared" si="1"/>
        <v>17.380117487908194</v>
      </c>
    </row>
    <row r="10" spans="1:12" ht="24">
      <c r="A10" s="276" t="s">
        <v>2827</v>
      </c>
      <c r="B10" s="290" t="s">
        <v>2136</v>
      </c>
      <c r="C10" s="291">
        <v>11325</v>
      </c>
      <c r="D10" s="279">
        <f t="shared" si="0"/>
        <v>1.477687891440501E-2</v>
      </c>
      <c r="E10" s="280">
        <f t="shared" si="1"/>
        <v>14.465336264463899</v>
      </c>
    </row>
    <row r="11" spans="1:12">
      <c r="A11" s="178" t="s">
        <v>2826</v>
      </c>
      <c r="B11" s="177" t="s">
        <v>2074</v>
      </c>
      <c r="C11" s="176">
        <v>9844</v>
      </c>
      <c r="D11" s="172">
        <f t="shared" si="0"/>
        <v>1.284446764091858E-2</v>
      </c>
      <c r="E11" s="175">
        <f t="shared" si="1"/>
        <v>12.573666241711489</v>
      </c>
    </row>
    <row r="12" spans="1:12">
      <c r="A12" s="276" t="s">
        <v>2825</v>
      </c>
      <c r="B12" s="290" t="s">
        <v>1410</v>
      </c>
      <c r="C12" s="291">
        <v>9661</v>
      </c>
      <c r="D12" s="279">
        <f t="shared" si="0"/>
        <v>1.2605688935281837E-2</v>
      </c>
      <c r="E12" s="280">
        <f t="shared" si="1"/>
        <v>12.339921735186378</v>
      </c>
    </row>
    <row r="13" spans="1:12">
      <c r="A13" s="156"/>
      <c r="B13" s="173" t="s">
        <v>2824</v>
      </c>
      <c r="C13" s="284">
        <v>111265</v>
      </c>
      <c r="D13" s="172">
        <f t="shared" si="0"/>
        <v>0.14517875782881001</v>
      </c>
      <c r="E13" s="142"/>
      <c r="F13" s="147"/>
      <c r="G13" s="147"/>
      <c r="H13" s="147"/>
      <c r="I13" s="147"/>
    </row>
    <row r="14" spans="1:12">
      <c r="A14" s="156"/>
      <c r="B14" s="281" t="s">
        <v>2823</v>
      </c>
      <c r="C14" s="292">
        <v>67680</v>
      </c>
      <c r="D14" s="279">
        <f t="shared" si="0"/>
        <v>8.8308977035490607E-2</v>
      </c>
      <c r="E14" s="142"/>
      <c r="F14" s="147"/>
      <c r="G14" s="147"/>
      <c r="H14" s="147"/>
      <c r="I14" s="147"/>
    </row>
    <row r="15" spans="1:12">
      <c r="A15" s="156"/>
      <c r="B15" s="173" t="s">
        <v>2822</v>
      </c>
      <c r="C15" s="285">
        <v>798</v>
      </c>
      <c r="D15" s="172">
        <f t="shared" si="0"/>
        <v>1.0412317327766179E-3</v>
      </c>
      <c r="E15" s="142"/>
      <c r="F15" s="147"/>
      <c r="G15" s="147"/>
      <c r="H15" s="147"/>
      <c r="I15" s="147"/>
    </row>
    <row r="16" spans="1:12" ht="24">
      <c r="A16" s="156"/>
      <c r="B16" s="281" t="s">
        <v>2932</v>
      </c>
      <c r="C16" s="282">
        <v>17255</v>
      </c>
      <c r="D16" s="279">
        <f t="shared" si="0"/>
        <v>2.2514352818371608E-2</v>
      </c>
      <c r="E16" s="174"/>
      <c r="F16" s="147"/>
      <c r="G16" s="159"/>
      <c r="H16" s="147"/>
      <c r="I16" s="147"/>
    </row>
    <row r="17" spans="1:9">
      <c r="A17" s="156"/>
      <c r="B17" s="173" t="s">
        <v>2933</v>
      </c>
      <c r="C17" s="286">
        <v>418036</v>
      </c>
      <c r="D17" s="172">
        <f t="shared" si="0"/>
        <v>0.5454540709812109</v>
      </c>
      <c r="E17" s="142"/>
      <c r="F17" s="147"/>
      <c r="G17" s="147"/>
      <c r="H17" s="147"/>
      <c r="I17" s="147"/>
    </row>
    <row r="18" spans="1:9">
      <c r="A18" s="156"/>
      <c r="B18" s="293" t="s">
        <v>2936</v>
      </c>
      <c r="C18" s="294">
        <f>SUM(C3:C17)</f>
        <v>766400</v>
      </c>
      <c r="D18" s="295">
        <f t="shared" si="0"/>
        <v>1</v>
      </c>
      <c r="E18" s="144"/>
      <c r="F18" s="160"/>
      <c r="G18" s="160"/>
      <c r="H18" s="147"/>
      <c r="I18" s="147"/>
    </row>
    <row r="19" spans="1:9">
      <c r="A19" s="156"/>
      <c r="B19" s="171" t="s">
        <v>2874</v>
      </c>
      <c r="C19" s="287">
        <v>7829061</v>
      </c>
      <c r="D19" s="170"/>
      <c r="E19" s="142"/>
      <c r="F19" s="147"/>
      <c r="G19" s="147"/>
      <c r="H19" s="147"/>
      <c r="I19" s="147"/>
    </row>
    <row r="20" spans="1:9" ht="17.25" customHeight="1">
      <c r="A20" s="105"/>
      <c r="B20" s="492" t="s">
        <v>2819</v>
      </c>
      <c r="C20" s="492"/>
      <c r="D20" s="168"/>
      <c r="E20" s="169"/>
      <c r="F20" s="168"/>
    </row>
    <row r="21" spans="1:9">
      <c r="A21" s="105"/>
      <c r="B21" s="138" t="s">
        <v>2840</v>
      </c>
      <c r="C21" s="105"/>
      <c r="D21" s="105"/>
      <c r="E21" s="105"/>
    </row>
    <row r="22" spans="1:9">
      <c r="A22" s="105"/>
      <c r="B22" s="105"/>
      <c r="C22" s="105"/>
      <c r="D22" s="105"/>
      <c r="E22" s="105"/>
    </row>
    <row r="23" spans="1:9">
      <c r="A23" s="105"/>
      <c r="B23" s="105"/>
      <c r="C23" s="105"/>
      <c r="D23" s="105"/>
      <c r="E23" s="105"/>
    </row>
    <row r="24" spans="1:9">
      <c r="A24" s="105"/>
      <c r="B24" s="105"/>
      <c r="C24" s="105"/>
      <c r="D24" s="105"/>
      <c r="E24" s="105"/>
    </row>
  </sheetData>
  <mergeCells count="2">
    <mergeCell ref="B20:C20"/>
    <mergeCell ref="A1:K1"/>
  </mergeCells>
  <hyperlinks>
    <hyperlink ref="L2" location="INDICE!A1" display="INICIO"/>
  </hyperlinks>
  <printOptions horizontalCentered="1" verticalCentered="1"/>
  <pageMargins left="0.70866141732283472" right="0.70866141732283472" top="0.94488188976377963" bottom="0.55118110236220474" header="0" footer="0.31496062992125984"/>
  <pageSetup paperSize="9" scale="90" firstPageNumber="36" fitToWidth="0" fitToHeight="0" orientation="landscape" useFirstPageNumber="1" r:id="rId1"/>
  <headerFooter>
    <oddHeader>&amp;C&amp;G</oddHeader>
    <oddFooter>&amp;C&amp;P</oddFooter>
  </headerFooter>
  <drawing r:id="rId2"/>
  <legacyDrawingHF r:id="rId3"/>
</worksheet>
</file>

<file path=xl/worksheets/sheet10.xml><?xml version="1.0" encoding="utf-8"?>
<worksheet xmlns="http://schemas.openxmlformats.org/spreadsheetml/2006/main" xmlns:r="http://schemas.openxmlformats.org/officeDocument/2006/relationships">
  <sheetPr codeName="Hoja28"/>
  <dimension ref="A1:M19"/>
  <sheetViews>
    <sheetView showGridLines="0" workbookViewId="0">
      <selection activeCell="J16" sqref="J16"/>
    </sheetView>
  </sheetViews>
  <sheetFormatPr baseColWidth="10" defaultRowHeight="15"/>
  <cols>
    <col min="1" max="1" width="8.42578125" bestFit="1" customWidth="1"/>
    <col min="2" max="2" width="35.7109375" customWidth="1"/>
    <col min="3" max="3" width="10.140625" customWidth="1"/>
    <col min="4" max="4" width="7.7109375" bestFit="1" customWidth="1"/>
    <col min="5" max="5" width="5.7109375" bestFit="1" customWidth="1"/>
  </cols>
  <sheetData>
    <row r="1" spans="1:13" s="68" customFormat="1" ht="66" customHeight="1">
      <c r="A1" s="472" t="s">
        <v>2934</v>
      </c>
      <c r="B1" s="472"/>
      <c r="C1" s="472"/>
      <c r="D1" s="472"/>
      <c r="E1" s="472"/>
      <c r="F1" s="472"/>
      <c r="G1" s="472"/>
      <c r="H1" s="472"/>
      <c r="I1" s="472"/>
      <c r="J1" s="472"/>
      <c r="K1" s="472"/>
    </row>
    <row r="2" spans="1:13" ht="24">
      <c r="A2" s="273" t="s">
        <v>2837</v>
      </c>
      <c r="B2" s="273" t="s">
        <v>2836</v>
      </c>
      <c r="C2" s="274" t="s">
        <v>2925</v>
      </c>
      <c r="D2" s="275" t="s">
        <v>2805</v>
      </c>
      <c r="E2" s="274" t="s">
        <v>2835</v>
      </c>
      <c r="M2" s="418" t="s">
        <v>2872</v>
      </c>
    </row>
    <row r="3" spans="1:13">
      <c r="A3" s="178" t="s">
        <v>2834</v>
      </c>
      <c r="B3" s="186" t="s">
        <v>2935</v>
      </c>
      <c r="C3" s="185">
        <v>8756</v>
      </c>
      <c r="D3" s="182">
        <f t="shared" ref="D3:D15" si="0">C3/$C$15</f>
        <v>0.11034100360410314</v>
      </c>
      <c r="E3" s="175">
        <f t="shared" ref="E3:E12" si="1">C3/$C$16*10000</f>
        <v>258.38131014314843</v>
      </c>
    </row>
    <row r="4" spans="1:13" ht="24">
      <c r="A4" s="276" t="s">
        <v>2833</v>
      </c>
      <c r="B4" s="277" t="s">
        <v>2206</v>
      </c>
      <c r="C4" s="278">
        <v>8302</v>
      </c>
      <c r="D4" s="279">
        <f t="shared" si="0"/>
        <v>0.1046198049247675</v>
      </c>
      <c r="E4" s="280">
        <f t="shared" si="1"/>
        <v>244.98419789954525</v>
      </c>
    </row>
    <row r="5" spans="1:13" ht="24">
      <c r="A5" s="178" t="s">
        <v>2832</v>
      </c>
      <c r="B5" s="186" t="s">
        <v>2227</v>
      </c>
      <c r="C5" s="185">
        <v>5510</v>
      </c>
      <c r="D5" s="182">
        <f t="shared" si="0"/>
        <v>6.9435693222773903E-2</v>
      </c>
      <c r="E5" s="175">
        <f t="shared" si="1"/>
        <v>162.59490850716628</v>
      </c>
    </row>
    <row r="6" spans="1:13" ht="24">
      <c r="A6" s="276" t="s">
        <v>2831</v>
      </c>
      <c r="B6" s="277" t="s">
        <v>1155</v>
      </c>
      <c r="C6" s="278">
        <v>4182</v>
      </c>
      <c r="D6" s="279">
        <f t="shared" si="0"/>
        <v>5.2700556997756887E-2</v>
      </c>
      <c r="E6" s="280">
        <f t="shared" si="1"/>
        <v>123.40687974173672</v>
      </c>
    </row>
    <row r="7" spans="1:13">
      <c r="A7" s="178" t="s">
        <v>2830</v>
      </c>
      <c r="B7" s="186" t="s">
        <v>2214</v>
      </c>
      <c r="C7" s="185">
        <v>4042</v>
      </c>
      <c r="D7" s="182">
        <f t="shared" si="0"/>
        <v>5.0936310708974974E-2</v>
      </c>
      <c r="E7" s="175">
        <f t="shared" si="1"/>
        <v>119.27561164899566</v>
      </c>
    </row>
    <row r="8" spans="1:13" ht="36">
      <c r="A8" s="276" t="s">
        <v>2829</v>
      </c>
      <c r="B8" s="277" t="s">
        <v>2196</v>
      </c>
      <c r="C8" s="278">
        <v>3506</v>
      </c>
      <c r="D8" s="279">
        <f t="shared" si="0"/>
        <v>4.4181767774781361E-2</v>
      </c>
      <c r="E8" s="280">
        <f t="shared" si="1"/>
        <v>103.45875666535844</v>
      </c>
    </row>
    <row r="9" spans="1:13" ht="24">
      <c r="A9" s="178" t="s">
        <v>2828</v>
      </c>
      <c r="B9" s="186" t="s">
        <v>2191</v>
      </c>
      <c r="C9" s="185">
        <v>2674</v>
      </c>
      <c r="D9" s="182">
        <f t="shared" si="0"/>
        <v>3.3697104115734559E-2</v>
      </c>
      <c r="E9" s="175">
        <f t="shared" si="1"/>
        <v>78.907220571354387</v>
      </c>
    </row>
    <row r="10" spans="1:13" ht="36">
      <c r="A10" s="276" t="s">
        <v>2827</v>
      </c>
      <c r="B10" s="277" t="s">
        <v>2197</v>
      </c>
      <c r="C10" s="278">
        <v>2588</v>
      </c>
      <c r="D10" s="279">
        <f t="shared" si="0"/>
        <v>3.261335282405424E-2</v>
      </c>
      <c r="E10" s="280">
        <f t="shared" si="1"/>
        <v>76.369441600099151</v>
      </c>
    </row>
    <row r="11" spans="1:13">
      <c r="A11" s="178" t="s">
        <v>2826</v>
      </c>
      <c r="B11" s="186" t="s">
        <v>2207</v>
      </c>
      <c r="C11" s="185">
        <v>2155</v>
      </c>
      <c r="D11" s="182">
        <f t="shared" si="0"/>
        <v>2.7156791088035891E-2</v>
      </c>
      <c r="E11" s="175">
        <f t="shared" si="1"/>
        <v>63.592019570407132</v>
      </c>
    </row>
    <row r="12" spans="1:13" ht="48">
      <c r="A12" s="276" t="s">
        <v>2825</v>
      </c>
      <c r="B12" s="277" t="s">
        <v>2190</v>
      </c>
      <c r="C12" s="278">
        <v>2101</v>
      </c>
      <c r="D12" s="279">
        <f t="shared" si="0"/>
        <v>2.6476296090934295E-2</v>
      </c>
      <c r="E12" s="280">
        <f t="shared" si="1"/>
        <v>61.998530448921301</v>
      </c>
      <c r="H12" s="139"/>
    </row>
    <row r="13" spans="1:13" ht="24">
      <c r="A13" s="156"/>
      <c r="B13" s="171" t="s">
        <v>2932</v>
      </c>
      <c r="C13" s="146">
        <v>1659</v>
      </c>
      <c r="D13" s="182">
        <f t="shared" si="0"/>
        <v>2.0906318522065679E-2</v>
      </c>
      <c r="E13" s="184"/>
      <c r="F13" s="157"/>
      <c r="G13" s="183"/>
      <c r="H13" s="139"/>
    </row>
    <row r="14" spans="1:13">
      <c r="A14" s="156"/>
      <c r="B14" s="281" t="s">
        <v>2933</v>
      </c>
      <c r="C14" s="282">
        <v>33879</v>
      </c>
      <c r="D14" s="279">
        <f t="shared" si="0"/>
        <v>0.42693500012601759</v>
      </c>
      <c r="E14" s="170"/>
      <c r="H14" s="139"/>
    </row>
    <row r="15" spans="1:13">
      <c r="A15" s="156"/>
      <c r="B15" s="106" t="s">
        <v>2936</v>
      </c>
      <c r="C15" s="208">
        <f>SUM(C3:C14)</f>
        <v>79354</v>
      </c>
      <c r="D15" s="213">
        <f t="shared" si="0"/>
        <v>1</v>
      </c>
      <c r="E15" s="181"/>
    </row>
    <row r="16" spans="1:13">
      <c r="A16" s="156"/>
      <c r="B16" s="281" t="s">
        <v>2874</v>
      </c>
      <c r="C16" s="283">
        <v>338879</v>
      </c>
      <c r="D16" s="174"/>
      <c r="E16" s="170"/>
    </row>
    <row r="17" spans="1:5" ht="14.25" customHeight="1">
      <c r="A17" s="156"/>
      <c r="B17" s="491" t="s">
        <v>2875</v>
      </c>
      <c r="C17" s="493"/>
      <c r="D17" s="179"/>
      <c r="E17" s="179"/>
    </row>
    <row r="18" spans="1:5" ht="12" customHeight="1">
      <c r="A18" s="156"/>
      <c r="B18" s="180" t="s">
        <v>2841</v>
      </c>
      <c r="C18" s="179"/>
      <c r="D18" s="179"/>
      <c r="E18" s="179"/>
    </row>
    <row r="19" spans="1:5">
      <c r="A19" s="156"/>
      <c r="B19" s="179"/>
      <c r="C19" s="179"/>
      <c r="D19" s="179"/>
      <c r="E19" s="179"/>
    </row>
  </sheetData>
  <mergeCells count="2">
    <mergeCell ref="B17:C17"/>
    <mergeCell ref="A1:K1"/>
  </mergeCells>
  <hyperlinks>
    <hyperlink ref="M2" location="INDICE!A1" display="INICIO"/>
  </hyperlinks>
  <printOptions horizontalCentered="1" verticalCentered="1"/>
  <pageMargins left="0.70866141732283472" right="0.70866141732283472" top="0.94488188976377963" bottom="0.55118110236220474" header="0" footer="0.31496062992125984"/>
  <pageSetup paperSize="9" scale="90" firstPageNumber="37" fitToWidth="0" fitToHeight="0" orientation="landscape" useFirstPageNumber="1" r:id="rId1"/>
  <headerFooter>
    <oddHeader>&amp;C&amp;G</oddHeader>
    <oddFooter>&amp;C&amp;P</oddFooter>
  </headerFooter>
  <drawing r:id="rId2"/>
  <legacyDrawingHF r:id="rId3"/>
</worksheet>
</file>

<file path=xl/worksheets/sheet11.xml><?xml version="1.0" encoding="utf-8"?>
<worksheet xmlns="http://schemas.openxmlformats.org/spreadsheetml/2006/main" xmlns:r="http://schemas.openxmlformats.org/officeDocument/2006/relationships">
  <sheetPr codeName="Hoja18"/>
  <dimension ref="A1:N28"/>
  <sheetViews>
    <sheetView showGridLines="0" topLeftCell="A10" zoomScaleNormal="100" workbookViewId="0">
      <selection activeCell="A2" sqref="A2:A5"/>
    </sheetView>
  </sheetViews>
  <sheetFormatPr baseColWidth="10" defaultRowHeight="12.75"/>
  <cols>
    <col min="1" max="1" width="11.42578125" style="93"/>
    <col min="2" max="2" width="13.28515625" style="93" customWidth="1"/>
    <col min="3" max="9" width="11.42578125" style="93"/>
    <col min="10" max="11" width="12.140625" style="93" customWidth="1"/>
    <col min="12" max="12" width="13.42578125" style="93" customWidth="1"/>
    <col min="13" max="16384" width="11.42578125" style="93"/>
  </cols>
  <sheetData>
    <row r="1" spans="1:14" s="83" customFormat="1" ht="60.75" customHeight="1">
      <c r="A1" s="494" t="s">
        <v>2938</v>
      </c>
      <c r="B1" s="494"/>
      <c r="C1" s="494"/>
      <c r="D1" s="494"/>
      <c r="E1" s="494"/>
      <c r="F1" s="494"/>
      <c r="G1" s="494"/>
      <c r="H1" s="494"/>
      <c r="I1" s="494"/>
      <c r="J1" s="494"/>
      <c r="K1" s="494"/>
      <c r="L1" s="494"/>
    </row>
    <row r="2" spans="1:14" ht="15" customHeight="1">
      <c r="A2" s="498" t="s">
        <v>2770</v>
      </c>
      <c r="B2" s="440"/>
      <c r="C2" s="501" t="s">
        <v>2882</v>
      </c>
      <c r="D2" s="500" t="s">
        <v>2769</v>
      </c>
      <c r="E2" s="495" t="s">
        <v>2768</v>
      </c>
      <c r="F2" s="496" t="s">
        <v>2724</v>
      </c>
      <c r="G2" s="501" t="s">
        <v>2883</v>
      </c>
      <c r="H2" s="500" t="s">
        <v>2767</v>
      </c>
      <c r="I2" s="495" t="s">
        <v>2766</v>
      </c>
      <c r="J2" s="495" t="s">
        <v>2765</v>
      </c>
      <c r="K2" s="496" t="s">
        <v>2764</v>
      </c>
      <c r="L2" s="441" t="s">
        <v>2763</v>
      </c>
    </row>
    <row r="3" spans="1:14">
      <c r="A3" s="499"/>
      <c r="B3" s="442" t="s">
        <v>2762</v>
      </c>
      <c r="C3" s="502"/>
      <c r="D3" s="500"/>
      <c r="E3" s="495"/>
      <c r="F3" s="496"/>
      <c r="G3" s="502"/>
      <c r="H3" s="500"/>
      <c r="I3" s="495"/>
      <c r="J3" s="495"/>
      <c r="K3" s="496"/>
      <c r="L3" s="443" t="s">
        <v>2761</v>
      </c>
    </row>
    <row r="4" spans="1:14">
      <c r="A4" s="499"/>
      <c r="B4" s="444">
        <v>38168</v>
      </c>
      <c r="C4" s="502"/>
      <c r="D4" s="500"/>
      <c r="E4" s="495"/>
      <c r="F4" s="496"/>
      <c r="G4" s="502"/>
      <c r="H4" s="500"/>
      <c r="I4" s="495"/>
      <c r="J4" s="495"/>
      <c r="K4" s="496"/>
      <c r="L4" s="443" t="s">
        <v>2760</v>
      </c>
    </row>
    <row r="5" spans="1:14">
      <c r="A5" s="499"/>
      <c r="B5" s="445" t="s">
        <v>2759</v>
      </c>
      <c r="C5" s="503"/>
      <c r="D5" s="500"/>
      <c r="E5" s="495"/>
      <c r="F5" s="496"/>
      <c r="G5" s="503"/>
      <c r="H5" s="500"/>
      <c r="I5" s="495"/>
      <c r="J5" s="495"/>
      <c r="K5" s="496"/>
      <c r="L5" s="446" t="s">
        <v>2758</v>
      </c>
    </row>
    <row r="6" spans="1:14" ht="20.100000000000001" customHeight="1">
      <c r="A6" s="95" t="s">
        <v>2757</v>
      </c>
      <c r="B6" s="96" t="s">
        <v>2756</v>
      </c>
      <c r="C6" s="97">
        <v>17253</v>
      </c>
      <c r="D6" s="98">
        <v>1.6070275904273206</v>
      </c>
      <c r="E6" s="99" t="s">
        <v>2755</v>
      </c>
      <c r="F6" s="99">
        <v>32</v>
      </c>
      <c r="G6" s="97">
        <v>18369</v>
      </c>
      <c r="H6" s="97">
        <v>556861</v>
      </c>
      <c r="I6" s="98">
        <v>51.868717964003253</v>
      </c>
      <c r="J6" s="99" t="s">
        <v>2754</v>
      </c>
      <c r="K6" s="97">
        <v>10070</v>
      </c>
      <c r="L6" s="100">
        <v>0.93796834380125882</v>
      </c>
      <c r="N6" s="418" t="s">
        <v>2872</v>
      </c>
    </row>
    <row r="7" spans="1:14" ht="20.100000000000001" customHeight="1">
      <c r="A7" s="218" t="s">
        <v>2753</v>
      </c>
      <c r="B7" s="219" t="s">
        <v>2752</v>
      </c>
      <c r="C7" s="220">
        <v>17345</v>
      </c>
      <c r="D7" s="221">
        <v>1.5818348992997247</v>
      </c>
      <c r="E7" s="222" t="s">
        <v>2751</v>
      </c>
      <c r="F7" s="222">
        <v>32</v>
      </c>
      <c r="G7" s="220">
        <v>18565</v>
      </c>
      <c r="H7" s="220">
        <v>561885</v>
      </c>
      <c r="I7" s="221">
        <v>51.242969293342504</v>
      </c>
      <c r="J7" s="222" t="s">
        <v>2750</v>
      </c>
      <c r="K7" s="220">
        <v>10172</v>
      </c>
      <c r="L7" s="223">
        <v>0.92766933385279904</v>
      </c>
    </row>
    <row r="8" spans="1:14" ht="20.100000000000001" customHeight="1">
      <c r="A8" s="95" t="s">
        <v>2749</v>
      </c>
      <c r="B8" s="96" t="s">
        <v>2748</v>
      </c>
      <c r="C8" s="97">
        <v>17573</v>
      </c>
      <c r="D8" s="98">
        <v>1.5708752769010714</v>
      </c>
      <c r="E8" s="99" t="s">
        <v>2744</v>
      </c>
      <c r="F8" s="99">
        <v>32</v>
      </c>
      <c r="G8" s="97">
        <v>18676</v>
      </c>
      <c r="H8" s="97">
        <v>564485</v>
      </c>
      <c r="I8" s="98">
        <v>50.460111004467159</v>
      </c>
      <c r="J8" s="99" t="s">
        <v>2747</v>
      </c>
      <c r="K8" s="97">
        <v>10000</v>
      </c>
      <c r="L8" s="100">
        <v>0.89391411648612729</v>
      </c>
    </row>
    <row r="9" spans="1:14" ht="20.100000000000001" customHeight="1">
      <c r="A9" s="218" t="s">
        <v>2746</v>
      </c>
      <c r="B9" s="219" t="s">
        <v>2745</v>
      </c>
      <c r="C9" s="220">
        <v>17804</v>
      </c>
      <c r="D9" s="221">
        <v>1.5622077002695167</v>
      </c>
      <c r="E9" s="222" t="s">
        <v>2744</v>
      </c>
      <c r="F9" s="222">
        <v>33</v>
      </c>
      <c r="G9" s="220">
        <v>18873</v>
      </c>
      <c r="H9" s="220">
        <v>583056</v>
      </c>
      <c r="I9" s="221">
        <v>51.160108564836179</v>
      </c>
      <c r="J9" s="222" t="s">
        <v>2743</v>
      </c>
      <c r="K9" s="220">
        <v>10546</v>
      </c>
      <c r="L9" s="223">
        <v>0.92535623494958008</v>
      </c>
    </row>
    <row r="10" spans="1:14" ht="20.100000000000001" customHeight="1">
      <c r="A10" s="95" t="s">
        <v>2742</v>
      </c>
      <c r="B10" s="96" t="s">
        <v>2741</v>
      </c>
      <c r="C10" s="97">
        <v>18030</v>
      </c>
      <c r="D10" s="98">
        <v>1.5555000341640608</v>
      </c>
      <c r="E10" s="99">
        <v>53.8</v>
      </c>
      <c r="F10" s="99">
        <v>34</v>
      </c>
      <c r="G10" s="97">
        <v>19252</v>
      </c>
      <c r="H10" s="97">
        <v>613809</v>
      </c>
      <c r="I10" s="98">
        <v>52.955070464237821</v>
      </c>
      <c r="J10" s="99" t="s">
        <v>2740</v>
      </c>
      <c r="K10" s="97">
        <v>11390</v>
      </c>
      <c r="L10" s="100">
        <v>0.98264810810475045</v>
      </c>
    </row>
    <row r="11" spans="1:14" ht="20.100000000000001" customHeight="1">
      <c r="A11" s="218" t="s">
        <v>2739</v>
      </c>
      <c r="B11" s="219" t="s">
        <v>2738</v>
      </c>
      <c r="C11" s="220">
        <v>18510</v>
      </c>
      <c r="D11" s="221">
        <v>1.5722587973655704</v>
      </c>
      <c r="E11" s="222" t="s">
        <v>2737</v>
      </c>
      <c r="F11" s="222">
        <v>32</v>
      </c>
      <c r="G11" s="220">
        <v>19601</v>
      </c>
      <c r="H11" s="220">
        <v>600806</v>
      </c>
      <c r="I11" s="221">
        <v>51.033091248515333</v>
      </c>
      <c r="J11" s="222" t="s">
        <v>2736</v>
      </c>
      <c r="K11" s="220">
        <v>10775</v>
      </c>
      <c r="L11" s="223">
        <v>0.91523979155127066</v>
      </c>
    </row>
    <row r="12" spans="1:14" ht="20.100000000000001" customHeight="1">
      <c r="A12" s="95" t="s">
        <v>2735</v>
      </c>
      <c r="B12" s="96" t="s">
        <v>2734</v>
      </c>
      <c r="C12" s="97">
        <v>18821</v>
      </c>
      <c r="D12" s="98">
        <v>1.5752973027354649</v>
      </c>
      <c r="E12" s="99">
        <v>49.2</v>
      </c>
      <c r="F12" s="99">
        <v>34</v>
      </c>
      <c r="G12" s="97">
        <v>19642</v>
      </c>
      <c r="H12" s="97">
        <v>631557</v>
      </c>
      <c r="I12" s="98">
        <v>52.860636449907119</v>
      </c>
      <c r="J12" s="99">
        <v>5.4</v>
      </c>
      <c r="K12" s="97">
        <v>11521</v>
      </c>
      <c r="L12" s="100">
        <v>0.96429521411270869</v>
      </c>
    </row>
    <row r="13" spans="1:14" ht="20.100000000000001" customHeight="1">
      <c r="A13" s="218" t="s">
        <v>2733</v>
      </c>
      <c r="B13" s="224" t="s">
        <v>2732</v>
      </c>
      <c r="C13" s="220">
        <v>19083</v>
      </c>
      <c r="D13" s="221">
        <v>1.5743775194433518</v>
      </c>
      <c r="E13" s="222">
        <v>47.4</v>
      </c>
      <c r="F13" s="222">
        <v>33</v>
      </c>
      <c r="G13" s="220">
        <v>20122</v>
      </c>
      <c r="H13" s="220">
        <v>635766</v>
      </c>
      <c r="I13" s="221">
        <v>52.451695122696755</v>
      </c>
      <c r="J13" s="222">
        <v>5.2</v>
      </c>
      <c r="K13" s="220">
        <v>10830</v>
      </c>
      <c r="L13" s="223">
        <v>0.89349203665940902</v>
      </c>
    </row>
    <row r="14" spans="1:14" ht="20.100000000000001" customHeight="1">
      <c r="A14" s="99">
        <v>2000</v>
      </c>
      <c r="B14" s="101" t="s">
        <v>2731</v>
      </c>
      <c r="C14" s="97">
        <v>19564</v>
      </c>
      <c r="D14" s="98">
        <v>1.5907314120261864</v>
      </c>
      <c r="E14" s="99">
        <v>46.3</v>
      </c>
      <c r="F14" s="99">
        <v>34</v>
      </c>
      <c r="G14" s="97">
        <v>20586</v>
      </c>
      <c r="H14" s="97">
        <v>671909</v>
      </c>
      <c r="I14" s="98">
        <v>54.632322241009142</v>
      </c>
      <c r="J14" s="99">
        <v>4.9000000000000004</v>
      </c>
      <c r="K14" s="97">
        <v>10454</v>
      </c>
      <c r="L14" s="100">
        <v>0.85000542738303786</v>
      </c>
    </row>
    <row r="15" spans="1:14" ht="20.100000000000001" customHeight="1">
      <c r="A15" s="222">
        <v>2001</v>
      </c>
      <c r="B15" s="224" t="s">
        <v>2730</v>
      </c>
      <c r="C15" s="220">
        <v>20171</v>
      </c>
      <c r="D15" s="221">
        <v>1.6162758683466341</v>
      </c>
      <c r="E15" s="222">
        <v>44.6</v>
      </c>
      <c r="F15" s="222">
        <v>34</v>
      </c>
      <c r="G15" s="220">
        <v>21177</v>
      </c>
      <c r="H15" s="220">
        <v>681711</v>
      </c>
      <c r="I15" s="221">
        <v>54.624611496031548</v>
      </c>
      <c r="J15" s="222">
        <v>4.8</v>
      </c>
      <c r="K15" s="220">
        <v>9990</v>
      </c>
      <c r="L15" s="223">
        <v>0.80048564398308841</v>
      </c>
    </row>
    <row r="16" spans="1:14" ht="20.100000000000001" customHeight="1">
      <c r="A16" s="99">
        <v>2002</v>
      </c>
      <c r="B16" s="101">
        <v>12660728</v>
      </c>
      <c r="C16" s="97">
        <v>19653</v>
      </c>
      <c r="D16" s="98">
        <v>1.5522804059924515</v>
      </c>
      <c r="E16" s="99">
        <v>45.3</v>
      </c>
      <c r="F16" s="99">
        <v>36</v>
      </c>
      <c r="G16" s="97">
        <v>20455</v>
      </c>
      <c r="H16" s="97">
        <v>707825</v>
      </c>
      <c r="I16" s="98">
        <v>55.907132670412004</v>
      </c>
      <c r="J16" s="99">
        <v>4.5999999999999996</v>
      </c>
      <c r="K16" s="97">
        <v>10337</v>
      </c>
      <c r="L16" s="100">
        <v>0.81646173900900476</v>
      </c>
    </row>
    <row r="17" spans="1:12" ht="20.100000000000001" customHeight="1">
      <c r="A17" s="222">
        <v>2003</v>
      </c>
      <c r="B17" s="224" t="s">
        <v>2729</v>
      </c>
      <c r="C17" s="220">
        <v>18544</v>
      </c>
      <c r="D17" s="221">
        <v>1.4439468461861784</v>
      </c>
      <c r="E17" s="222">
        <v>50.2</v>
      </c>
      <c r="F17" s="222">
        <v>39</v>
      </c>
      <c r="G17" s="220">
        <v>19975</v>
      </c>
      <c r="H17" s="220">
        <v>723494</v>
      </c>
      <c r="I17" s="221">
        <v>56.335573745395983</v>
      </c>
      <c r="J17" s="222">
        <v>4.7</v>
      </c>
      <c r="K17" s="220">
        <v>10442</v>
      </c>
      <c r="L17" s="223">
        <v>0.81307662682679438</v>
      </c>
    </row>
    <row r="18" spans="1:12" ht="20.100000000000001" customHeight="1">
      <c r="A18" s="95" t="s">
        <v>2728</v>
      </c>
      <c r="B18" s="96" t="s">
        <v>2727</v>
      </c>
      <c r="C18" s="97">
        <v>21200</v>
      </c>
      <c r="D18" s="98">
        <v>1.6274028853085514</v>
      </c>
      <c r="E18" s="99">
        <v>46.3</v>
      </c>
      <c r="F18" s="99">
        <v>36</v>
      </c>
      <c r="G18" s="102">
        <v>22981</v>
      </c>
      <c r="H18" s="102">
        <v>763643</v>
      </c>
      <c r="I18" s="98">
        <v>58.620510450267837</v>
      </c>
      <c r="J18" s="99">
        <v>4.7</v>
      </c>
      <c r="K18" s="97">
        <v>10507</v>
      </c>
      <c r="L18" s="100">
        <v>0.80656236395929004</v>
      </c>
    </row>
    <row r="19" spans="1:12" ht="20.100000000000001" customHeight="1">
      <c r="A19" s="222">
        <v>2005</v>
      </c>
      <c r="B19" s="224">
        <v>13215089</v>
      </c>
      <c r="C19" s="220">
        <v>21368</v>
      </c>
      <c r="D19" s="221">
        <v>1.6169395453939053</v>
      </c>
      <c r="E19" s="222">
        <v>45.8</v>
      </c>
      <c r="F19" s="222">
        <v>38</v>
      </c>
      <c r="G19" s="225">
        <v>23195</v>
      </c>
      <c r="H19" s="225">
        <v>802943</v>
      </c>
      <c r="I19" s="221">
        <v>60.759560529633966</v>
      </c>
      <c r="J19" s="222">
        <v>4.4000000000000004</v>
      </c>
      <c r="K19" s="220">
        <v>11092</v>
      </c>
      <c r="L19" s="223">
        <v>0.83934357157942707</v>
      </c>
    </row>
    <row r="20" spans="1:12" ht="20.100000000000001" customHeight="1">
      <c r="A20" s="99">
        <v>2006</v>
      </c>
      <c r="B20" s="101">
        <v>13408270</v>
      </c>
      <c r="C20" s="97">
        <v>19945</v>
      </c>
      <c r="D20" s="98">
        <v>1.4875147949735499</v>
      </c>
      <c r="E20" s="99">
        <v>51.6</v>
      </c>
      <c r="F20" s="103">
        <v>43</v>
      </c>
      <c r="G20" s="102">
        <v>21513</v>
      </c>
      <c r="H20" s="97">
        <v>863037</v>
      </c>
      <c r="I20" s="98">
        <v>64.366021865609795</v>
      </c>
      <c r="J20" s="104">
        <v>4.4000000000000004</v>
      </c>
      <c r="K20" s="97">
        <v>10839</v>
      </c>
      <c r="L20" s="100">
        <v>0.80838169279109084</v>
      </c>
    </row>
    <row r="21" spans="1:12" ht="20.100000000000001" customHeight="1">
      <c r="A21" s="222">
        <v>2007</v>
      </c>
      <c r="B21" s="224">
        <v>13605485</v>
      </c>
      <c r="C21" s="220">
        <v>20523</v>
      </c>
      <c r="D21" s="221">
        <v>1.5084357521984699</v>
      </c>
      <c r="E21" s="226">
        <v>55.5</v>
      </c>
      <c r="F21" s="227">
        <v>45</v>
      </c>
      <c r="G21" s="225">
        <v>21862</v>
      </c>
      <c r="H21" s="220">
        <v>920047</v>
      </c>
      <c r="I21" s="221">
        <v>67.623241655846897</v>
      </c>
      <c r="J21" s="226">
        <v>4.5</v>
      </c>
      <c r="K21" s="220">
        <v>12132</v>
      </c>
      <c r="L21" s="223">
        <v>0.89169919337678893</v>
      </c>
    </row>
    <row r="22" spans="1:12" ht="20.100000000000001" customHeight="1">
      <c r="A22" s="99">
        <v>2008</v>
      </c>
      <c r="B22" s="101">
        <v>13805095</v>
      </c>
      <c r="C22" s="97">
        <v>21473</v>
      </c>
      <c r="D22" s="98">
        <v>1.5554402197159818</v>
      </c>
      <c r="E22" s="104">
        <v>54.1</v>
      </c>
      <c r="F22" s="103">
        <v>46</v>
      </c>
      <c r="G22" s="102">
        <v>23680</v>
      </c>
      <c r="H22" s="97">
        <v>983286</v>
      </c>
      <c r="I22" s="98">
        <v>71.226311734906574</v>
      </c>
      <c r="J22" s="104">
        <v>4.3</v>
      </c>
      <c r="K22" s="97">
        <v>13550</v>
      </c>
      <c r="L22" s="100">
        <v>0.98152167732275664</v>
      </c>
    </row>
    <row r="23" spans="1:12" ht="20.100000000000001" customHeight="1">
      <c r="A23" s="222">
        <v>2009</v>
      </c>
      <c r="B23" s="224">
        <v>14005449</v>
      </c>
      <c r="C23" s="220">
        <v>22364</v>
      </c>
      <c r="D23" s="221">
        <v>1.5968070713048899</v>
      </c>
      <c r="E23" s="226">
        <v>53.5</v>
      </c>
      <c r="F23" s="227">
        <v>46</v>
      </c>
      <c r="G23" s="225">
        <v>25113</v>
      </c>
      <c r="H23" s="224">
        <v>1031957</v>
      </c>
      <c r="I23" s="221">
        <v>73.682535990099282</v>
      </c>
      <c r="J23" s="226">
        <v>4.2</v>
      </c>
      <c r="K23" s="224">
        <v>14085</v>
      </c>
      <c r="L23" s="223">
        <v>1.0056800035471909</v>
      </c>
    </row>
    <row r="24" spans="1:12" ht="20.100000000000001" customHeight="1">
      <c r="A24" s="99">
        <v>2010</v>
      </c>
      <c r="B24" s="101">
        <v>14204900</v>
      </c>
      <c r="C24" s="97">
        <v>23784</v>
      </c>
      <c r="D24" s="98">
        <v>1.674351808178868</v>
      </c>
      <c r="E24" s="104">
        <v>51.3</v>
      </c>
      <c r="F24" s="103">
        <v>46</v>
      </c>
      <c r="G24" s="102">
        <v>26177</v>
      </c>
      <c r="H24" s="101">
        <v>1090263</v>
      </c>
      <c r="I24" s="98">
        <v>76.752599455117604</v>
      </c>
      <c r="J24" s="104">
        <v>4</v>
      </c>
      <c r="K24" s="101">
        <v>15299</v>
      </c>
      <c r="L24" s="100">
        <v>1.077022717512971</v>
      </c>
    </row>
    <row r="25" spans="1:12" ht="20.100000000000001" customHeight="1">
      <c r="A25" s="222">
        <v>2011</v>
      </c>
      <c r="B25" s="224">
        <v>15266431</v>
      </c>
      <c r="C25" s="220">
        <v>24545</v>
      </c>
      <c r="D25" s="221">
        <f>C25/B25*1000</f>
        <v>1.6077759104272635</v>
      </c>
      <c r="E25" s="226">
        <v>56.032325306886712</v>
      </c>
      <c r="F25" s="227">
        <f>H25/C25</f>
        <v>46.182766347524954</v>
      </c>
      <c r="G25" s="225">
        <v>26943</v>
      </c>
      <c r="H25" s="224">
        <v>1133556</v>
      </c>
      <c r="I25" s="221">
        <f>H25/B25*1000</f>
        <v>74.251539210441521</v>
      </c>
      <c r="J25" s="226">
        <v>4.4286828352547207</v>
      </c>
      <c r="K25" s="224">
        <v>15221</v>
      </c>
      <c r="L25" s="223">
        <f>K25/B25*1000</f>
        <v>0.99702412436803345</v>
      </c>
    </row>
    <row r="26" spans="1:12">
      <c r="A26" s="99">
        <v>2012</v>
      </c>
      <c r="B26" s="101">
        <v>15520973</v>
      </c>
      <c r="C26" s="97">
        <v>23138</v>
      </c>
      <c r="D26" s="98">
        <v>1.4907570549861791</v>
      </c>
      <c r="E26" s="104">
        <v>63.618750788214406</v>
      </c>
      <c r="F26" s="103">
        <v>49.971345838015388</v>
      </c>
      <c r="G26" s="102">
        <v>25688</v>
      </c>
      <c r="H26" s="101">
        <v>1156237</v>
      </c>
      <c r="I26" s="98">
        <v>74.495136355175674</v>
      </c>
      <c r="J26" s="104">
        <v>4.6595628750852986</v>
      </c>
      <c r="K26" s="101">
        <v>14983</v>
      </c>
      <c r="L26" s="100">
        <v>0.96533896425179011</v>
      </c>
    </row>
    <row r="27" spans="1:12" ht="15" customHeight="1">
      <c r="A27" s="497" t="s">
        <v>2878</v>
      </c>
      <c r="B27" s="497"/>
      <c r="C27" s="497"/>
      <c r="D27" s="497"/>
      <c r="E27" s="497"/>
      <c r="F27" s="94"/>
      <c r="G27" s="94"/>
      <c r="H27" s="94"/>
      <c r="I27" s="94"/>
      <c r="J27" s="94"/>
      <c r="K27" s="94"/>
      <c r="L27" s="94"/>
    </row>
    <row r="28" spans="1:12">
      <c r="A28" s="94" t="s">
        <v>2726</v>
      </c>
      <c r="B28" s="94"/>
      <c r="C28" s="94"/>
      <c r="D28" s="94"/>
      <c r="E28" s="94"/>
      <c r="F28" s="94"/>
      <c r="G28" s="94"/>
      <c r="H28" s="94"/>
      <c r="I28" s="94"/>
      <c r="J28" s="94"/>
      <c r="K28" s="94"/>
      <c r="L28" s="94"/>
    </row>
  </sheetData>
  <mergeCells count="12">
    <mergeCell ref="A1:L1"/>
    <mergeCell ref="J2:J5"/>
    <mergeCell ref="K2:K5"/>
    <mergeCell ref="E2:E5"/>
    <mergeCell ref="A27:E27"/>
    <mergeCell ref="A2:A5"/>
    <mergeCell ref="F2:F5"/>
    <mergeCell ref="D2:D5"/>
    <mergeCell ref="H2:H5"/>
    <mergeCell ref="I2:I5"/>
    <mergeCell ref="C2:C5"/>
    <mergeCell ref="G2:G5"/>
  </mergeCells>
  <hyperlinks>
    <hyperlink ref="N6" location="INDICE!A1" display="INICIO"/>
  </hyperlinks>
  <printOptions horizontalCentered="1" verticalCentered="1"/>
  <pageMargins left="0.70866141732283472" right="0.70866141732283472" top="0.94488188976377963" bottom="0.55118110236220474" header="0" footer="0.31496062992125984"/>
  <pageSetup paperSize="9" scale="85" firstPageNumber="41" orientation="landscape" useFirstPageNumber="1" r:id="rId1"/>
  <headerFooter>
    <oddHeader>&amp;C&amp;G</oddHeader>
    <oddFooter>&amp;C&amp;P</oddFooter>
  </headerFooter>
  <legacyDrawingHF r:id="rId2"/>
  <tableParts count="1">
    <tablePart r:id="rId3"/>
  </tableParts>
</worksheet>
</file>

<file path=xl/worksheets/sheet12.xml><?xml version="1.0" encoding="utf-8"?>
<worksheet xmlns="http://schemas.openxmlformats.org/spreadsheetml/2006/main" xmlns:r="http://schemas.openxmlformats.org/officeDocument/2006/relationships">
  <sheetPr codeName="Hoja19"/>
  <dimension ref="A1:O33"/>
  <sheetViews>
    <sheetView showGridLines="0" zoomScale="95" zoomScaleNormal="95" workbookViewId="0">
      <selection sqref="A1:M1"/>
    </sheetView>
  </sheetViews>
  <sheetFormatPr baseColWidth="10" defaultRowHeight="15"/>
  <cols>
    <col min="1" max="1" width="25.5703125" style="156" customWidth="1"/>
    <col min="2" max="2" width="12" style="156" customWidth="1"/>
    <col min="3" max="3" width="11" style="156" customWidth="1"/>
    <col min="4" max="4" width="11.140625" style="156" customWidth="1"/>
    <col min="5" max="5" width="11" style="156" customWidth="1"/>
    <col min="6" max="6" width="10.5703125" style="156" customWidth="1"/>
    <col min="7" max="7" width="10.28515625" style="156" customWidth="1"/>
    <col min="8" max="8" width="9.7109375" style="156" customWidth="1"/>
    <col min="9" max="9" width="10.7109375" style="156" customWidth="1"/>
    <col min="10" max="10" width="11.42578125" style="156" customWidth="1"/>
    <col min="11" max="11" width="9.5703125" style="156" customWidth="1"/>
    <col min="12" max="12" width="8.85546875" style="156" customWidth="1"/>
    <col min="13" max="13" width="11.28515625" style="156" customWidth="1"/>
  </cols>
  <sheetData>
    <row r="1" spans="1:15" s="68" customFormat="1" ht="48.75" customHeight="1">
      <c r="A1" s="505" t="s">
        <v>2939</v>
      </c>
      <c r="B1" s="505"/>
      <c r="C1" s="505"/>
      <c r="D1" s="505"/>
      <c r="E1" s="505"/>
      <c r="F1" s="505"/>
      <c r="G1" s="505"/>
      <c r="H1" s="505"/>
      <c r="I1" s="505"/>
      <c r="J1" s="505"/>
      <c r="K1" s="505"/>
      <c r="L1" s="505"/>
      <c r="M1" s="505"/>
    </row>
    <row r="2" spans="1:15" ht="67.5" customHeight="1">
      <c r="A2" s="228" t="s">
        <v>2684</v>
      </c>
      <c r="B2" s="425" t="s">
        <v>2877</v>
      </c>
      <c r="C2" s="425" t="s">
        <v>2940</v>
      </c>
      <c r="D2" s="425" t="s">
        <v>2941</v>
      </c>
      <c r="E2" s="425" t="s">
        <v>2942</v>
      </c>
      <c r="F2" s="425" t="s">
        <v>1142</v>
      </c>
      <c r="G2" s="425" t="s">
        <v>2778</v>
      </c>
      <c r="H2" s="249" t="s">
        <v>2943</v>
      </c>
      <c r="I2" s="425" t="s">
        <v>2944</v>
      </c>
      <c r="J2" s="425" t="s">
        <v>2945</v>
      </c>
      <c r="K2" s="425" t="s">
        <v>2946</v>
      </c>
      <c r="L2" s="425" t="s">
        <v>2947</v>
      </c>
      <c r="M2" s="425" t="s">
        <v>2948</v>
      </c>
    </row>
    <row r="3" spans="1:15" ht="15" customHeight="1">
      <c r="A3" s="270" t="s">
        <v>2777</v>
      </c>
      <c r="B3" s="457">
        <v>15520973</v>
      </c>
      <c r="C3" s="458">
        <v>23138</v>
      </c>
      <c r="D3" s="458">
        <v>1156237</v>
      </c>
      <c r="E3" s="458">
        <v>14983</v>
      </c>
      <c r="F3" s="458">
        <v>5387559</v>
      </c>
      <c r="G3" s="458">
        <v>8468508</v>
      </c>
      <c r="H3" s="459">
        <f t="shared" ref="H3:H31" si="0">C3/B3*1000</f>
        <v>1.4907570549861791</v>
      </c>
      <c r="I3" s="459">
        <f t="shared" ref="I3:I31" si="1">F3/G3*100</f>
        <v>63.618750788214406</v>
      </c>
      <c r="J3" s="459">
        <f t="shared" ref="J3:J31" si="2">D3/C3</f>
        <v>49.971345838015388</v>
      </c>
      <c r="K3" s="459">
        <f t="shared" ref="K3:K31" si="3">D3/B3*1000</f>
        <v>74.495136355175674</v>
      </c>
      <c r="L3" s="459">
        <f t="shared" ref="L3:L31" si="4">F3/D3</f>
        <v>4.6595628750852986</v>
      </c>
      <c r="M3" s="459">
        <f t="shared" ref="M3:M31" si="5">E3/B3*1000</f>
        <v>0.96533896425179011</v>
      </c>
      <c r="O3" s="418" t="s">
        <v>2872</v>
      </c>
    </row>
    <row r="4" spans="1:15">
      <c r="A4" s="270" t="s">
        <v>2776</v>
      </c>
      <c r="B4" s="457">
        <v>6924765</v>
      </c>
      <c r="C4" s="460">
        <v>10855</v>
      </c>
      <c r="D4" s="460">
        <v>544122</v>
      </c>
      <c r="E4" s="460">
        <v>6607</v>
      </c>
      <c r="F4" s="460">
        <v>2688002</v>
      </c>
      <c r="G4" s="460">
        <v>3972930</v>
      </c>
      <c r="H4" s="456">
        <f t="shared" si="0"/>
        <v>1.5675622205230069</v>
      </c>
      <c r="I4" s="456">
        <f t="shared" si="1"/>
        <v>67.657925007488174</v>
      </c>
      <c r="J4" s="456">
        <f t="shared" si="2"/>
        <v>50.12639336711193</v>
      </c>
      <c r="K4" s="456">
        <f t="shared" si="3"/>
        <v>78.576240493359705</v>
      </c>
      <c r="L4" s="456">
        <f t="shared" si="4"/>
        <v>4.9400722632056784</v>
      </c>
      <c r="M4" s="456">
        <f t="shared" si="5"/>
        <v>0.9541118001838329</v>
      </c>
    </row>
    <row r="5" spans="1:15">
      <c r="A5" s="271" t="s">
        <v>17</v>
      </c>
      <c r="B5" s="461">
        <v>767695</v>
      </c>
      <c r="C5" s="460">
        <v>1340</v>
      </c>
      <c r="D5" s="460">
        <v>74507</v>
      </c>
      <c r="E5" s="460">
        <v>1049</v>
      </c>
      <c r="F5" s="460">
        <v>266539</v>
      </c>
      <c r="G5" s="460">
        <v>490440</v>
      </c>
      <c r="H5" s="456">
        <f t="shared" si="0"/>
        <v>1.7454848605240363</v>
      </c>
      <c r="I5" s="456">
        <f t="shared" si="1"/>
        <v>54.346912976103091</v>
      </c>
      <c r="J5" s="456">
        <f t="shared" si="2"/>
        <v>55.602238805970153</v>
      </c>
      <c r="K5" s="456">
        <f t="shared" si="3"/>
        <v>97.052866047062963</v>
      </c>
      <c r="L5" s="456">
        <f t="shared" si="4"/>
        <v>3.5773685693961643</v>
      </c>
      <c r="M5" s="456">
        <f t="shared" si="5"/>
        <v>1.3664280736490402</v>
      </c>
    </row>
    <row r="6" spans="1:15">
      <c r="A6" s="271" t="s">
        <v>58</v>
      </c>
      <c r="B6" s="461">
        <v>195719</v>
      </c>
      <c r="C6" s="460">
        <v>187</v>
      </c>
      <c r="D6" s="460">
        <v>9501</v>
      </c>
      <c r="E6" s="460">
        <v>37</v>
      </c>
      <c r="F6" s="460">
        <v>35580</v>
      </c>
      <c r="G6" s="460">
        <v>68442</v>
      </c>
      <c r="H6" s="456">
        <f t="shared" si="0"/>
        <v>0.9554514380310547</v>
      </c>
      <c r="I6" s="456">
        <f t="shared" si="1"/>
        <v>51.985622863154205</v>
      </c>
      <c r="J6" s="456">
        <f t="shared" si="2"/>
        <v>50.80748663101604</v>
      </c>
      <c r="K6" s="456">
        <f t="shared" si="3"/>
        <v>48.544086164347867</v>
      </c>
      <c r="L6" s="456">
        <f t="shared" si="4"/>
        <v>3.7448689611619828</v>
      </c>
      <c r="M6" s="456">
        <f t="shared" si="5"/>
        <v>0.18904654121470066</v>
      </c>
    </row>
    <row r="7" spans="1:15">
      <c r="A7" s="271" t="s">
        <v>61</v>
      </c>
      <c r="B7" s="461">
        <v>244754</v>
      </c>
      <c r="C7" s="460">
        <v>282</v>
      </c>
      <c r="D7" s="460">
        <v>19651</v>
      </c>
      <c r="E7" s="460">
        <v>185</v>
      </c>
      <c r="F7" s="460">
        <v>58538</v>
      </c>
      <c r="G7" s="460">
        <v>103212</v>
      </c>
      <c r="H7" s="456">
        <f t="shared" si="0"/>
        <v>1.1521772882159229</v>
      </c>
      <c r="I7" s="456">
        <f t="shared" si="1"/>
        <v>56.716273301554089</v>
      </c>
      <c r="J7" s="456">
        <f t="shared" si="2"/>
        <v>69.684397163120565</v>
      </c>
      <c r="K7" s="456">
        <f t="shared" si="3"/>
        <v>80.288779754365606</v>
      </c>
      <c r="L7" s="456">
        <f t="shared" si="4"/>
        <v>2.9788814818584295</v>
      </c>
      <c r="M7" s="456">
        <f t="shared" si="5"/>
        <v>0.75586098695016224</v>
      </c>
    </row>
    <row r="8" spans="1:15">
      <c r="A8" s="271" t="s">
        <v>64</v>
      </c>
      <c r="B8" s="461">
        <v>175050</v>
      </c>
      <c r="C8" s="460">
        <v>155</v>
      </c>
      <c r="D8" s="460">
        <v>8557</v>
      </c>
      <c r="E8" s="460">
        <v>55</v>
      </c>
      <c r="F8" s="460">
        <v>24610</v>
      </c>
      <c r="G8" s="460">
        <v>56730</v>
      </c>
      <c r="H8" s="456">
        <f t="shared" si="0"/>
        <v>0.88546129677235075</v>
      </c>
      <c r="I8" s="456">
        <f t="shared" si="1"/>
        <v>43.380927199012866</v>
      </c>
      <c r="J8" s="456">
        <f t="shared" si="2"/>
        <v>55.206451612903223</v>
      </c>
      <c r="K8" s="456">
        <f t="shared" si="3"/>
        <v>48.883176235361326</v>
      </c>
      <c r="L8" s="456">
        <f t="shared" si="4"/>
        <v>2.8760079467102955</v>
      </c>
      <c r="M8" s="456">
        <f t="shared" si="5"/>
        <v>0.31419594401599543</v>
      </c>
    </row>
    <row r="9" spans="1:15">
      <c r="A9" s="271" t="s">
        <v>67</v>
      </c>
      <c r="B9" s="461">
        <v>437826</v>
      </c>
      <c r="C9" s="460">
        <v>445</v>
      </c>
      <c r="D9" s="460">
        <v>24025</v>
      </c>
      <c r="E9" s="460">
        <v>157</v>
      </c>
      <c r="F9" s="460">
        <v>84501</v>
      </c>
      <c r="G9" s="460">
        <v>162870</v>
      </c>
      <c r="H9" s="456">
        <f t="shared" si="0"/>
        <v>1.0163855047438937</v>
      </c>
      <c r="I9" s="456">
        <f t="shared" si="1"/>
        <v>51.882482961871432</v>
      </c>
      <c r="J9" s="456">
        <f t="shared" si="2"/>
        <v>53.988764044943821</v>
      </c>
      <c r="K9" s="456">
        <f t="shared" si="3"/>
        <v>54.873397194319203</v>
      </c>
      <c r="L9" s="456">
        <f t="shared" si="4"/>
        <v>3.5172112382934442</v>
      </c>
      <c r="M9" s="456">
        <f t="shared" si="5"/>
        <v>0.35858994212312656</v>
      </c>
    </row>
    <row r="10" spans="1:15">
      <c r="A10" s="271" t="s">
        <v>26</v>
      </c>
      <c r="B10" s="461">
        <v>486680</v>
      </c>
      <c r="C10" s="460">
        <v>665</v>
      </c>
      <c r="D10" s="460">
        <v>32470</v>
      </c>
      <c r="E10" s="460">
        <v>435</v>
      </c>
      <c r="F10" s="460">
        <v>119163</v>
      </c>
      <c r="G10" s="460">
        <v>243390</v>
      </c>
      <c r="H10" s="456">
        <f t="shared" si="0"/>
        <v>1.3664009205227254</v>
      </c>
      <c r="I10" s="456">
        <f t="shared" si="1"/>
        <v>48.959694317761617</v>
      </c>
      <c r="J10" s="456">
        <f t="shared" si="2"/>
        <v>48.827067669172934</v>
      </c>
      <c r="K10" s="456">
        <f t="shared" si="3"/>
        <v>66.717350209583302</v>
      </c>
      <c r="L10" s="456">
        <f t="shared" si="4"/>
        <v>3.669941484447182</v>
      </c>
      <c r="M10" s="456">
        <f t="shared" si="5"/>
        <v>0.89381112846223387</v>
      </c>
    </row>
    <row r="11" spans="1:15">
      <c r="A11" s="271" t="s">
        <v>79</v>
      </c>
      <c r="B11" s="461">
        <v>426223</v>
      </c>
      <c r="C11" s="460">
        <v>569</v>
      </c>
      <c r="D11" s="460">
        <v>33126</v>
      </c>
      <c r="E11" s="460">
        <v>255</v>
      </c>
      <c r="F11" s="460">
        <v>104264</v>
      </c>
      <c r="G11" s="460">
        <v>208254</v>
      </c>
      <c r="H11" s="456">
        <f t="shared" si="0"/>
        <v>1.3349819226085875</v>
      </c>
      <c r="I11" s="456">
        <f t="shared" si="1"/>
        <v>50.065785050947397</v>
      </c>
      <c r="J11" s="456">
        <f t="shared" si="2"/>
        <v>58.217926186291741</v>
      </c>
      <c r="K11" s="456">
        <f t="shared" si="3"/>
        <v>77.719879030460589</v>
      </c>
      <c r="L11" s="456">
        <f t="shared" si="4"/>
        <v>3.1474974340397273</v>
      </c>
      <c r="M11" s="456">
        <f t="shared" si="5"/>
        <v>0.59827836601966577</v>
      </c>
    </row>
    <row r="12" spans="1:15">
      <c r="A12" s="271" t="s">
        <v>43</v>
      </c>
      <c r="B12" s="461">
        <v>478964</v>
      </c>
      <c r="C12" s="460">
        <v>848</v>
      </c>
      <c r="D12" s="460">
        <v>38547</v>
      </c>
      <c r="E12" s="460">
        <v>468</v>
      </c>
      <c r="F12" s="460">
        <v>136899</v>
      </c>
      <c r="G12" s="460">
        <v>310368</v>
      </c>
      <c r="H12" s="456">
        <f t="shared" si="0"/>
        <v>1.7704879698682989</v>
      </c>
      <c r="I12" s="456">
        <f t="shared" si="1"/>
        <v>44.108606557377051</v>
      </c>
      <c r="J12" s="456">
        <f t="shared" si="2"/>
        <v>45.456367924528301</v>
      </c>
      <c r="K12" s="456">
        <f t="shared" si="3"/>
        <v>80.479952564284588</v>
      </c>
      <c r="L12" s="456">
        <f t="shared" si="4"/>
        <v>3.5514826056502451</v>
      </c>
      <c r="M12" s="456">
        <f t="shared" si="5"/>
        <v>0.9771089267669385</v>
      </c>
    </row>
    <row r="13" spans="1:15">
      <c r="A13" s="271" t="s">
        <v>22</v>
      </c>
      <c r="B13" s="461">
        <v>2779370</v>
      </c>
      <c r="C13" s="460">
        <v>4923</v>
      </c>
      <c r="D13" s="460">
        <v>227102</v>
      </c>
      <c r="E13" s="460">
        <v>3201</v>
      </c>
      <c r="F13" s="460">
        <v>1597819</v>
      </c>
      <c r="G13" s="460">
        <v>1801818</v>
      </c>
      <c r="H13" s="456">
        <f t="shared" si="0"/>
        <v>1.7712647110676161</v>
      </c>
      <c r="I13" s="456">
        <f t="shared" si="1"/>
        <v>88.678157283366019</v>
      </c>
      <c r="J13" s="456">
        <f t="shared" si="2"/>
        <v>46.130814543977252</v>
      </c>
      <c r="K13" s="456">
        <f t="shared" si="3"/>
        <v>81.709883894551638</v>
      </c>
      <c r="L13" s="456">
        <f t="shared" si="4"/>
        <v>7.0356888094336467</v>
      </c>
      <c r="M13" s="456">
        <f t="shared" si="5"/>
        <v>1.1516998456484744</v>
      </c>
    </row>
    <row r="14" spans="1:15">
      <c r="A14" s="271" t="s">
        <v>53</v>
      </c>
      <c r="B14" s="461">
        <v>537351</v>
      </c>
      <c r="C14" s="460">
        <v>949</v>
      </c>
      <c r="D14" s="460">
        <v>46793</v>
      </c>
      <c r="E14" s="460">
        <v>561</v>
      </c>
      <c r="F14" s="460">
        <v>181295</v>
      </c>
      <c r="G14" s="460">
        <v>347334</v>
      </c>
      <c r="H14" s="456">
        <f t="shared" si="0"/>
        <v>1.7660709666493595</v>
      </c>
      <c r="I14" s="456">
        <f t="shared" si="1"/>
        <v>52.196157013134339</v>
      </c>
      <c r="J14" s="456">
        <f t="shared" si="2"/>
        <v>49.307692307692307</v>
      </c>
      <c r="K14" s="456">
        <f t="shared" si="3"/>
        <v>87.080883817095341</v>
      </c>
      <c r="L14" s="456">
        <f t="shared" si="4"/>
        <v>3.8744042912401429</v>
      </c>
      <c r="M14" s="456">
        <f t="shared" si="5"/>
        <v>1.0440103396104221</v>
      </c>
    </row>
    <row r="15" spans="1:15" ht="15" customHeight="1">
      <c r="A15" s="271" t="s">
        <v>2949</v>
      </c>
      <c r="B15" s="461">
        <v>395133</v>
      </c>
      <c r="C15" s="460">
        <v>492</v>
      </c>
      <c r="D15" s="460">
        <v>29843</v>
      </c>
      <c r="E15" s="460">
        <v>204</v>
      </c>
      <c r="F15" s="460">
        <v>78794</v>
      </c>
      <c r="G15" s="460">
        <v>180072</v>
      </c>
      <c r="H15" s="456">
        <f t="shared" si="0"/>
        <v>1.2451503670915869</v>
      </c>
      <c r="I15" s="456">
        <f t="shared" si="1"/>
        <v>43.756941667777333</v>
      </c>
      <c r="J15" s="456">
        <f t="shared" si="2"/>
        <v>60.65650406504065</v>
      </c>
      <c r="K15" s="456">
        <f t="shared" si="3"/>
        <v>75.526468303077706</v>
      </c>
      <c r="L15" s="456">
        <f t="shared" si="4"/>
        <v>2.6402841537378952</v>
      </c>
      <c r="M15" s="456">
        <f t="shared" si="5"/>
        <v>0.51628185952577987</v>
      </c>
    </row>
    <row r="16" spans="1:15">
      <c r="A16" s="271" t="s">
        <v>2775</v>
      </c>
      <c r="B16" s="457">
        <v>7733291</v>
      </c>
      <c r="C16" s="460">
        <v>11383</v>
      </c>
      <c r="D16" s="460">
        <v>555326</v>
      </c>
      <c r="E16" s="460">
        <v>8146</v>
      </c>
      <c r="F16" s="460">
        <v>2533620</v>
      </c>
      <c r="G16" s="460">
        <v>4166178</v>
      </c>
      <c r="H16" s="456">
        <f t="shared" si="0"/>
        <v>1.4719477128172209</v>
      </c>
      <c r="I16" s="456">
        <f t="shared" si="1"/>
        <v>60.81401226735872</v>
      </c>
      <c r="J16" s="456">
        <f t="shared" si="2"/>
        <v>48.785557410173062</v>
      </c>
      <c r="K16" s="456">
        <f t="shared" si="3"/>
        <v>71.809789648417478</v>
      </c>
      <c r="L16" s="456">
        <f t="shared" si="4"/>
        <v>4.5624011841692989</v>
      </c>
      <c r="M16" s="456">
        <f t="shared" si="5"/>
        <v>1.0533678352463394</v>
      </c>
    </row>
    <row r="17" spans="1:13">
      <c r="A17" s="271" t="s">
        <v>30</v>
      </c>
      <c r="B17" s="461">
        <v>644000</v>
      </c>
      <c r="C17" s="460">
        <v>938</v>
      </c>
      <c r="D17" s="460">
        <v>47830</v>
      </c>
      <c r="E17" s="460">
        <v>519</v>
      </c>
      <c r="F17" s="460">
        <v>155102</v>
      </c>
      <c r="G17" s="460">
        <v>343308</v>
      </c>
      <c r="H17" s="456">
        <f t="shared" si="0"/>
        <v>1.4565217391304348</v>
      </c>
      <c r="I17" s="456">
        <f t="shared" si="1"/>
        <v>45.17867337784147</v>
      </c>
      <c r="J17" s="456">
        <f t="shared" si="2"/>
        <v>50.991471215351815</v>
      </c>
      <c r="K17" s="456">
        <f t="shared" si="3"/>
        <v>74.270186335403722</v>
      </c>
      <c r="L17" s="456">
        <f t="shared" si="4"/>
        <v>3.242776500104537</v>
      </c>
      <c r="M17" s="456">
        <f t="shared" si="5"/>
        <v>0.80590062111801242</v>
      </c>
    </row>
    <row r="18" spans="1:13">
      <c r="A18" s="271" t="s">
        <v>34</v>
      </c>
      <c r="B18" s="461">
        <v>571382</v>
      </c>
      <c r="C18" s="460">
        <v>409</v>
      </c>
      <c r="D18" s="460">
        <v>28390</v>
      </c>
      <c r="E18" s="460">
        <v>225</v>
      </c>
      <c r="F18" s="460">
        <v>77287</v>
      </c>
      <c r="G18" s="460">
        <v>149694</v>
      </c>
      <c r="H18" s="456">
        <f t="shared" si="0"/>
        <v>0.71580833837957791</v>
      </c>
      <c r="I18" s="456">
        <f t="shared" si="1"/>
        <v>51.629991850040746</v>
      </c>
      <c r="J18" s="456">
        <f t="shared" si="2"/>
        <v>69.413202933985332</v>
      </c>
      <c r="K18" s="456">
        <f t="shared" si="3"/>
        <v>49.686549453780479</v>
      </c>
      <c r="L18" s="456">
        <f t="shared" si="4"/>
        <v>2.7223318069742866</v>
      </c>
      <c r="M18" s="456">
        <f t="shared" si="5"/>
        <v>0.39378209324059915</v>
      </c>
    </row>
    <row r="19" spans="1:13">
      <c r="A19" s="271" t="s">
        <v>20</v>
      </c>
      <c r="B19" s="461">
        <v>3901981</v>
      </c>
      <c r="C19" s="460">
        <v>6790</v>
      </c>
      <c r="D19" s="460">
        <v>303457</v>
      </c>
      <c r="E19" s="460">
        <v>6039</v>
      </c>
      <c r="F19" s="460">
        <v>1753376</v>
      </c>
      <c r="G19" s="460">
        <v>2485140</v>
      </c>
      <c r="H19" s="456">
        <f t="shared" si="0"/>
        <v>1.7401417382606426</v>
      </c>
      <c r="I19" s="456">
        <f t="shared" si="1"/>
        <v>70.5544154454075</v>
      </c>
      <c r="J19" s="456">
        <f t="shared" si="2"/>
        <v>44.691752577319591</v>
      </c>
      <c r="K19" s="456">
        <f t="shared" si="3"/>
        <v>77.769984015811445</v>
      </c>
      <c r="L19" s="456">
        <f t="shared" si="4"/>
        <v>5.7780047914531547</v>
      </c>
      <c r="M19" s="456">
        <f t="shared" si="5"/>
        <v>1.5476753987269543</v>
      </c>
    </row>
    <row r="20" spans="1:13">
      <c r="A20" s="271" t="s">
        <v>83</v>
      </c>
      <c r="B20" s="461">
        <v>829779</v>
      </c>
      <c r="C20" s="460">
        <v>1101</v>
      </c>
      <c r="D20" s="460">
        <v>49377</v>
      </c>
      <c r="E20" s="460">
        <v>137</v>
      </c>
      <c r="F20" s="460">
        <v>117554</v>
      </c>
      <c r="G20" s="460">
        <v>402966</v>
      </c>
      <c r="H20" s="456">
        <f t="shared" si="0"/>
        <v>1.3268593203732559</v>
      </c>
      <c r="I20" s="456">
        <f t="shared" si="1"/>
        <v>29.172188224316692</v>
      </c>
      <c r="J20" s="456">
        <f t="shared" si="2"/>
        <v>44.847411444141692</v>
      </c>
      <c r="K20" s="456">
        <f t="shared" si="3"/>
        <v>59.506205869273622</v>
      </c>
      <c r="L20" s="456">
        <f t="shared" si="4"/>
        <v>2.3807440711262329</v>
      </c>
      <c r="M20" s="456">
        <f t="shared" si="5"/>
        <v>0.16510420244426527</v>
      </c>
    </row>
    <row r="21" spans="1:13">
      <c r="A21" s="271" t="s">
        <v>46</v>
      </c>
      <c r="B21" s="461">
        <v>1451873</v>
      </c>
      <c r="C21" s="460">
        <v>1816</v>
      </c>
      <c r="D21" s="460">
        <v>103329</v>
      </c>
      <c r="E21" s="460">
        <v>1073</v>
      </c>
      <c r="F21" s="460">
        <v>367573</v>
      </c>
      <c r="G21" s="460">
        <v>664656</v>
      </c>
      <c r="H21" s="456">
        <f t="shared" si="0"/>
        <v>1.2507981069969618</v>
      </c>
      <c r="I21" s="456">
        <f t="shared" si="1"/>
        <v>55.302743073108495</v>
      </c>
      <c r="J21" s="456">
        <f t="shared" si="2"/>
        <v>56.899229074889867</v>
      </c>
      <c r="K21" s="456">
        <f t="shared" si="3"/>
        <v>71.16944801645873</v>
      </c>
      <c r="L21" s="456">
        <f t="shared" si="4"/>
        <v>3.5573072419165963</v>
      </c>
      <c r="M21" s="456">
        <f t="shared" si="5"/>
        <v>0.7390453572729847</v>
      </c>
    </row>
    <row r="22" spans="1:13" ht="15" customHeight="1">
      <c r="A22" s="271" t="s">
        <v>243</v>
      </c>
      <c r="B22" s="461">
        <v>334276</v>
      </c>
      <c r="C22" s="460">
        <v>329</v>
      </c>
      <c r="D22" s="460">
        <v>22943</v>
      </c>
      <c r="E22" s="460">
        <v>153</v>
      </c>
      <c r="F22" s="460">
        <v>62728</v>
      </c>
      <c r="G22" s="460">
        <v>120414</v>
      </c>
      <c r="H22" s="456">
        <f t="shared" si="0"/>
        <v>0.98421663535521553</v>
      </c>
      <c r="I22" s="456">
        <f t="shared" si="1"/>
        <v>52.093610377530851</v>
      </c>
      <c r="J22" s="456">
        <f t="shared" si="2"/>
        <v>69.735562310030389</v>
      </c>
      <c r="K22" s="456">
        <f t="shared" si="3"/>
        <v>68.634900501382091</v>
      </c>
      <c r="L22" s="456">
        <f t="shared" si="4"/>
        <v>2.7340801115808744</v>
      </c>
      <c r="M22" s="456">
        <f t="shared" si="5"/>
        <v>0.45770560853905157</v>
      </c>
    </row>
    <row r="23" spans="1:13">
      <c r="A23" s="270" t="s">
        <v>2774</v>
      </c>
      <c r="B23" s="457">
        <v>800285</v>
      </c>
      <c r="C23" s="460">
        <v>871</v>
      </c>
      <c r="D23" s="460">
        <v>55163</v>
      </c>
      <c r="E23" s="460">
        <v>227</v>
      </c>
      <c r="F23" s="460">
        <v>161998</v>
      </c>
      <c r="G23" s="460">
        <v>318786</v>
      </c>
      <c r="H23" s="456">
        <f t="shared" si="0"/>
        <v>1.0883622709409773</v>
      </c>
      <c r="I23" s="456">
        <f t="shared" si="1"/>
        <v>50.817162610654165</v>
      </c>
      <c r="J23" s="456">
        <f t="shared" si="2"/>
        <v>63.332950631458097</v>
      </c>
      <c r="K23" s="456">
        <f t="shared" si="3"/>
        <v>68.929193974646523</v>
      </c>
      <c r="L23" s="456">
        <f t="shared" si="4"/>
        <v>2.9367148269673513</v>
      </c>
      <c r="M23" s="456">
        <f t="shared" si="5"/>
        <v>0.28364895006154056</v>
      </c>
    </row>
    <row r="24" spans="1:13">
      <c r="A24" s="271" t="s">
        <v>88</v>
      </c>
      <c r="B24" s="461">
        <v>161948</v>
      </c>
      <c r="C24" s="460">
        <v>224</v>
      </c>
      <c r="D24" s="460">
        <v>14986</v>
      </c>
      <c r="E24" s="460">
        <v>70</v>
      </c>
      <c r="F24" s="460">
        <v>49356</v>
      </c>
      <c r="G24" s="460">
        <v>81984</v>
      </c>
      <c r="H24" s="456">
        <f t="shared" si="0"/>
        <v>1.3831600266752291</v>
      </c>
      <c r="I24" s="456">
        <f t="shared" si="1"/>
        <v>60.201990632318505</v>
      </c>
      <c r="J24" s="456">
        <f t="shared" si="2"/>
        <v>66.901785714285708</v>
      </c>
      <c r="K24" s="456">
        <f t="shared" si="3"/>
        <v>92.535875713191885</v>
      </c>
      <c r="L24" s="456">
        <f t="shared" si="4"/>
        <v>3.2934739089817162</v>
      </c>
      <c r="M24" s="456">
        <f t="shared" si="5"/>
        <v>0.4322375083360091</v>
      </c>
    </row>
    <row r="25" spans="1:13">
      <c r="A25" s="271" t="s">
        <v>90</v>
      </c>
      <c r="B25" s="461">
        <v>112151</v>
      </c>
      <c r="C25" s="460">
        <v>225</v>
      </c>
      <c r="D25" s="460">
        <v>10903</v>
      </c>
      <c r="E25" s="460">
        <v>72</v>
      </c>
      <c r="F25" s="460">
        <v>34355</v>
      </c>
      <c r="G25" s="460">
        <v>82350</v>
      </c>
      <c r="H25" s="456">
        <f t="shared" si="0"/>
        <v>2.0062237519059125</v>
      </c>
      <c r="I25" s="456">
        <f t="shared" si="1"/>
        <v>41.718275652701884</v>
      </c>
      <c r="J25" s="456">
        <f t="shared" si="2"/>
        <v>48.457777777777778</v>
      </c>
      <c r="K25" s="456">
        <f t="shared" si="3"/>
        <v>97.217144742356297</v>
      </c>
      <c r="L25" s="456">
        <f t="shared" si="4"/>
        <v>3.1509676235898376</v>
      </c>
      <c r="M25" s="456">
        <f t="shared" si="5"/>
        <v>0.64199160060989202</v>
      </c>
    </row>
    <row r="26" spans="1:13">
      <c r="A26" s="271" t="s">
        <v>92</v>
      </c>
      <c r="B26" s="461">
        <v>91699</v>
      </c>
      <c r="C26" s="460">
        <v>103</v>
      </c>
      <c r="D26" s="460">
        <v>8055</v>
      </c>
      <c r="E26" s="460">
        <v>12</v>
      </c>
      <c r="F26" s="460">
        <v>22924</v>
      </c>
      <c r="G26" s="460">
        <v>37698</v>
      </c>
      <c r="H26" s="456">
        <f t="shared" si="0"/>
        <v>1.1232401661959235</v>
      </c>
      <c r="I26" s="456">
        <f t="shared" si="1"/>
        <v>60.809592020796856</v>
      </c>
      <c r="J26" s="456">
        <f t="shared" si="2"/>
        <v>78.203883495145632</v>
      </c>
      <c r="K26" s="456">
        <f t="shared" si="3"/>
        <v>87.841743094254028</v>
      </c>
      <c r="L26" s="456">
        <f t="shared" si="4"/>
        <v>2.8459342023587832</v>
      </c>
      <c r="M26" s="456">
        <f t="shared" si="5"/>
        <v>0.1308629319839911</v>
      </c>
    </row>
    <row r="27" spans="1:13">
      <c r="A27" s="271" t="s">
        <v>96</v>
      </c>
      <c r="B27" s="461">
        <v>100170</v>
      </c>
      <c r="C27" s="460">
        <v>87</v>
      </c>
      <c r="D27" s="460">
        <v>6319</v>
      </c>
      <c r="E27" s="460">
        <v>17</v>
      </c>
      <c r="F27" s="460">
        <v>16813</v>
      </c>
      <c r="G27" s="460">
        <v>31842</v>
      </c>
      <c r="H27" s="456">
        <f t="shared" si="0"/>
        <v>0.86852351003294403</v>
      </c>
      <c r="I27" s="456">
        <f t="shared" si="1"/>
        <v>52.801331574649836</v>
      </c>
      <c r="J27" s="456">
        <f t="shared" si="2"/>
        <v>72.632183908045974</v>
      </c>
      <c r="K27" s="456">
        <f t="shared" si="3"/>
        <v>63.082759309174413</v>
      </c>
      <c r="L27" s="456">
        <f t="shared" si="4"/>
        <v>2.6607058078809938</v>
      </c>
      <c r="M27" s="456">
        <f t="shared" si="5"/>
        <v>0.16971149046620745</v>
      </c>
    </row>
    <row r="28" spans="1:13">
      <c r="A28" s="271" t="s">
        <v>102</v>
      </c>
      <c r="B28" s="461">
        <v>190896</v>
      </c>
      <c r="C28" s="460">
        <v>119</v>
      </c>
      <c r="D28" s="460">
        <v>8823</v>
      </c>
      <c r="E28" s="460">
        <v>34</v>
      </c>
      <c r="F28" s="460">
        <v>22371</v>
      </c>
      <c r="G28" s="460">
        <v>43554</v>
      </c>
      <c r="H28" s="456">
        <f t="shared" si="0"/>
        <v>0.62337607912161597</v>
      </c>
      <c r="I28" s="456">
        <f t="shared" si="1"/>
        <v>51.363824218211874</v>
      </c>
      <c r="J28" s="456">
        <f t="shared" si="2"/>
        <v>74.142857142857139</v>
      </c>
      <c r="K28" s="456">
        <f t="shared" si="3"/>
        <v>46.218883580588383</v>
      </c>
      <c r="L28" s="456">
        <f t="shared" si="4"/>
        <v>2.5355321319279156</v>
      </c>
      <c r="M28" s="456">
        <f t="shared" si="5"/>
        <v>0.17810745117760454</v>
      </c>
    </row>
    <row r="29" spans="1:13" ht="15" customHeight="1">
      <c r="A29" s="271" t="s">
        <v>105</v>
      </c>
      <c r="B29" s="461">
        <v>143421</v>
      </c>
      <c r="C29" s="460">
        <v>113</v>
      </c>
      <c r="D29" s="460">
        <v>6077</v>
      </c>
      <c r="E29" s="460">
        <v>22</v>
      </c>
      <c r="F29" s="460">
        <v>16179</v>
      </c>
      <c r="G29" s="460">
        <v>41358</v>
      </c>
      <c r="H29" s="456">
        <f t="shared" si="0"/>
        <v>0.78789019739089805</v>
      </c>
      <c r="I29" s="456">
        <f t="shared" si="1"/>
        <v>39.119396489191935</v>
      </c>
      <c r="J29" s="456">
        <f t="shared" si="2"/>
        <v>53.778761061946902</v>
      </c>
      <c r="K29" s="456">
        <f t="shared" si="3"/>
        <v>42.371758668535293</v>
      </c>
      <c r="L29" s="456">
        <f t="shared" si="4"/>
        <v>2.6623333881849596</v>
      </c>
      <c r="M29" s="456">
        <f t="shared" si="5"/>
        <v>0.15339455170442265</v>
      </c>
    </row>
    <row r="30" spans="1:13">
      <c r="A30" s="270" t="s">
        <v>2773</v>
      </c>
      <c r="B30" s="457">
        <v>27284</v>
      </c>
      <c r="C30" s="460">
        <v>29</v>
      </c>
      <c r="D30" s="460">
        <v>1626</v>
      </c>
      <c r="E30" s="460">
        <v>3</v>
      </c>
      <c r="F30" s="460">
        <v>3939</v>
      </c>
      <c r="G30" s="460">
        <v>10614</v>
      </c>
      <c r="H30" s="456">
        <f t="shared" si="0"/>
        <v>1.0628940038117578</v>
      </c>
      <c r="I30" s="456">
        <f t="shared" si="1"/>
        <v>37.111362351611085</v>
      </c>
      <c r="J30" s="456">
        <f t="shared" si="2"/>
        <v>56.068965517241381</v>
      </c>
      <c r="K30" s="456">
        <f t="shared" si="3"/>
        <v>59.595367248204077</v>
      </c>
      <c r="L30" s="456">
        <f t="shared" si="4"/>
        <v>2.4225092250922509</v>
      </c>
      <c r="M30" s="456">
        <f t="shared" si="5"/>
        <v>0.10995455211845771</v>
      </c>
    </row>
    <row r="31" spans="1:13">
      <c r="A31" s="271" t="s">
        <v>99</v>
      </c>
      <c r="B31" s="461">
        <v>27284</v>
      </c>
      <c r="C31" s="460">
        <v>29</v>
      </c>
      <c r="D31" s="460">
        <v>1626</v>
      </c>
      <c r="E31" s="460">
        <v>3</v>
      </c>
      <c r="F31" s="460">
        <v>3939</v>
      </c>
      <c r="G31" s="460">
        <v>10614</v>
      </c>
      <c r="H31" s="456">
        <f t="shared" si="0"/>
        <v>1.0628940038117578</v>
      </c>
      <c r="I31" s="456">
        <f t="shared" si="1"/>
        <v>37.111362351611085</v>
      </c>
      <c r="J31" s="456">
        <f t="shared" si="2"/>
        <v>56.068965517241381</v>
      </c>
      <c r="K31" s="456">
        <f t="shared" si="3"/>
        <v>59.595367248204077</v>
      </c>
      <c r="L31" s="456">
        <f t="shared" si="4"/>
        <v>2.4225092250922509</v>
      </c>
      <c r="M31" s="456">
        <f t="shared" si="5"/>
        <v>0.10995455211845771</v>
      </c>
    </row>
    <row r="32" spans="1:13">
      <c r="A32" s="270" t="s">
        <v>2772</v>
      </c>
      <c r="B32" s="457">
        <v>35348</v>
      </c>
      <c r="C32" s="405" t="s">
        <v>3458</v>
      </c>
      <c r="D32" s="405" t="s">
        <v>3458</v>
      </c>
      <c r="E32" s="405" t="s">
        <v>3458</v>
      </c>
      <c r="F32" s="405" t="s">
        <v>3458</v>
      </c>
      <c r="G32" s="405" t="s">
        <v>3458</v>
      </c>
      <c r="H32" s="108" t="s">
        <v>3458</v>
      </c>
      <c r="I32" s="108" t="s">
        <v>3458</v>
      </c>
      <c r="J32" s="108" t="s">
        <v>3458</v>
      </c>
      <c r="K32" s="107" t="s">
        <v>3458</v>
      </c>
      <c r="L32" s="107" t="s">
        <v>3458</v>
      </c>
      <c r="M32" s="107" t="s">
        <v>3458</v>
      </c>
    </row>
    <row r="33" spans="1:13">
      <c r="A33" s="504"/>
      <c r="B33" s="504"/>
      <c r="C33" s="504"/>
      <c r="D33" s="504"/>
      <c r="E33" s="504"/>
      <c r="F33" s="504"/>
      <c r="G33" s="504"/>
      <c r="H33" s="272"/>
      <c r="I33" s="253"/>
      <c r="J33" s="253"/>
      <c r="K33" s="253"/>
      <c r="L33" s="253"/>
      <c r="M33" s="253"/>
    </row>
  </sheetData>
  <mergeCells count="2">
    <mergeCell ref="A33:G33"/>
    <mergeCell ref="A1:M1"/>
  </mergeCells>
  <hyperlinks>
    <hyperlink ref="O3" location="INDICE!A1" display="INICIO"/>
  </hyperlinks>
  <printOptions horizontalCentered="1" verticalCentered="1"/>
  <pageMargins left="0.70866141732283472" right="0.70866141732283472" top="0.94488188976377963" bottom="0.55118110236220474" header="0" footer="0.31496062992125984"/>
  <pageSetup paperSize="9" scale="80" firstPageNumber="42" orientation="landscape" useFirstPageNumber="1" r:id="rId1"/>
  <headerFooter scaleWithDoc="0">
    <oddHeader>&amp;C&amp;G</oddHeader>
    <oddFooter>&amp;C&amp;P</oddFooter>
  </headerFooter>
  <legacyDrawingHF r:id="rId2"/>
  <tableParts count="1">
    <tablePart r:id="rId3"/>
  </tableParts>
</worksheet>
</file>

<file path=xl/worksheets/sheet13.xml><?xml version="1.0" encoding="utf-8"?>
<worksheet xmlns="http://schemas.openxmlformats.org/spreadsheetml/2006/main" xmlns:r="http://schemas.openxmlformats.org/officeDocument/2006/relationships">
  <sheetPr codeName="Hoja1"/>
  <dimension ref="A1:L54"/>
  <sheetViews>
    <sheetView showGridLines="0" workbookViewId="0">
      <selection activeCell="A23" sqref="A23"/>
    </sheetView>
  </sheetViews>
  <sheetFormatPr baseColWidth="10" defaultRowHeight="15"/>
  <cols>
    <col min="1" max="1" width="38.7109375" style="269" customWidth="1"/>
    <col min="2" max="2" width="12.140625" style="269" customWidth="1"/>
    <col min="3" max="4" width="11.42578125" style="269"/>
    <col min="5" max="5" width="11.7109375" style="269" customWidth="1"/>
    <col min="6" max="8" width="11.42578125" style="269"/>
    <col min="9" max="9" width="12.28515625" style="269" customWidth="1"/>
    <col min="10" max="16384" width="11.42578125" style="67"/>
  </cols>
  <sheetData>
    <row r="1" spans="1:12" ht="66" customHeight="1">
      <c r="A1" s="490" t="s">
        <v>2950</v>
      </c>
      <c r="B1" s="506"/>
      <c r="C1" s="506"/>
      <c r="D1" s="506"/>
      <c r="E1" s="506"/>
      <c r="F1" s="506"/>
      <c r="G1" s="506"/>
      <c r="H1" s="506"/>
      <c r="I1" s="506"/>
    </row>
    <row r="2" spans="1:12" ht="48">
      <c r="A2" s="230" t="s">
        <v>2658</v>
      </c>
      <c r="B2" s="449" t="s">
        <v>2951</v>
      </c>
      <c r="C2" s="449" t="s">
        <v>2925</v>
      </c>
      <c r="D2" s="449" t="s">
        <v>1142</v>
      </c>
      <c r="E2" s="451" t="s">
        <v>2952</v>
      </c>
      <c r="F2" s="449" t="s">
        <v>2940</v>
      </c>
      <c r="G2" s="449" t="s">
        <v>2953</v>
      </c>
      <c r="H2" s="451" t="s">
        <v>2954</v>
      </c>
      <c r="I2" s="451" t="s">
        <v>2954</v>
      </c>
    </row>
    <row r="3" spans="1:12">
      <c r="A3" s="263" t="s">
        <v>2657</v>
      </c>
      <c r="B3" s="431">
        <v>785</v>
      </c>
      <c r="C3" s="431">
        <v>1156237</v>
      </c>
      <c r="D3" s="431">
        <v>5387559</v>
      </c>
      <c r="E3" s="434">
        <f t="shared" ref="E3:E37" si="0">D3/C3</f>
        <v>4.6595628750852986</v>
      </c>
      <c r="F3" s="431">
        <v>23138</v>
      </c>
      <c r="G3" s="431">
        <v>8468508</v>
      </c>
      <c r="H3" s="261">
        <f t="shared" ref="H3:H37" si="1">D3/G3</f>
        <v>0.63618750788214407</v>
      </c>
      <c r="I3" s="262">
        <f t="shared" ref="I3:I37" si="2">C3/F3</f>
        <v>49.971345838015388</v>
      </c>
      <c r="L3" s="418" t="s">
        <v>2872</v>
      </c>
    </row>
    <row r="4" spans="1:12">
      <c r="A4" s="90" t="s">
        <v>0</v>
      </c>
      <c r="B4" s="432">
        <v>186</v>
      </c>
      <c r="C4" s="432">
        <v>843205</v>
      </c>
      <c r="D4" s="432">
        <v>4451024</v>
      </c>
      <c r="E4" s="435">
        <f t="shared" si="0"/>
        <v>5.2786973511779465</v>
      </c>
      <c r="F4" s="432">
        <v>14845</v>
      </c>
      <c r="G4" s="432">
        <v>5433270</v>
      </c>
      <c r="H4" s="71">
        <f t="shared" si="1"/>
        <v>0.8192164203141018</v>
      </c>
      <c r="I4" s="70">
        <f t="shared" si="2"/>
        <v>56.800606264735599</v>
      </c>
    </row>
    <row r="5" spans="1:12" ht="19.5" customHeight="1">
      <c r="A5" s="91" t="s">
        <v>11</v>
      </c>
      <c r="B5" s="432">
        <v>5</v>
      </c>
      <c r="C5" s="432">
        <v>92507</v>
      </c>
      <c r="D5" s="432">
        <v>587314</v>
      </c>
      <c r="E5" s="435">
        <f t="shared" si="0"/>
        <v>6.3488600862637421</v>
      </c>
      <c r="F5" s="432">
        <v>1705</v>
      </c>
      <c r="G5" s="432">
        <v>624030</v>
      </c>
      <c r="H5" s="71">
        <f t="shared" si="1"/>
        <v>0.94116308510808777</v>
      </c>
      <c r="I5" s="70">
        <f t="shared" si="2"/>
        <v>54.256304985337245</v>
      </c>
    </row>
    <row r="6" spans="1:12">
      <c r="A6" s="91" t="s">
        <v>2650</v>
      </c>
      <c r="B6" s="432">
        <v>1</v>
      </c>
      <c r="C6" s="432">
        <v>15016</v>
      </c>
      <c r="D6" s="432">
        <v>137149</v>
      </c>
      <c r="E6" s="435">
        <f t="shared" si="0"/>
        <v>9.1335242408098036</v>
      </c>
      <c r="F6" s="432">
        <v>429</v>
      </c>
      <c r="G6" s="432">
        <v>157014</v>
      </c>
      <c r="H6" s="71">
        <f t="shared" si="1"/>
        <v>0.87348261938425875</v>
      </c>
      <c r="I6" s="70">
        <f t="shared" si="2"/>
        <v>35.002331002331005</v>
      </c>
    </row>
    <row r="7" spans="1:12">
      <c r="A7" s="91" t="s">
        <v>2648</v>
      </c>
      <c r="B7" s="432">
        <v>1</v>
      </c>
      <c r="C7" s="432">
        <v>10322</v>
      </c>
      <c r="D7" s="432">
        <v>61566</v>
      </c>
      <c r="E7" s="435">
        <f t="shared" si="0"/>
        <v>5.9645417554737454</v>
      </c>
      <c r="F7" s="432">
        <v>236</v>
      </c>
      <c r="G7" s="432">
        <v>86376</v>
      </c>
      <c r="H7" s="71">
        <f t="shared" si="1"/>
        <v>0.71276743539872189</v>
      </c>
      <c r="I7" s="70">
        <f t="shared" si="2"/>
        <v>43.737288135593218</v>
      </c>
    </row>
    <row r="8" spans="1:12">
      <c r="A8" s="91" t="s">
        <v>2647</v>
      </c>
      <c r="B8" s="432">
        <v>3</v>
      </c>
      <c r="C8" s="432">
        <v>67169</v>
      </c>
      <c r="D8" s="432">
        <v>388599</v>
      </c>
      <c r="E8" s="435">
        <f t="shared" si="0"/>
        <v>5.785392070746922</v>
      </c>
      <c r="F8" s="432">
        <v>1040</v>
      </c>
      <c r="G8" s="432">
        <v>380640</v>
      </c>
      <c r="H8" s="71">
        <f t="shared" si="1"/>
        <v>1.0209095208070618</v>
      </c>
      <c r="I8" s="70">
        <f t="shared" si="2"/>
        <v>64.585576923076928</v>
      </c>
    </row>
    <row r="9" spans="1:12">
      <c r="A9" s="91" t="s">
        <v>12</v>
      </c>
      <c r="B9" s="432">
        <v>29</v>
      </c>
      <c r="C9" s="432">
        <v>179111</v>
      </c>
      <c r="D9" s="432">
        <v>1613317</v>
      </c>
      <c r="E9" s="435">
        <f t="shared" si="0"/>
        <v>9.0073585653589117</v>
      </c>
      <c r="F9" s="432">
        <v>3986</v>
      </c>
      <c r="G9" s="432">
        <v>1458876</v>
      </c>
      <c r="H9" s="71">
        <f t="shared" si="1"/>
        <v>1.1058630068628177</v>
      </c>
      <c r="I9" s="70">
        <f t="shared" si="2"/>
        <v>44.935022579026594</v>
      </c>
    </row>
    <row r="10" spans="1:12">
      <c r="A10" s="91" t="s">
        <v>2650</v>
      </c>
      <c r="B10" s="432">
        <v>16</v>
      </c>
      <c r="C10" s="432">
        <v>86994</v>
      </c>
      <c r="D10" s="432">
        <v>854819</v>
      </c>
      <c r="E10" s="435">
        <f t="shared" si="0"/>
        <v>9.8261834149481579</v>
      </c>
      <c r="F10" s="432">
        <v>1823</v>
      </c>
      <c r="G10" s="432">
        <v>667218</v>
      </c>
      <c r="H10" s="71">
        <f t="shared" si="1"/>
        <v>1.2811689732591147</v>
      </c>
      <c r="I10" s="70">
        <f t="shared" si="2"/>
        <v>47.720241360394951</v>
      </c>
    </row>
    <row r="11" spans="1:12">
      <c r="A11" s="91" t="s">
        <v>2646</v>
      </c>
      <c r="B11" s="432">
        <v>1</v>
      </c>
      <c r="C11" s="432">
        <v>4762</v>
      </c>
      <c r="D11" s="432">
        <v>21448</v>
      </c>
      <c r="E11" s="435">
        <f t="shared" si="0"/>
        <v>4.5039899202015956</v>
      </c>
      <c r="F11" s="432">
        <v>151</v>
      </c>
      <c r="G11" s="432">
        <v>55266</v>
      </c>
      <c r="H11" s="71">
        <f t="shared" si="1"/>
        <v>0.38808670792168781</v>
      </c>
      <c r="I11" s="70">
        <f t="shared" si="2"/>
        <v>31.536423841059602</v>
      </c>
    </row>
    <row r="12" spans="1:12">
      <c r="A12" s="91" t="s">
        <v>2645</v>
      </c>
      <c r="B12" s="432">
        <v>1</v>
      </c>
      <c r="C12" s="432">
        <v>345</v>
      </c>
      <c r="D12" s="432">
        <v>363</v>
      </c>
      <c r="E12" s="435">
        <f t="shared" si="0"/>
        <v>1.0521739130434782</v>
      </c>
      <c r="F12" s="432">
        <v>8</v>
      </c>
      <c r="G12" s="432">
        <v>2928</v>
      </c>
      <c r="H12" s="71">
        <f t="shared" si="1"/>
        <v>0.12397540983606557</v>
      </c>
      <c r="I12" s="70">
        <f t="shared" si="2"/>
        <v>43.125</v>
      </c>
    </row>
    <row r="13" spans="1:12">
      <c r="A13" s="91" t="s">
        <v>2643</v>
      </c>
      <c r="B13" s="432">
        <v>3</v>
      </c>
      <c r="C13" s="432">
        <v>63133</v>
      </c>
      <c r="D13" s="432">
        <v>627394</v>
      </c>
      <c r="E13" s="435">
        <f t="shared" si="0"/>
        <v>9.9376554258470211</v>
      </c>
      <c r="F13" s="432">
        <v>1426</v>
      </c>
      <c r="G13" s="432">
        <v>521916</v>
      </c>
      <c r="H13" s="71">
        <f t="shared" si="1"/>
        <v>1.2020976555614313</v>
      </c>
      <c r="I13" s="70">
        <f t="shared" si="2"/>
        <v>44.27279102384292</v>
      </c>
    </row>
    <row r="14" spans="1:12">
      <c r="A14" s="91" t="s">
        <v>2642</v>
      </c>
      <c r="B14" s="432">
        <v>8</v>
      </c>
      <c r="C14" s="432">
        <v>23877</v>
      </c>
      <c r="D14" s="432">
        <v>109293</v>
      </c>
      <c r="E14" s="435">
        <f t="shared" si="0"/>
        <v>4.5773338359090339</v>
      </c>
      <c r="F14" s="432">
        <v>578</v>
      </c>
      <c r="G14" s="432">
        <v>211548</v>
      </c>
      <c r="H14" s="71">
        <f t="shared" si="1"/>
        <v>0.51663452266152365</v>
      </c>
      <c r="I14" s="70">
        <f t="shared" si="2"/>
        <v>41.30968858131488</v>
      </c>
    </row>
    <row r="15" spans="1:12">
      <c r="A15" s="90" t="s">
        <v>13</v>
      </c>
      <c r="B15" s="432">
        <v>59</v>
      </c>
      <c r="C15" s="432">
        <v>375917</v>
      </c>
      <c r="D15" s="432">
        <v>1685570</v>
      </c>
      <c r="E15" s="435">
        <f t="shared" si="0"/>
        <v>4.4838887307570552</v>
      </c>
      <c r="F15" s="432">
        <v>6526</v>
      </c>
      <c r="G15" s="432">
        <v>2388516</v>
      </c>
      <c r="H15" s="71">
        <f t="shared" si="1"/>
        <v>0.70569759633178086</v>
      </c>
      <c r="I15" s="70">
        <f t="shared" si="2"/>
        <v>57.602972724486669</v>
      </c>
    </row>
    <row r="16" spans="1:12">
      <c r="A16" s="90" t="s">
        <v>2650</v>
      </c>
      <c r="B16" s="432">
        <v>26</v>
      </c>
      <c r="C16" s="432">
        <v>238849</v>
      </c>
      <c r="D16" s="432">
        <v>995220</v>
      </c>
      <c r="E16" s="435">
        <f t="shared" si="0"/>
        <v>4.1667329568053457</v>
      </c>
      <c r="F16" s="432">
        <v>3728</v>
      </c>
      <c r="G16" s="432">
        <v>1364448</v>
      </c>
      <c r="H16" s="71">
        <f t="shared" si="1"/>
        <v>0.72939386477168788</v>
      </c>
      <c r="I16" s="70">
        <f t="shared" si="2"/>
        <v>64.068937768240346</v>
      </c>
    </row>
    <row r="17" spans="1:9">
      <c r="A17" s="90" t="s">
        <v>2649</v>
      </c>
      <c r="B17" s="432">
        <v>3</v>
      </c>
      <c r="C17" s="432">
        <v>9879</v>
      </c>
      <c r="D17" s="432">
        <v>51483</v>
      </c>
      <c r="E17" s="435">
        <f t="shared" si="0"/>
        <v>5.2113574248405712</v>
      </c>
      <c r="F17" s="432">
        <v>244</v>
      </c>
      <c r="G17" s="432">
        <v>89304</v>
      </c>
      <c r="H17" s="71">
        <f t="shared" si="1"/>
        <v>0.57649153453372748</v>
      </c>
      <c r="I17" s="70">
        <f t="shared" si="2"/>
        <v>40.48770491803279</v>
      </c>
    </row>
    <row r="18" spans="1:9">
      <c r="A18" s="90" t="s">
        <v>2648</v>
      </c>
      <c r="B18" s="432">
        <v>9</v>
      </c>
      <c r="C18" s="432">
        <v>10978</v>
      </c>
      <c r="D18" s="432">
        <v>42291</v>
      </c>
      <c r="E18" s="435">
        <f t="shared" si="0"/>
        <v>3.8523410457278193</v>
      </c>
      <c r="F18" s="432">
        <v>421</v>
      </c>
      <c r="G18" s="432">
        <v>154086</v>
      </c>
      <c r="H18" s="71">
        <f t="shared" si="1"/>
        <v>0.27446361123009227</v>
      </c>
      <c r="I18" s="70">
        <f t="shared" si="2"/>
        <v>26.076009501187649</v>
      </c>
    </row>
    <row r="19" spans="1:9">
      <c r="A19" s="90" t="s">
        <v>2647</v>
      </c>
      <c r="B19" s="432">
        <v>13</v>
      </c>
      <c r="C19" s="432">
        <v>76871</v>
      </c>
      <c r="D19" s="432">
        <v>331724</v>
      </c>
      <c r="E19" s="435">
        <f t="shared" si="0"/>
        <v>4.3153334807664789</v>
      </c>
      <c r="F19" s="432">
        <v>1146</v>
      </c>
      <c r="G19" s="432">
        <v>419436</v>
      </c>
      <c r="H19" s="71">
        <f t="shared" si="1"/>
        <v>0.79088108793713463</v>
      </c>
      <c r="I19" s="70">
        <f t="shared" si="2"/>
        <v>67.07766143106457</v>
      </c>
    </row>
    <row r="20" spans="1:9">
      <c r="A20" s="90" t="s">
        <v>2645</v>
      </c>
      <c r="B20" s="432">
        <v>6</v>
      </c>
      <c r="C20" s="432">
        <v>9789</v>
      </c>
      <c r="D20" s="432">
        <v>23821</v>
      </c>
      <c r="E20" s="435">
        <f t="shared" si="0"/>
        <v>2.4334457043620392</v>
      </c>
      <c r="F20" s="432">
        <v>168</v>
      </c>
      <c r="G20" s="432">
        <v>61488</v>
      </c>
      <c r="H20" s="71">
        <f t="shared" si="1"/>
        <v>0.38740892531876137</v>
      </c>
      <c r="I20" s="70">
        <f t="shared" si="2"/>
        <v>58.267857142857146</v>
      </c>
    </row>
    <row r="21" spans="1:9">
      <c r="A21" s="90" t="s">
        <v>2644</v>
      </c>
      <c r="B21" s="432">
        <v>1</v>
      </c>
      <c r="C21" s="432">
        <v>6853</v>
      </c>
      <c r="D21" s="432">
        <v>27110</v>
      </c>
      <c r="E21" s="435">
        <f t="shared" si="0"/>
        <v>3.9559317087406973</v>
      </c>
      <c r="F21" s="432">
        <v>177</v>
      </c>
      <c r="G21" s="432">
        <v>64782</v>
      </c>
      <c r="H21" s="71">
        <f t="shared" si="1"/>
        <v>0.41848044209811369</v>
      </c>
      <c r="I21" s="70">
        <f t="shared" si="2"/>
        <v>38.717514124293785</v>
      </c>
    </row>
    <row r="22" spans="1:9">
      <c r="A22" s="90" t="s">
        <v>2881</v>
      </c>
      <c r="B22" s="432">
        <v>1</v>
      </c>
      <c r="C22" s="432">
        <v>22698</v>
      </c>
      <c r="D22" s="432">
        <v>213921</v>
      </c>
      <c r="E22" s="435">
        <f t="shared" si="0"/>
        <v>9.4246629659000796</v>
      </c>
      <c r="F22" s="432">
        <v>642</v>
      </c>
      <c r="G22" s="432">
        <v>234972</v>
      </c>
      <c r="H22" s="71">
        <f t="shared" si="1"/>
        <v>0.91041060211429448</v>
      </c>
      <c r="I22" s="70">
        <f t="shared" si="2"/>
        <v>35.355140186915889</v>
      </c>
    </row>
    <row r="23" spans="1:9">
      <c r="A23" s="90" t="s">
        <v>14</v>
      </c>
      <c r="B23" s="432">
        <v>93</v>
      </c>
      <c r="C23" s="432">
        <v>195670</v>
      </c>
      <c r="D23" s="432">
        <v>564823</v>
      </c>
      <c r="E23" s="435">
        <f t="shared" si="0"/>
        <v>2.8866101088567486</v>
      </c>
      <c r="F23" s="432">
        <v>2628</v>
      </c>
      <c r="G23" s="432">
        <v>961848</v>
      </c>
      <c r="H23" s="71">
        <f t="shared" si="1"/>
        <v>0.58722687992281519</v>
      </c>
      <c r="I23" s="70">
        <f t="shared" si="2"/>
        <v>74.455859969558603</v>
      </c>
    </row>
    <row r="24" spans="1:9">
      <c r="A24" s="90" t="s">
        <v>2650</v>
      </c>
      <c r="B24" s="432">
        <v>85</v>
      </c>
      <c r="C24" s="432">
        <v>183745</v>
      </c>
      <c r="D24" s="432">
        <v>524672</v>
      </c>
      <c r="E24" s="435">
        <f t="shared" si="0"/>
        <v>2.8554355220550218</v>
      </c>
      <c r="F24" s="432">
        <v>2374</v>
      </c>
      <c r="G24" s="432">
        <v>868884</v>
      </c>
      <c r="H24" s="71">
        <f t="shared" si="1"/>
        <v>0.60384585284111569</v>
      </c>
      <c r="I24" s="70">
        <f t="shared" si="2"/>
        <v>77.398904802021903</v>
      </c>
    </row>
    <row r="25" spans="1:9">
      <c r="A25" s="90" t="s">
        <v>2648</v>
      </c>
      <c r="B25" s="432">
        <v>1</v>
      </c>
      <c r="C25" s="432">
        <v>806</v>
      </c>
      <c r="D25" s="432">
        <v>2476</v>
      </c>
      <c r="E25" s="435">
        <f t="shared" si="0"/>
        <v>3.0719602977667493</v>
      </c>
      <c r="F25" s="432">
        <v>30</v>
      </c>
      <c r="G25" s="432">
        <v>10980</v>
      </c>
      <c r="H25" s="71">
        <f t="shared" si="1"/>
        <v>0.22550091074681239</v>
      </c>
      <c r="I25" s="70">
        <f t="shared" si="2"/>
        <v>26.866666666666667</v>
      </c>
    </row>
    <row r="26" spans="1:9">
      <c r="A26" s="90" t="s">
        <v>2647</v>
      </c>
      <c r="B26" s="432">
        <v>4</v>
      </c>
      <c r="C26" s="432">
        <v>7203</v>
      </c>
      <c r="D26" s="432">
        <v>27021</v>
      </c>
      <c r="E26" s="435">
        <f t="shared" si="0"/>
        <v>3.7513536026655561</v>
      </c>
      <c r="F26" s="432">
        <v>91</v>
      </c>
      <c r="G26" s="432">
        <v>33306</v>
      </c>
      <c r="H26" s="71">
        <f t="shared" si="1"/>
        <v>0.8112952621149343</v>
      </c>
      <c r="I26" s="70">
        <f t="shared" si="2"/>
        <v>79.15384615384616</v>
      </c>
    </row>
    <row r="27" spans="1:9">
      <c r="A27" s="90" t="s">
        <v>2645</v>
      </c>
      <c r="B27" s="432">
        <v>1</v>
      </c>
      <c r="C27" s="432">
        <v>1156</v>
      </c>
      <c r="D27" s="432">
        <v>2702</v>
      </c>
      <c r="E27" s="435">
        <f t="shared" si="0"/>
        <v>2.3373702422145328</v>
      </c>
      <c r="F27" s="432">
        <v>37</v>
      </c>
      <c r="G27" s="432">
        <v>13542</v>
      </c>
      <c r="H27" s="71">
        <f t="shared" si="1"/>
        <v>0.19952739624870772</v>
      </c>
      <c r="I27" s="70">
        <f t="shared" si="2"/>
        <v>31.243243243243242</v>
      </c>
    </row>
    <row r="28" spans="1:9">
      <c r="A28" s="90" t="s">
        <v>2641</v>
      </c>
      <c r="B28" s="432">
        <v>2</v>
      </c>
      <c r="C28" s="432">
        <v>2760</v>
      </c>
      <c r="D28" s="432">
        <v>7952</v>
      </c>
      <c r="E28" s="435">
        <f t="shared" si="0"/>
        <v>2.8811594202898552</v>
      </c>
      <c r="F28" s="432">
        <v>96</v>
      </c>
      <c r="G28" s="432">
        <v>35136</v>
      </c>
      <c r="H28" s="71">
        <f t="shared" si="1"/>
        <v>0.22632058287795992</v>
      </c>
      <c r="I28" s="70">
        <f t="shared" si="2"/>
        <v>28.75</v>
      </c>
    </row>
    <row r="29" spans="1:9">
      <c r="A29" s="264" t="s">
        <v>253</v>
      </c>
      <c r="B29" s="433">
        <f>B30+B34</f>
        <v>599</v>
      </c>
      <c r="C29" s="433">
        <f>C30+C34</f>
        <v>313032</v>
      </c>
      <c r="D29" s="433">
        <f>D30+D34</f>
        <v>936535</v>
      </c>
      <c r="E29" s="435">
        <f t="shared" si="0"/>
        <v>2.991818727797797</v>
      </c>
      <c r="F29" s="433">
        <f>F30+F34</f>
        <v>8293</v>
      </c>
      <c r="G29" s="433">
        <f>G30+G34</f>
        <v>3035238</v>
      </c>
      <c r="H29" s="71">
        <f t="shared" si="1"/>
        <v>0.30855405737540187</v>
      </c>
      <c r="I29" s="70">
        <f t="shared" si="2"/>
        <v>37.746533220788614</v>
      </c>
    </row>
    <row r="30" spans="1:9">
      <c r="A30" s="265" t="s">
        <v>2656</v>
      </c>
      <c r="B30" s="432">
        <v>25</v>
      </c>
      <c r="C30" s="432">
        <v>20900</v>
      </c>
      <c r="D30" s="432">
        <v>77033</v>
      </c>
      <c r="E30" s="435">
        <f t="shared" si="0"/>
        <v>3.6857894736842107</v>
      </c>
      <c r="F30" s="432">
        <v>617</v>
      </c>
      <c r="G30" s="432">
        <v>225822</v>
      </c>
      <c r="H30" s="71">
        <f t="shared" si="1"/>
        <v>0.34112265412581588</v>
      </c>
      <c r="I30" s="70">
        <f t="shared" si="2"/>
        <v>33.873581847649916</v>
      </c>
    </row>
    <row r="31" spans="1:9">
      <c r="A31" s="265" t="s">
        <v>2655</v>
      </c>
      <c r="B31" s="432">
        <v>14</v>
      </c>
      <c r="C31" s="432">
        <v>12467</v>
      </c>
      <c r="D31" s="432">
        <v>59415</v>
      </c>
      <c r="E31" s="435">
        <f t="shared" si="0"/>
        <v>4.7657816635918824</v>
      </c>
      <c r="F31" s="432">
        <v>425</v>
      </c>
      <c r="G31" s="432">
        <v>155550</v>
      </c>
      <c r="H31" s="71">
        <f t="shared" si="1"/>
        <v>0.38196721311475412</v>
      </c>
      <c r="I31" s="70">
        <f t="shared" si="2"/>
        <v>29.334117647058825</v>
      </c>
    </row>
    <row r="32" spans="1:9">
      <c r="A32" s="265" t="s">
        <v>256</v>
      </c>
      <c r="B32" s="432">
        <v>1</v>
      </c>
      <c r="C32" s="432">
        <v>2399</v>
      </c>
      <c r="D32" s="432">
        <v>3271</v>
      </c>
      <c r="E32" s="435">
        <f t="shared" si="0"/>
        <v>1.3634847853272196</v>
      </c>
      <c r="F32" s="432">
        <v>26</v>
      </c>
      <c r="G32" s="432">
        <v>9516</v>
      </c>
      <c r="H32" s="71">
        <f t="shared" si="1"/>
        <v>0.3437368642286675</v>
      </c>
      <c r="I32" s="70">
        <f t="shared" si="2"/>
        <v>92.269230769230774</v>
      </c>
    </row>
    <row r="33" spans="1:9">
      <c r="A33" s="265" t="s">
        <v>257</v>
      </c>
      <c r="B33" s="432">
        <v>10</v>
      </c>
      <c r="C33" s="432">
        <v>6034</v>
      </c>
      <c r="D33" s="432">
        <v>14347</v>
      </c>
      <c r="E33" s="435">
        <f t="shared" si="0"/>
        <v>2.3776930725886642</v>
      </c>
      <c r="F33" s="432">
        <v>166</v>
      </c>
      <c r="G33" s="432">
        <v>60756</v>
      </c>
      <c r="H33" s="71">
        <f t="shared" si="1"/>
        <v>0.23614128645730462</v>
      </c>
      <c r="I33" s="70">
        <f t="shared" si="2"/>
        <v>36.349397590361448</v>
      </c>
    </row>
    <row r="34" spans="1:9">
      <c r="A34" s="265" t="s">
        <v>2654</v>
      </c>
      <c r="B34" s="432">
        <v>574</v>
      </c>
      <c r="C34" s="432">
        <v>292132</v>
      </c>
      <c r="D34" s="432">
        <v>859502</v>
      </c>
      <c r="E34" s="435">
        <f t="shared" si="0"/>
        <v>2.9421699779551709</v>
      </c>
      <c r="F34" s="432">
        <v>7676</v>
      </c>
      <c r="G34" s="432">
        <v>2809416</v>
      </c>
      <c r="H34" s="71">
        <f t="shared" si="1"/>
        <v>0.3059361803307164</v>
      </c>
      <c r="I34" s="70">
        <f t="shared" si="2"/>
        <v>38.057842626367901</v>
      </c>
    </row>
    <row r="35" spans="1:9">
      <c r="A35" s="265" t="s">
        <v>2653</v>
      </c>
      <c r="B35" s="432">
        <v>14</v>
      </c>
      <c r="C35" s="432">
        <v>36175</v>
      </c>
      <c r="D35" s="432">
        <v>211299</v>
      </c>
      <c r="E35" s="435">
        <f t="shared" si="0"/>
        <v>5.8410228058051139</v>
      </c>
      <c r="F35" s="432">
        <v>752</v>
      </c>
      <c r="G35" s="432">
        <v>275232</v>
      </c>
      <c r="H35" s="71">
        <f t="shared" si="1"/>
        <v>0.76771232996163241</v>
      </c>
      <c r="I35" s="70">
        <f t="shared" si="2"/>
        <v>48.105053191489361</v>
      </c>
    </row>
    <row r="36" spans="1:9">
      <c r="A36" s="265" t="s">
        <v>256</v>
      </c>
      <c r="B36" s="432">
        <v>33</v>
      </c>
      <c r="C36" s="432">
        <v>9854</v>
      </c>
      <c r="D36" s="432">
        <v>17868</v>
      </c>
      <c r="E36" s="435">
        <f t="shared" si="0"/>
        <v>1.8132737974426629</v>
      </c>
      <c r="F36" s="432">
        <v>313</v>
      </c>
      <c r="G36" s="432">
        <v>114558</v>
      </c>
      <c r="H36" s="71">
        <f t="shared" si="1"/>
        <v>0.15597339339024774</v>
      </c>
      <c r="I36" s="70">
        <f t="shared" si="2"/>
        <v>31.482428115015974</v>
      </c>
    </row>
    <row r="37" spans="1:9">
      <c r="A37" s="265" t="s">
        <v>257</v>
      </c>
      <c r="B37" s="432">
        <v>527</v>
      </c>
      <c r="C37" s="432">
        <v>246103</v>
      </c>
      <c r="D37" s="432">
        <v>630335</v>
      </c>
      <c r="E37" s="435">
        <f t="shared" si="0"/>
        <v>2.561264998801315</v>
      </c>
      <c r="F37" s="432">
        <v>6611</v>
      </c>
      <c r="G37" s="432">
        <v>2419626</v>
      </c>
      <c r="H37" s="71">
        <f t="shared" si="1"/>
        <v>0.26050926878782094</v>
      </c>
      <c r="I37" s="70">
        <f t="shared" si="2"/>
        <v>37.226289517470882</v>
      </c>
    </row>
    <row r="38" spans="1:9">
      <c r="A38" s="266" t="s">
        <v>2652</v>
      </c>
      <c r="B38" s="433"/>
      <c r="C38" s="433"/>
      <c r="D38" s="433"/>
      <c r="E38" s="435"/>
      <c r="F38" s="433"/>
      <c r="G38" s="433"/>
      <c r="H38" s="71"/>
      <c r="I38" s="70"/>
    </row>
    <row r="39" spans="1:9">
      <c r="A39" s="266" t="s">
        <v>2651</v>
      </c>
      <c r="B39" s="433"/>
      <c r="C39" s="433"/>
      <c r="D39" s="433"/>
      <c r="E39" s="435"/>
      <c r="F39" s="433"/>
      <c r="G39" s="433"/>
      <c r="H39" s="71"/>
      <c r="I39" s="70"/>
    </row>
    <row r="40" spans="1:9">
      <c r="A40" s="267" t="s">
        <v>2650</v>
      </c>
      <c r="B40" s="432">
        <v>128</v>
      </c>
      <c r="C40" s="432">
        <v>524604</v>
      </c>
      <c r="D40" s="432">
        <v>2511860</v>
      </c>
      <c r="E40" s="435">
        <f t="shared" ref="E40:E49" si="3">D40/C40</f>
        <v>4.7881068386821299</v>
      </c>
      <c r="F40" s="432">
        <v>8354</v>
      </c>
      <c r="G40" s="432">
        <v>3057564</v>
      </c>
      <c r="H40" s="71">
        <f t="shared" ref="H40:H49" si="4">D40/G40</f>
        <v>0.82152327800824443</v>
      </c>
      <c r="I40" s="70">
        <f t="shared" ref="I40:I49" si="5">C40/F40</f>
        <v>62.796744074694757</v>
      </c>
    </row>
    <row r="41" spans="1:9">
      <c r="A41" s="267" t="s">
        <v>2649</v>
      </c>
      <c r="B41" s="432">
        <v>3</v>
      </c>
      <c r="C41" s="432">
        <v>9879</v>
      </c>
      <c r="D41" s="432">
        <v>51483</v>
      </c>
      <c r="E41" s="435">
        <f t="shared" si="3"/>
        <v>5.2113574248405712</v>
      </c>
      <c r="F41" s="432">
        <v>244</v>
      </c>
      <c r="G41" s="432">
        <v>89304</v>
      </c>
      <c r="H41" s="71">
        <f t="shared" si="4"/>
        <v>0.57649153453372748</v>
      </c>
      <c r="I41" s="70">
        <f t="shared" si="5"/>
        <v>40.48770491803279</v>
      </c>
    </row>
    <row r="42" spans="1:9">
      <c r="A42" s="267" t="s">
        <v>2648</v>
      </c>
      <c r="B42" s="432">
        <v>11</v>
      </c>
      <c r="C42" s="432">
        <v>22106</v>
      </c>
      <c r="D42" s="432">
        <v>106333</v>
      </c>
      <c r="E42" s="435">
        <f t="shared" si="3"/>
        <v>4.8101420428842845</v>
      </c>
      <c r="F42" s="432">
        <v>687</v>
      </c>
      <c r="G42" s="432">
        <v>251442</v>
      </c>
      <c r="H42" s="71">
        <f t="shared" si="4"/>
        <v>0.42289275459151615</v>
      </c>
      <c r="I42" s="70">
        <f t="shared" si="5"/>
        <v>32.177583697234354</v>
      </c>
    </row>
    <row r="43" spans="1:9">
      <c r="A43" s="267" t="s">
        <v>2647</v>
      </c>
      <c r="B43" s="432">
        <v>20</v>
      </c>
      <c r="C43" s="432">
        <v>151243</v>
      </c>
      <c r="D43" s="432">
        <v>747344</v>
      </c>
      <c r="E43" s="435">
        <f t="shared" si="3"/>
        <v>4.941346045767407</v>
      </c>
      <c r="F43" s="432">
        <v>2277</v>
      </c>
      <c r="G43" s="432">
        <v>833382</v>
      </c>
      <c r="H43" s="71">
        <f t="shared" si="4"/>
        <v>0.89676042919093524</v>
      </c>
      <c r="I43" s="70">
        <f t="shared" si="5"/>
        <v>66.422046552481333</v>
      </c>
    </row>
    <row r="44" spans="1:9">
      <c r="A44" s="267" t="s">
        <v>2646</v>
      </c>
      <c r="B44" s="432">
        <v>1</v>
      </c>
      <c r="C44" s="432">
        <v>4762</v>
      </c>
      <c r="D44" s="432">
        <v>21448</v>
      </c>
      <c r="E44" s="435">
        <f t="shared" si="3"/>
        <v>4.5039899202015956</v>
      </c>
      <c r="F44" s="432">
        <v>151</v>
      </c>
      <c r="G44" s="432">
        <v>55266</v>
      </c>
      <c r="H44" s="71">
        <f t="shared" si="4"/>
        <v>0.38808670792168781</v>
      </c>
      <c r="I44" s="70">
        <f t="shared" si="5"/>
        <v>31.536423841059602</v>
      </c>
    </row>
    <row r="45" spans="1:9">
      <c r="A45" s="267" t="s">
        <v>2645</v>
      </c>
      <c r="B45" s="432">
        <v>8</v>
      </c>
      <c r="C45" s="432">
        <v>11290</v>
      </c>
      <c r="D45" s="432">
        <v>26886</v>
      </c>
      <c r="E45" s="435">
        <f t="shared" si="3"/>
        <v>2.3813994685562445</v>
      </c>
      <c r="F45" s="432">
        <v>213</v>
      </c>
      <c r="G45" s="432">
        <v>77958</v>
      </c>
      <c r="H45" s="71">
        <f t="shared" si="4"/>
        <v>0.34487801123681983</v>
      </c>
      <c r="I45" s="70">
        <f t="shared" si="5"/>
        <v>53.004694835680752</v>
      </c>
    </row>
    <row r="46" spans="1:9">
      <c r="A46" s="267" t="s">
        <v>2644</v>
      </c>
      <c r="B46" s="432">
        <v>1</v>
      </c>
      <c r="C46" s="432">
        <v>6853</v>
      </c>
      <c r="D46" s="432">
        <v>27110</v>
      </c>
      <c r="E46" s="435">
        <f t="shared" si="3"/>
        <v>3.9559317087406973</v>
      </c>
      <c r="F46" s="432">
        <v>177</v>
      </c>
      <c r="G46" s="432">
        <v>64782</v>
      </c>
      <c r="H46" s="71">
        <f t="shared" si="4"/>
        <v>0.41848044209811369</v>
      </c>
      <c r="I46" s="70">
        <f t="shared" si="5"/>
        <v>38.717514124293785</v>
      </c>
    </row>
    <row r="47" spans="1:9">
      <c r="A47" s="267" t="s">
        <v>2881</v>
      </c>
      <c r="B47" s="432">
        <v>4</v>
      </c>
      <c r="C47" s="432">
        <v>85831</v>
      </c>
      <c r="D47" s="432">
        <v>841315</v>
      </c>
      <c r="E47" s="435">
        <f t="shared" si="3"/>
        <v>9.8019946173294024</v>
      </c>
      <c r="F47" s="432">
        <v>2068</v>
      </c>
      <c r="G47" s="432">
        <v>756888</v>
      </c>
      <c r="H47" s="71">
        <f t="shared" si="4"/>
        <v>1.1115449049264885</v>
      </c>
      <c r="I47" s="70">
        <f t="shared" si="5"/>
        <v>41.504352030947778</v>
      </c>
    </row>
    <row r="48" spans="1:9">
      <c r="A48" s="267" t="s">
        <v>2642</v>
      </c>
      <c r="B48" s="432">
        <v>8</v>
      </c>
      <c r="C48" s="432">
        <v>23877</v>
      </c>
      <c r="D48" s="432">
        <v>109293</v>
      </c>
      <c r="E48" s="435">
        <f t="shared" si="3"/>
        <v>4.5773338359090339</v>
      </c>
      <c r="F48" s="432">
        <v>578</v>
      </c>
      <c r="G48" s="432">
        <v>211548</v>
      </c>
      <c r="H48" s="71">
        <f t="shared" si="4"/>
        <v>0.51663452266152365</v>
      </c>
      <c r="I48" s="70">
        <f t="shared" si="5"/>
        <v>41.30968858131488</v>
      </c>
    </row>
    <row r="49" spans="1:9">
      <c r="A49" s="267" t="s">
        <v>2641</v>
      </c>
      <c r="B49" s="432">
        <v>2</v>
      </c>
      <c r="C49" s="432">
        <v>2760</v>
      </c>
      <c r="D49" s="432">
        <v>7952</v>
      </c>
      <c r="E49" s="435">
        <f t="shared" si="3"/>
        <v>2.8811594202898552</v>
      </c>
      <c r="F49" s="432">
        <v>96</v>
      </c>
      <c r="G49" s="432">
        <v>35136</v>
      </c>
      <c r="H49" s="71">
        <f t="shared" si="4"/>
        <v>0.22632058287795992</v>
      </c>
      <c r="I49" s="70">
        <f t="shared" si="5"/>
        <v>28.75</v>
      </c>
    </row>
    <row r="50" spans="1:9">
      <c r="A50" s="268"/>
      <c r="B50" s="268"/>
      <c r="C50" s="268"/>
      <c r="D50" s="268"/>
      <c r="E50" s="268"/>
      <c r="F50" s="268"/>
      <c r="G50" s="268"/>
      <c r="H50" s="268"/>
      <c r="I50" s="268"/>
    </row>
    <row r="51" spans="1:9">
      <c r="A51" s="268"/>
      <c r="B51" s="268"/>
      <c r="C51" s="268"/>
      <c r="D51" s="268"/>
      <c r="E51" s="268"/>
      <c r="F51" s="268"/>
      <c r="G51" s="268"/>
      <c r="H51" s="268"/>
      <c r="I51" s="268"/>
    </row>
    <row r="52" spans="1:9">
      <c r="A52" s="268"/>
      <c r="B52" s="268"/>
      <c r="C52" s="268"/>
      <c r="D52" s="268"/>
      <c r="E52" s="268"/>
      <c r="F52" s="268"/>
      <c r="G52" s="268"/>
      <c r="H52" s="268"/>
      <c r="I52" s="268"/>
    </row>
    <row r="53" spans="1:9">
      <c r="A53" s="268"/>
      <c r="B53" s="268"/>
      <c r="C53" s="268"/>
      <c r="D53" s="268"/>
      <c r="E53" s="268"/>
      <c r="F53" s="268"/>
      <c r="G53" s="268"/>
      <c r="H53" s="268"/>
      <c r="I53" s="268"/>
    </row>
    <row r="54" spans="1:9">
      <c r="A54" s="268"/>
      <c r="B54" s="268"/>
      <c r="C54" s="268"/>
      <c r="D54" s="268"/>
      <c r="E54" s="268"/>
      <c r="F54" s="268"/>
      <c r="G54" s="268"/>
      <c r="H54" s="268"/>
      <c r="I54" s="268"/>
    </row>
  </sheetData>
  <mergeCells count="1">
    <mergeCell ref="A1:I1"/>
  </mergeCells>
  <hyperlinks>
    <hyperlink ref="L3" location="INDICE!A1" display="INICIO"/>
  </hyperlinks>
  <printOptions horizontalCentered="1" verticalCentered="1"/>
  <pageMargins left="0.70866141732283472" right="0.70866141732283472" top="1.1417322834645669" bottom="0.74803149606299213" header="0.31496062992125984" footer="0.31496062992125984"/>
  <pageSetup paperSize="9" scale="95" firstPageNumber="43" orientation="landscape" useFirstPageNumber="1" r:id="rId1"/>
  <headerFooter>
    <oddHeader>&amp;C&amp;G</oddHeader>
    <oddFooter>&amp;C&amp;P</oddFooter>
  </headerFooter>
  <legacyDrawingHF r:id="rId2"/>
  <tableParts count="1">
    <tablePart r:id="rId3"/>
  </tableParts>
</worksheet>
</file>

<file path=xl/worksheets/sheet14.xml><?xml version="1.0" encoding="utf-8"?>
<worksheet xmlns="http://schemas.openxmlformats.org/spreadsheetml/2006/main" xmlns:r="http://schemas.openxmlformats.org/officeDocument/2006/relationships">
  <sheetPr codeName="Hoja2"/>
  <dimension ref="A1:L801"/>
  <sheetViews>
    <sheetView showGridLines="0" zoomScaleNormal="100" workbookViewId="0">
      <selection activeCell="M2" sqref="M2"/>
    </sheetView>
  </sheetViews>
  <sheetFormatPr baseColWidth="10" defaultRowHeight="12.75"/>
  <cols>
    <col min="1" max="1" width="30.85546875" style="260" customWidth="1"/>
    <col min="2" max="2" width="11.42578125" style="254"/>
    <col min="3" max="3" width="19.7109375" style="254" customWidth="1"/>
    <col min="4" max="4" width="11.7109375" style="254" customWidth="1"/>
    <col min="5" max="5" width="9.7109375" style="254" customWidth="1"/>
    <col min="6" max="7" width="9.85546875" style="254" customWidth="1"/>
    <col min="8" max="9" width="11.42578125" style="254"/>
    <col min="10" max="10" width="11" style="254" customWidth="1"/>
    <col min="11" max="16384" width="11.42578125" style="83"/>
  </cols>
  <sheetData>
    <row r="1" spans="1:12" ht="55.5" customHeight="1">
      <c r="A1" s="507" t="s">
        <v>2955</v>
      </c>
      <c r="B1" s="507"/>
      <c r="C1" s="507"/>
      <c r="D1" s="507"/>
      <c r="E1" s="507"/>
      <c r="F1" s="507"/>
      <c r="G1" s="507"/>
      <c r="H1" s="507"/>
      <c r="I1" s="507"/>
      <c r="J1" s="507"/>
    </row>
    <row r="2" spans="1:12" ht="51">
      <c r="A2" s="255" t="s">
        <v>2725</v>
      </c>
      <c r="B2" s="425" t="s">
        <v>2956</v>
      </c>
      <c r="C2" s="425" t="s">
        <v>2957</v>
      </c>
      <c r="D2" s="229" t="s">
        <v>2958</v>
      </c>
      <c r="E2" s="229" t="s">
        <v>2959</v>
      </c>
      <c r="F2" s="229" t="s">
        <v>2925</v>
      </c>
      <c r="G2" s="229" t="s">
        <v>1142</v>
      </c>
      <c r="H2" s="425" t="s">
        <v>2960</v>
      </c>
      <c r="I2" s="425" t="s">
        <v>2961</v>
      </c>
      <c r="J2" s="425" t="s">
        <v>2962</v>
      </c>
    </row>
    <row r="3" spans="1:12">
      <c r="A3" s="256" t="s">
        <v>849</v>
      </c>
      <c r="B3" s="216"/>
      <c r="C3" s="216"/>
      <c r="D3" s="431">
        <v>23138</v>
      </c>
      <c r="E3" s="431">
        <v>8468508</v>
      </c>
      <c r="F3" s="431">
        <v>1156237</v>
      </c>
      <c r="G3" s="431">
        <v>5387559</v>
      </c>
      <c r="H3" s="406">
        <f t="shared" ref="H3:H66" si="0">G3/E3</f>
        <v>0.63618750788214407</v>
      </c>
      <c r="I3" s="407">
        <f t="shared" ref="I3:I66" si="1">F3/D3</f>
        <v>49.971345838015388</v>
      </c>
      <c r="J3" s="408">
        <f t="shared" ref="J3:J66" si="2">G3/365</f>
        <v>14760.435616438355</v>
      </c>
    </row>
    <row r="4" spans="1:12" ht="22.5" customHeight="1">
      <c r="A4" s="90" t="s">
        <v>0</v>
      </c>
      <c r="B4" s="84"/>
      <c r="C4" s="84"/>
      <c r="D4" s="432">
        <v>14845</v>
      </c>
      <c r="E4" s="432">
        <v>5433270</v>
      </c>
      <c r="F4" s="432">
        <v>843205</v>
      </c>
      <c r="G4" s="432">
        <v>4451024</v>
      </c>
      <c r="H4" s="87">
        <f t="shared" si="0"/>
        <v>0.8192164203141018</v>
      </c>
      <c r="I4" s="88">
        <f t="shared" si="1"/>
        <v>56.800606264735599</v>
      </c>
      <c r="J4" s="89">
        <f t="shared" si="2"/>
        <v>12194.586301369864</v>
      </c>
      <c r="L4" s="418" t="s">
        <v>2872</v>
      </c>
    </row>
    <row r="5" spans="1:12">
      <c r="A5" s="257" t="s">
        <v>11</v>
      </c>
      <c r="B5" s="217"/>
      <c r="C5" s="217"/>
      <c r="D5" s="432">
        <v>1705</v>
      </c>
      <c r="E5" s="432">
        <v>624030</v>
      </c>
      <c r="F5" s="432">
        <v>92507</v>
      </c>
      <c r="G5" s="432">
        <v>587314</v>
      </c>
      <c r="H5" s="87">
        <f t="shared" si="0"/>
        <v>0.94116308510808777</v>
      </c>
      <c r="I5" s="88">
        <f t="shared" si="1"/>
        <v>54.256304985337245</v>
      </c>
      <c r="J5" s="89">
        <f t="shared" si="2"/>
        <v>1609.0794520547945</v>
      </c>
    </row>
    <row r="6" spans="1:12" ht="24">
      <c r="A6" s="90" t="s">
        <v>2963</v>
      </c>
      <c r="B6" s="90" t="s">
        <v>19</v>
      </c>
      <c r="C6" s="90" t="s">
        <v>2647</v>
      </c>
      <c r="D6" s="432">
        <v>229</v>
      </c>
      <c r="E6" s="432">
        <v>83814</v>
      </c>
      <c r="F6" s="432">
        <v>14269</v>
      </c>
      <c r="G6" s="432">
        <v>60345</v>
      </c>
      <c r="H6" s="87">
        <f t="shared" si="0"/>
        <v>0.71998711432457585</v>
      </c>
      <c r="I6" s="88">
        <f t="shared" si="1"/>
        <v>62.310043668122269</v>
      </c>
      <c r="J6" s="89">
        <f t="shared" si="2"/>
        <v>165.32876712328766</v>
      </c>
    </row>
    <row r="7" spans="1:12" ht="24">
      <c r="A7" s="90" t="s">
        <v>2964</v>
      </c>
      <c r="B7" s="90" t="s">
        <v>21</v>
      </c>
      <c r="C7" s="90" t="s">
        <v>2647</v>
      </c>
      <c r="D7" s="432">
        <v>401</v>
      </c>
      <c r="E7" s="432">
        <v>146766</v>
      </c>
      <c r="F7" s="432">
        <v>22522</v>
      </c>
      <c r="G7" s="432">
        <v>135486</v>
      </c>
      <c r="H7" s="87">
        <f t="shared" si="0"/>
        <v>0.92314296226646497</v>
      </c>
      <c r="I7" s="88">
        <f t="shared" si="1"/>
        <v>56.164588528678301</v>
      </c>
      <c r="J7" s="89">
        <f t="shared" si="2"/>
        <v>371.19452054794522</v>
      </c>
      <c r="L7" s="426"/>
    </row>
    <row r="8" spans="1:12" ht="24">
      <c r="A8" s="90" t="s">
        <v>23</v>
      </c>
      <c r="B8" s="90" t="s">
        <v>24</v>
      </c>
      <c r="C8" s="90" t="s">
        <v>2647</v>
      </c>
      <c r="D8" s="432">
        <v>410</v>
      </c>
      <c r="E8" s="432">
        <v>150060</v>
      </c>
      <c r="F8" s="432">
        <v>30378</v>
      </c>
      <c r="G8" s="432">
        <v>192768</v>
      </c>
      <c r="H8" s="87">
        <f t="shared" si="0"/>
        <v>1.2846061575369851</v>
      </c>
      <c r="I8" s="88">
        <f t="shared" si="1"/>
        <v>74.092682926829269</v>
      </c>
      <c r="J8" s="89">
        <f t="shared" si="2"/>
        <v>528.13150684931509</v>
      </c>
      <c r="L8" s="427"/>
    </row>
    <row r="9" spans="1:12" ht="24">
      <c r="A9" s="90" t="s">
        <v>25</v>
      </c>
      <c r="B9" s="90" t="s">
        <v>24</v>
      </c>
      <c r="C9" s="90" t="s">
        <v>2650</v>
      </c>
      <c r="D9" s="432">
        <v>429</v>
      </c>
      <c r="E9" s="432">
        <v>157014</v>
      </c>
      <c r="F9" s="432">
        <v>15016</v>
      </c>
      <c r="G9" s="432">
        <v>137149</v>
      </c>
      <c r="H9" s="87">
        <f t="shared" si="0"/>
        <v>0.87348261938425875</v>
      </c>
      <c r="I9" s="88">
        <f t="shared" si="1"/>
        <v>35.002331002331005</v>
      </c>
      <c r="J9" s="89">
        <f t="shared" si="2"/>
        <v>375.75068493150684</v>
      </c>
    </row>
    <row r="10" spans="1:12" ht="27.75" customHeight="1">
      <c r="A10" s="90" t="s">
        <v>2965</v>
      </c>
      <c r="B10" s="90" t="s">
        <v>24</v>
      </c>
      <c r="C10" s="90" t="s">
        <v>2648</v>
      </c>
      <c r="D10" s="432">
        <v>236</v>
      </c>
      <c r="E10" s="432">
        <v>86376</v>
      </c>
      <c r="F10" s="432">
        <v>10322</v>
      </c>
      <c r="G10" s="432">
        <v>61566</v>
      </c>
      <c r="H10" s="87">
        <f t="shared" si="0"/>
        <v>0.71276743539872189</v>
      </c>
      <c r="I10" s="88">
        <f t="shared" si="1"/>
        <v>43.737288135593218</v>
      </c>
      <c r="J10" s="89">
        <f t="shared" si="2"/>
        <v>168.67397260273972</v>
      </c>
    </row>
    <row r="11" spans="1:12">
      <c r="A11" s="257" t="s">
        <v>12</v>
      </c>
      <c r="B11" s="217"/>
      <c r="C11" s="217"/>
      <c r="D11" s="432">
        <v>3986</v>
      </c>
      <c r="E11" s="432">
        <v>1458876</v>
      </c>
      <c r="F11" s="432">
        <v>179111</v>
      </c>
      <c r="G11" s="432">
        <v>1613317</v>
      </c>
      <c r="H11" s="87">
        <f t="shared" si="0"/>
        <v>1.1058630068628177</v>
      </c>
      <c r="I11" s="88">
        <f t="shared" si="1"/>
        <v>44.935022579026594</v>
      </c>
      <c r="J11" s="89">
        <f t="shared" si="2"/>
        <v>4420.046575342466</v>
      </c>
    </row>
    <row r="12" spans="1:12" ht="24">
      <c r="A12" s="90" t="s">
        <v>2704</v>
      </c>
      <c r="B12" s="90" t="s">
        <v>19</v>
      </c>
      <c r="C12" s="90" t="s">
        <v>2650</v>
      </c>
      <c r="D12" s="432">
        <v>5</v>
      </c>
      <c r="E12" s="432">
        <v>1830</v>
      </c>
      <c r="F12" s="432">
        <v>0</v>
      </c>
      <c r="G12" s="432">
        <v>0</v>
      </c>
      <c r="H12" s="87">
        <f t="shared" si="0"/>
        <v>0</v>
      </c>
      <c r="I12" s="88">
        <f t="shared" si="1"/>
        <v>0</v>
      </c>
      <c r="J12" s="89">
        <f t="shared" si="2"/>
        <v>0</v>
      </c>
    </row>
    <row r="13" spans="1:12" ht="24">
      <c r="A13" s="90" t="s">
        <v>2966</v>
      </c>
      <c r="B13" s="90" t="s">
        <v>27</v>
      </c>
      <c r="C13" s="90" t="s">
        <v>2650</v>
      </c>
      <c r="D13" s="432">
        <v>40</v>
      </c>
      <c r="E13" s="432">
        <v>14640</v>
      </c>
      <c r="F13" s="432">
        <v>1291</v>
      </c>
      <c r="G13" s="432">
        <v>5464</v>
      </c>
      <c r="H13" s="87">
        <f t="shared" si="0"/>
        <v>0.373224043715847</v>
      </c>
      <c r="I13" s="88">
        <f t="shared" si="1"/>
        <v>32.274999999999999</v>
      </c>
      <c r="J13" s="89">
        <f t="shared" si="2"/>
        <v>14.96986301369863</v>
      </c>
    </row>
    <row r="14" spans="1:12" ht="24">
      <c r="A14" s="90" t="s">
        <v>2967</v>
      </c>
      <c r="B14" s="90" t="s">
        <v>31</v>
      </c>
      <c r="C14" s="90" t="s">
        <v>2650</v>
      </c>
      <c r="D14" s="432">
        <v>21</v>
      </c>
      <c r="E14" s="432">
        <v>7686</v>
      </c>
      <c r="F14" s="432">
        <v>1895</v>
      </c>
      <c r="G14" s="432">
        <v>4600</v>
      </c>
      <c r="H14" s="87">
        <f t="shared" si="0"/>
        <v>0.59849076242518862</v>
      </c>
      <c r="I14" s="88">
        <f t="shared" si="1"/>
        <v>90.238095238095241</v>
      </c>
      <c r="J14" s="89">
        <f t="shared" si="2"/>
        <v>12.602739726027398</v>
      </c>
    </row>
    <row r="15" spans="1:12" ht="24">
      <c r="A15" s="90" t="s">
        <v>36</v>
      </c>
      <c r="B15" s="90" t="s">
        <v>21</v>
      </c>
      <c r="C15" s="90" t="s">
        <v>2650</v>
      </c>
      <c r="D15" s="432">
        <v>240</v>
      </c>
      <c r="E15" s="432">
        <v>87840</v>
      </c>
      <c r="F15" s="432">
        <v>2520</v>
      </c>
      <c r="G15" s="432">
        <v>48455</v>
      </c>
      <c r="H15" s="87">
        <f t="shared" si="0"/>
        <v>0.55162795992714031</v>
      </c>
      <c r="I15" s="88">
        <f t="shared" si="1"/>
        <v>10.5</v>
      </c>
      <c r="J15" s="89">
        <f t="shared" si="2"/>
        <v>132.75342465753425</v>
      </c>
    </row>
    <row r="16" spans="1:12" ht="24">
      <c r="A16" s="90" t="s">
        <v>2968</v>
      </c>
      <c r="B16" s="90" t="s">
        <v>21</v>
      </c>
      <c r="C16" s="90" t="s">
        <v>2650</v>
      </c>
      <c r="D16" s="432">
        <v>135</v>
      </c>
      <c r="E16" s="432">
        <v>49410</v>
      </c>
      <c r="F16" s="432">
        <v>2893</v>
      </c>
      <c r="G16" s="432">
        <v>38554</v>
      </c>
      <c r="H16" s="87">
        <f t="shared" si="0"/>
        <v>0.78028739121635293</v>
      </c>
      <c r="I16" s="88">
        <f t="shared" si="1"/>
        <v>21.42962962962963</v>
      </c>
      <c r="J16" s="89">
        <f t="shared" si="2"/>
        <v>105.62739726027397</v>
      </c>
    </row>
    <row r="17" spans="1:10" ht="24">
      <c r="A17" s="90" t="s">
        <v>37</v>
      </c>
      <c r="B17" s="90" t="s">
        <v>21</v>
      </c>
      <c r="C17" s="90" t="s">
        <v>2643</v>
      </c>
      <c r="D17" s="432">
        <v>262</v>
      </c>
      <c r="E17" s="432">
        <v>95892</v>
      </c>
      <c r="F17" s="432">
        <v>14087</v>
      </c>
      <c r="G17" s="432">
        <v>104120</v>
      </c>
      <c r="H17" s="87">
        <f t="shared" si="0"/>
        <v>1.0858048638051141</v>
      </c>
      <c r="I17" s="88">
        <f t="shared" si="1"/>
        <v>53.767175572519086</v>
      </c>
      <c r="J17" s="89">
        <f t="shared" si="2"/>
        <v>285.26027397260276</v>
      </c>
    </row>
    <row r="18" spans="1:10">
      <c r="A18" s="90" t="s">
        <v>2969</v>
      </c>
      <c r="B18" s="90" t="s">
        <v>21</v>
      </c>
      <c r="C18" s="90" t="s">
        <v>2646</v>
      </c>
      <c r="D18" s="432">
        <v>151</v>
      </c>
      <c r="E18" s="432">
        <v>55266</v>
      </c>
      <c r="F18" s="432">
        <v>4762</v>
      </c>
      <c r="G18" s="432">
        <v>21448</v>
      </c>
      <c r="H18" s="87">
        <f t="shared" si="0"/>
        <v>0.38808670792168781</v>
      </c>
      <c r="I18" s="88">
        <f t="shared" si="1"/>
        <v>31.536423841059602</v>
      </c>
      <c r="J18" s="89">
        <f t="shared" si="2"/>
        <v>58.761643835616439</v>
      </c>
    </row>
    <row r="19" spans="1:10" ht="24">
      <c r="A19" s="90" t="s">
        <v>38</v>
      </c>
      <c r="B19" s="90" t="s">
        <v>21</v>
      </c>
      <c r="C19" s="90" t="s">
        <v>2642</v>
      </c>
      <c r="D19" s="432">
        <v>150</v>
      </c>
      <c r="E19" s="432">
        <v>54900</v>
      </c>
      <c r="F19" s="432">
        <v>6145</v>
      </c>
      <c r="G19" s="432">
        <v>37068</v>
      </c>
      <c r="H19" s="87">
        <f t="shared" si="0"/>
        <v>0.67519125683060111</v>
      </c>
      <c r="I19" s="88">
        <f t="shared" si="1"/>
        <v>40.966666666666669</v>
      </c>
      <c r="J19" s="89">
        <f t="shared" si="2"/>
        <v>101.55616438356165</v>
      </c>
    </row>
    <row r="20" spans="1:10" ht="24">
      <c r="A20" s="90" t="s">
        <v>39</v>
      </c>
      <c r="B20" s="90" t="s">
        <v>21</v>
      </c>
      <c r="C20" s="90" t="s">
        <v>2643</v>
      </c>
      <c r="D20" s="432">
        <v>696</v>
      </c>
      <c r="E20" s="432">
        <v>254736</v>
      </c>
      <c r="F20" s="432">
        <v>1610</v>
      </c>
      <c r="G20" s="432">
        <v>367740</v>
      </c>
      <c r="H20" s="87">
        <f t="shared" si="0"/>
        <v>1.4436122102882984</v>
      </c>
      <c r="I20" s="88">
        <f t="shared" si="1"/>
        <v>2.3132183908045976</v>
      </c>
      <c r="J20" s="89">
        <f t="shared" si="2"/>
        <v>1007.5068493150685</v>
      </c>
    </row>
    <row r="21" spans="1:10" ht="24">
      <c r="A21" s="90" t="s">
        <v>40</v>
      </c>
      <c r="B21" s="90" t="s">
        <v>21</v>
      </c>
      <c r="C21" s="90" t="s">
        <v>2643</v>
      </c>
      <c r="D21" s="432">
        <v>468</v>
      </c>
      <c r="E21" s="432">
        <v>171288</v>
      </c>
      <c r="F21" s="432">
        <v>47436</v>
      </c>
      <c r="G21" s="432">
        <v>155534</v>
      </c>
      <c r="H21" s="87">
        <f t="shared" si="0"/>
        <v>0.90802624819018263</v>
      </c>
      <c r="I21" s="88">
        <f t="shared" si="1"/>
        <v>101.35897435897436</v>
      </c>
      <c r="J21" s="89">
        <f t="shared" si="2"/>
        <v>426.12054794520549</v>
      </c>
    </row>
    <row r="22" spans="1:10" ht="24">
      <c r="A22" s="90" t="s">
        <v>2970</v>
      </c>
      <c r="B22" s="90" t="s">
        <v>21</v>
      </c>
      <c r="C22" s="90" t="s">
        <v>2650</v>
      </c>
      <c r="D22" s="432">
        <v>64</v>
      </c>
      <c r="E22" s="432">
        <v>23424</v>
      </c>
      <c r="F22" s="432">
        <v>13348</v>
      </c>
      <c r="G22" s="432">
        <v>18541</v>
      </c>
      <c r="H22" s="87">
        <f t="shared" si="0"/>
        <v>0.7915385928961749</v>
      </c>
      <c r="I22" s="88">
        <f t="shared" si="1"/>
        <v>208.5625</v>
      </c>
      <c r="J22" s="89">
        <f t="shared" si="2"/>
        <v>50.797260273972604</v>
      </c>
    </row>
    <row r="23" spans="1:10" ht="24">
      <c r="A23" s="90" t="s">
        <v>2971</v>
      </c>
      <c r="B23" s="90" t="s">
        <v>21</v>
      </c>
      <c r="C23" s="90" t="s">
        <v>2650</v>
      </c>
      <c r="D23" s="432">
        <v>383</v>
      </c>
      <c r="E23" s="432">
        <v>140178</v>
      </c>
      <c r="F23" s="432">
        <v>20188</v>
      </c>
      <c r="G23" s="432">
        <v>120056</v>
      </c>
      <c r="H23" s="87">
        <f t="shared" si="0"/>
        <v>0.85645393713706863</v>
      </c>
      <c r="I23" s="88">
        <f t="shared" si="1"/>
        <v>52.710182767624019</v>
      </c>
      <c r="J23" s="89">
        <f t="shared" si="2"/>
        <v>328.9205479452055</v>
      </c>
    </row>
    <row r="24" spans="1:10" ht="24">
      <c r="A24" s="90" t="s">
        <v>2972</v>
      </c>
      <c r="B24" s="90" t="s">
        <v>21</v>
      </c>
      <c r="C24" s="90" t="s">
        <v>2650</v>
      </c>
      <c r="D24" s="432">
        <v>81</v>
      </c>
      <c r="E24" s="432">
        <v>29646</v>
      </c>
      <c r="F24" s="432">
        <v>11747</v>
      </c>
      <c r="G24" s="432">
        <v>27953</v>
      </c>
      <c r="H24" s="87">
        <f t="shared" si="0"/>
        <v>0.94289280172704582</v>
      </c>
      <c r="I24" s="88">
        <f t="shared" si="1"/>
        <v>145.02469135802468</v>
      </c>
      <c r="J24" s="89">
        <f t="shared" si="2"/>
        <v>76.583561643835623</v>
      </c>
    </row>
    <row r="25" spans="1:10" ht="24">
      <c r="A25" s="90" t="s">
        <v>44</v>
      </c>
      <c r="B25" s="90" t="s">
        <v>45</v>
      </c>
      <c r="C25" s="90" t="s">
        <v>2642</v>
      </c>
      <c r="D25" s="432">
        <v>55</v>
      </c>
      <c r="E25" s="432">
        <v>20130</v>
      </c>
      <c r="F25" s="432">
        <v>2173</v>
      </c>
      <c r="G25" s="432">
        <v>5606</v>
      </c>
      <c r="H25" s="87">
        <f t="shared" si="0"/>
        <v>0.27848981619473423</v>
      </c>
      <c r="I25" s="88">
        <f t="shared" si="1"/>
        <v>39.509090909090908</v>
      </c>
      <c r="J25" s="89">
        <f t="shared" si="2"/>
        <v>15.358904109589041</v>
      </c>
    </row>
    <row r="26" spans="1:10" ht="24">
      <c r="A26" s="90" t="s">
        <v>2973</v>
      </c>
      <c r="B26" s="90" t="s">
        <v>24</v>
      </c>
      <c r="C26" s="90" t="s">
        <v>2650</v>
      </c>
      <c r="D26" s="432">
        <v>273</v>
      </c>
      <c r="E26" s="432">
        <v>99918</v>
      </c>
      <c r="F26" s="432">
        <v>9723</v>
      </c>
      <c r="G26" s="432">
        <v>76786</v>
      </c>
      <c r="H26" s="87">
        <f t="shared" si="0"/>
        <v>0.76849016193278485</v>
      </c>
      <c r="I26" s="88">
        <f t="shared" si="1"/>
        <v>35.615384615384613</v>
      </c>
      <c r="J26" s="89">
        <f t="shared" si="2"/>
        <v>210.37260273972603</v>
      </c>
    </row>
    <row r="27" spans="1:10" ht="24">
      <c r="A27" s="90" t="s">
        <v>2974</v>
      </c>
      <c r="B27" s="90" t="s">
        <v>24</v>
      </c>
      <c r="C27" s="90" t="s">
        <v>2650</v>
      </c>
      <c r="D27" s="432">
        <v>20</v>
      </c>
      <c r="E27" s="432">
        <v>7320</v>
      </c>
      <c r="F27" s="432">
        <v>57</v>
      </c>
      <c r="G27" s="432">
        <v>184255</v>
      </c>
      <c r="H27" s="87">
        <f t="shared" si="0"/>
        <v>25.171448087431695</v>
      </c>
      <c r="I27" s="88">
        <f t="shared" si="1"/>
        <v>2.85</v>
      </c>
      <c r="J27" s="89">
        <f t="shared" si="2"/>
        <v>504.8082191780822</v>
      </c>
    </row>
    <row r="28" spans="1:10" ht="24">
      <c r="A28" s="90" t="s">
        <v>2975</v>
      </c>
      <c r="B28" s="90" t="s">
        <v>24</v>
      </c>
      <c r="C28" s="90" t="s">
        <v>2642</v>
      </c>
      <c r="D28" s="432">
        <v>136</v>
      </c>
      <c r="E28" s="432">
        <v>49776</v>
      </c>
      <c r="F28" s="432">
        <v>6258</v>
      </c>
      <c r="G28" s="432">
        <v>29198</v>
      </c>
      <c r="H28" s="87">
        <f t="shared" si="0"/>
        <v>0.58658791385406617</v>
      </c>
      <c r="I28" s="88">
        <f t="shared" si="1"/>
        <v>46.014705882352942</v>
      </c>
      <c r="J28" s="89">
        <f t="shared" si="2"/>
        <v>79.9945205479452</v>
      </c>
    </row>
    <row r="29" spans="1:10" ht="24">
      <c r="A29" s="90" t="s">
        <v>49</v>
      </c>
      <c r="B29" s="90" t="s">
        <v>24</v>
      </c>
      <c r="C29" s="90" t="s">
        <v>2650</v>
      </c>
      <c r="D29" s="432">
        <v>94</v>
      </c>
      <c r="E29" s="432">
        <v>34404</v>
      </c>
      <c r="F29" s="432">
        <v>87</v>
      </c>
      <c r="G29" s="432">
        <v>209393</v>
      </c>
      <c r="H29" s="87">
        <f t="shared" si="0"/>
        <v>6.0862981048715268</v>
      </c>
      <c r="I29" s="88">
        <f t="shared" si="1"/>
        <v>0.92553191489361697</v>
      </c>
      <c r="J29" s="89">
        <f t="shared" si="2"/>
        <v>573.67945205479452</v>
      </c>
    </row>
    <row r="30" spans="1:10" ht="24">
      <c r="A30" s="90" t="s">
        <v>2976</v>
      </c>
      <c r="B30" s="90" t="s">
        <v>24</v>
      </c>
      <c r="C30" s="90" t="s">
        <v>2650</v>
      </c>
      <c r="D30" s="432">
        <v>234</v>
      </c>
      <c r="E30" s="432">
        <v>85644</v>
      </c>
      <c r="F30" s="432">
        <v>15687</v>
      </c>
      <c r="G30" s="432">
        <v>77876</v>
      </c>
      <c r="H30" s="87">
        <f t="shared" si="0"/>
        <v>0.90929895847928632</v>
      </c>
      <c r="I30" s="88">
        <f t="shared" si="1"/>
        <v>67.038461538461533</v>
      </c>
      <c r="J30" s="89">
        <f t="shared" si="2"/>
        <v>213.35890410958905</v>
      </c>
    </row>
    <row r="31" spans="1:10" ht="24">
      <c r="A31" s="90" t="s">
        <v>50</v>
      </c>
      <c r="B31" s="90" t="s">
        <v>24</v>
      </c>
      <c r="C31" s="90" t="s">
        <v>2650</v>
      </c>
      <c r="D31" s="432">
        <v>64</v>
      </c>
      <c r="E31" s="432">
        <v>23424</v>
      </c>
      <c r="F31" s="432">
        <v>170</v>
      </c>
      <c r="G31" s="432">
        <v>17061</v>
      </c>
      <c r="H31" s="87">
        <f t="shared" si="0"/>
        <v>0.72835553278688525</v>
      </c>
      <c r="I31" s="88">
        <f t="shared" si="1"/>
        <v>2.65625</v>
      </c>
      <c r="J31" s="89">
        <f t="shared" si="2"/>
        <v>46.742465753424661</v>
      </c>
    </row>
    <row r="32" spans="1:10" ht="24">
      <c r="A32" s="90" t="s">
        <v>51</v>
      </c>
      <c r="B32" s="90" t="s">
        <v>52</v>
      </c>
      <c r="C32" s="90" t="s">
        <v>2650</v>
      </c>
      <c r="D32" s="432">
        <v>146</v>
      </c>
      <c r="E32" s="432">
        <v>53436</v>
      </c>
      <c r="F32" s="432">
        <v>269</v>
      </c>
      <c r="G32" s="432">
        <v>12686</v>
      </c>
      <c r="H32" s="87">
        <f t="shared" si="0"/>
        <v>0.23740549442323527</v>
      </c>
      <c r="I32" s="88">
        <f t="shared" si="1"/>
        <v>1.8424657534246576</v>
      </c>
      <c r="J32" s="89">
        <f t="shared" si="2"/>
        <v>34.756164383561647</v>
      </c>
    </row>
    <row r="33" spans="1:10" ht="24">
      <c r="A33" s="90" t="s">
        <v>2977</v>
      </c>
      <c r="B33" s="90" t="s">
        <v>19</v>
      </c>
      <c r="C33" s="90" t="s">
        <v>2642</v>
      </c>
      <c r="D33" s="432">
        <v>90</v>
      </c>
      <c r="E33" s="432">
        <v>32940</v>
      </c>
      <c r="F33" s="432">
        <v>3901</v>
      </c>
      <c r="G33" s="432">
        <v>15681</v>
      </c>
      <c r="H33" s="87">
        <f t="shared" si="0"/>
        <v>0.47604735883424409</v>
      </c>
      <c r="I33" s="88">
        <f t="shared" si="1"/>
        <v>43.344444444444441</v>
      </c>
      <c r="J33" s="89">
        <f t="shared" si="2"/>
        <v>42.961643835616435</v>
      </c>
    </row>
    <row r="34" spans="1:10" ht="24">
      <c r="A34" s="90" t="s">
        <v>28</v>
      </c>
      <c r="B34" s="90" t="s">
        <v>27</v>
      </c>
      <c r="C34" s="90" t="s">
        <v>2642</v>
      </c>
      <c r="D34" s="432">
        <v>29</v>
      </c>
      <c r="E34" s="432">
        <v>10614</v>
      </c>
      <c r="F34" s="432">
        <v>149</v>
      </c>
      <c r="G34" s="432">
        <v>368</v>
      </c>
      <c r="H34" s="87">
        <f t="shared" si="0"/>
        <v>3.4671188995666104E-2</v>
      </c>
      <c r="I34" s="88">
        <f t="shared" si="1"/>
        <v>5.1379310344827589</v>
      </c>
      <c r="J34" s="89">
        <f t="shared" si="2"/>
        <v>1.0082191780821919</v>
      </c>
    </row>
    <row r="35" spans="1:10" ht="24">
      <c r="A35" s="90" t="s">
        <v>54</v>
      </c>
      <c r="B35" s="90" t="s">
        <v>55</v>
      </c>
      <c r="C35" s="90" t="s">
        <v>2642</v>
      </c>
      <c r="D35" s="432">
        <v>30</v>
      </c>
      <c r="E35" s="432">
        <v>10980</v>
      </c>
      <c r="F35" s="432">
        <v>1344</v>
      </c>
      <c r="G35" s="432">
        <v>4617</v>
      </c>
      <c r="H35" s="87">
        <f t="shared" si="0"/>
        <v>0.42049180327868851</v>
      </c>
      <c r="I35" s="88">
        <f t="shared" si="1"/>
        <v>44.8</v>
      </c>
      <c r="J35" s="89">
        <f t="shared" si="2"/>
        <v>12.64931506849315</v>
      </c>
    </row>
    <row r="36" spans="1:10" ht="24">
      <c r="A36" s="90" t="s">
        <v>2978</v>
      </c>
      <c r="B36" s="90" t="s">
        <v>47</v>
      </c>
      <c r="C36" s="90" t="s">
        <v>2650</v>
      </c>
      <c r="D36" s="432">
        <v>11</v>
      </c>
      <c r="E36" s="432">
        <v>4026</v>
      </c>
      <c r="F36" s="432">
        <v>950</v>
      </c>
      <c r="G36" s="432">
        <v>1579</v>
      </c>
      <c r="H36" s="87">
        <f t="shared" si="0"/>
        <v>0.39220069547938402</v>
      </c>
      <c r="I36" s="88">
        <f t="shared" si="1"/>
        <v>86.36363636363636</v>
      </c>
      <c r="J36" s="89">
        <f t="shared" si="2"/>
        <v>4.3260273972602743</v>
      </c>
    </row>
    <row r="37" spans="1:10" ht="24">
      <c r="A37" s="90" t="s">
        <v>48</v>
      </c>
      <c r="B37" s="90" t="s">
        <v>47</v>
      </c>
      <c r="C37" s="90" t="s">
        <v>2642</v>
      </c>
      <c r="D37" s="432">
        <v>73</v>
      </c>
      <c r="E37" s="432">
        <v>26718</v>
      </c>
      <c r="F37" s="432">
        <v>3205</v>
      </c>
      <c r="G37" s="432">
        <v>14526</v>
      </c>
      <c r="H37" s="87">
        <f t="shared" si="0"/>
        <v>0.54367841904334158</v>
      </c>
      <c r="I37" s="88">
        <f t="shared" si="1"/>
        <v>43.904109589041099</v>
      </c>
      <c r="J37" s="89">
        <f t="shared" si="2"/>
        <v>39.797260273972604</v>
      </c>
    </row>
    <row r="38" spans="1:10" ht="24">
      <c r="A38" s="90" t="s">
        <v>41</v>
      </c>
      <c r="B38" s="90" t="s">
        <v>42</v>
      </c>
      <c r="C38" s="90" t="s">
        <v>2645</v>
      </c>
      <c r="D38" s="432">
        <v>8</v>
      </c>
      <c r="E38" s="432">
        <v>2928</v>
      </c>
      <c r="F38" s="432">
        <v>345</v>
      </c>
      <c r="G38" s="432">
        <v>363</v>
      </c>
      <c r="H38" s="87">
        <f t="shared" si="0"/>
        <v>0.12397540983606557</v>
      </c>
      <c r="I38" s="88">
        <f t="shared" si="1"/>
        <v>43.125</v>
      </c>
      <c r="J38" s="89">
        <f t="shared" si="2"/>
        <v>0.9945205479452055</v>
      </c>
    </row>
    <row r="39" spans="1:10" ht="24">
      <c r="A39" s="90" t="s">
        <v>32</v>
      </c>
      <c r="B39" s="90" t="s">
        <v>33</v>
      </c>
      <c r="C39" s="90" t="s">
        <v>2642</v>
      </c>
      <c r="D39" s="432">
        <v>15</v>
      </c>
      <c r="E39" s="432">
        <v>5490</v>
      </c>
      <c r="F39" s="432">
        <v>702</v>
      </c>
      <c r="G39" s="432">
        <v>2229</v>
      </c>
      <c r="H39" s="87">
        <f t="shared" si="0"/>
        <v>0.40601092896174862</v>
      </c>
      <c r="I39" s="88">
        <f t="shared" si="1"/>
        <v>46.8</v>
      </c>
      <c r="J39" s="89">
        <f t="shared" si="2"/>
        <v>6.1068493150684935</v>
      </c>
    </row>
    <row r="40" spans="1:10" ht="30" customHeight="1">
      <c r="A40" s="90" t="s">
        <v>2979</v>
      </c>
      <c r="B40" s="90" t="s">
        <v>35</v>
      </c>
      <c r="C40" s="90" t="s">
        <v>2650</v>
      </c>
      <c r="D40" s="432">
        <v>12</v>
      </c>
      <c r="E40" s="432">
        <v>4392</v>
      </c>
      <c r="F40" s="432">
        <v>6169</v>
      </c>
      <c r="G40" s="432">
        <v>11560</v>
      </c>
      <c r="H40" s="87">
        <f t="shared" si="0"/>
        <v>2.6320582877959926</v>
      </c>
      <c r="I40" s="88">
        <f t="shared" si="1"/>
        <v>514.08333333333337</v>
      </c>
      <c r="J40" s="89">
        <f t="shared" si="2"/>
        <v>31.671232876712327</v>
      </c>
    </row>
    <row r="41" spans="1:10">
      <c r="A41" s="257" t="s">
        <v>13</v>
      </c>
      <c r="B41" s="217"/>
      <c r="C41" s="217"/>
      <c r="D41" s="432">
        <v>6526</v>
      </c>
      <c r="E41" s="432">
        <v>2388516</v>
      </c>
      <c r="F41" s="432">
        <v>375917</v>
      </c>
      <c r="G41" s="432">
        <v>1685570</v>
      </c>
      <c r="H41" s="87">
        <f t="shared" si="0"/>
        <v>0.70569759633178086</v>
      </c>
      <c r="I41" s="88">
        <f t="shared" si="1"/>
        <v>57.602972724486669</v>
      </c>
      <c r="J41" s="89">
        <f t="shared" si="2"/>
        <v>4618</v>
      </c>
    </row>
    <row r="42" spans="1:10" ht="24">
      <c r="A42" s="90" t="s">
        <v>56</v>
      </c>
      <c r="B42" s="90" t="s">
        <v>19</v>
      </c>
      <c r="C42" s="90" t="s">
        <v>2650</v>
      </c>
      <c r="D42" s="432">
        <v>227</v>
      </c>
      <c r="E42" s="432">
        <v>83082</v>
      </c>
      <c r="F42" s="432">
        <v>15427</v>
      </c>
      <c r="G42" s="432">
        <v>67878</v>
      </c>
      <c r="H42" s="87">
        <f t="shared" si="0"/>
        <v>0.8170000722178089</v>
      </c>
      <c r="I42" s="88">
        <f t="shared" si="1"/>
        <v>67.960352422907491</v>
      </c>
      <c r="J42" s="89">
        <f t="shared" si="2"/>
        <v>185.96712328767123</v>
      </c>
    </row>
    <row r="43" spans="1:10" ht="24">
      <c r="A43" s="90" t="s">
        <v>57</v>
      </c>
      <c r="B43" s="90" t="s">
        <v>19</v>
      </c>
      <c r="C43" s="90" t="s">
        <v>2648</v>
      </c>
      <c r="D43" s="432">
        <v>40</v>
      </c>
      <c r="E43" s="432">
        <v>14640</v>
      </c>
      <c r="F43" s="432">
        <v>1120</v>
      </c>
      <c r="G43" s="432">
        <v>3605</v>
      </c>
      <c r="H43" s="87">
        <f t="shared" si="0"/>
        <v>0.24624316939890711</v>
      </c>
      <c r="I43" s="88">
        <f t="shared" si="1"/>
        <v>28</v>
      </c>
      <c r="J43" s="89">
        <f t="shared" si="2"/>
        <v>9.8767123287671232</v>
      </c>
    </row>
    <row r="44" spans="1:10" ht="24">
      <c r="A44" s="90" t="s">
        <v>59</v>
      </c>
      <c r="B44" s="90" t="s">
        <v>60</v>
      </c>
      <c r="C44" s="90" t="s">
        <v>2650</v>
      </c>
      <c r="D44" s="432">
        <v>106</v>
      </c>
      <c r="E44" s="432">
        <v>38796</v>
      </c>
      <c r="F44" s="432">
        <v>5735</v>
      </c>
      <c r="G44" s="432">
        <v>22407</v>
      </c>
      <c r="H44" s="87">
        <f t="shared" si="0"/>
        <v>0.57755954222084749</v>
      </c>
      <c r="I44" s="88">
        <f t="shared" si="1"/>
        <v>54.10377358490566</v>
      </c>
      <c r="J44" s="89">
        <f t="shared" si="2"/>
        <v>61.389041095890413</v>
      </c>
    </row>
    <row r="45" spans="1:10" ht="24">
      <c r="A45" s="90" t="s">
        <v>2980</v>
      </c>
      <c r="B45" s="90" t="s">
        <v>60</v>
      </c>
      <c r="C45" s="90" t="s">
        <v>2647</v>
      </c>
      <c r="D45" s="432">
        <v>19</v>
      </c>
      <c r="E45" s="432">
        <v>6954</v>
      </c>
      <c r="F45" s="432">
        <v>1216</v>
      </c>
      <c r="G45" s="432">
        <v>5686</v>
      </c>
      <c r="H45" s="87">
        <f t="shared" si="0"/>
        <v>0.81765890135174002</v>
      </c>
      <c r="I45" s="88">
        <f t="shared" si="1"/>
        <v>64</v>
      </c>
      <c r="J45" s="89">
        <f t="shared" si="2"/>
        <v>15.578082191780823</v>
      </c>
    </row>
    <row r="46" spans="1:10" ht="24">
      <c r="A46" s="90" t="s">
        <v>62</v>
      </c>
      <c r="B46" s="90" t="s">
        <v>63</v>
      </c>
      <c r="C46" s="90" t="s">
        <v>2650</v>
      </c>
      <c r="D46" s="432">
        <v>146</v>
      </c>
      <c r="E46" s="432">
        <v>53436</v>
      </c>
      <c r="F46" s="432">
        <v>8891</v>
      </c>
      <c r="G46" s="432">
        <v>32601</v>
      </c>
      <c r="H46" s="87">
        <f t="shared" si="0"/>
        <v>0.61009431843700879</v>
      </c>
      <c r="I46" s="88">
        <f t="shared" si="1"/>
        <v>60.897260273972606</v>
      </c>
      <c r="J46" s="89">
        <f t="shared" si="2"/>
        <v>89.317808219178076</v>
      </c>
    </row>
    <row r="47" spans="1:10" ht="24">
      <c r="A47" s="90" t="s">
        <v>65</v>
      </c>
      <c r="B47" s="90" t="s">
        <v>66</v>
      </c>
      <c r="C47" s="90" t="s">
        <v>2650</v>
      </c>
      <c r="D47" s="432">
        <v>94</v>
      </c>
      <c r="E47" s="432">
        <v>34404</v>
      </c>
      <c r="F47" s="432">
        <v>5593</v>
      </c>
      <c r="G47" s="432">
        <v>18259</v>
      </c>
      <c r="H47" s="87">
        <f t="shared" si="0"/>
        <v>0.53072317172421812</v>
      </c>
      <c r="I47" s="88">
        <f t="shared" si="1"/>
        <v>59.5</v>
      </c>
      <c r="J47" s="89">
        <f t="shared" si="2"/>
        <v>50.024657534246572</v>
      </c>
    </row>
    <row r="48" spans="1:10" ht="24">
      <c r="A48" s="90" t="s">
        <v>2981</v>
      </c>
      <c r="B48" s="90" t="s">
        <v>68</v>
      </c>
      <c r="C48" s="90" t="s">
        <v>2647</v>
      </c>
      <c r="D48" s="432">
        <v>84</v>
      </c>
      <c r="E48" s="432">
        <v>30744</v>
      </c>
      <c r="F48" s="432">
        <v>4399</v>
      </c>
      <c r="G48" s="432">
        <v>17443</v>
      </c>
      <c r="H48" s="87">
        <f t="shared" si="0"/>
        <v>0.56736273744470467</v>
      </c>
      <c r="I48" s="88">
        <f t="shared" si="1"/>
        <v>52.36904761904762</v>
      </c>
      <c r="J48" s="89">
        <f t="shared" si="2"/>
        <v>47.789041095890411</v>
      </c>
    </row>
    <row r="49" spans="1:10" ht="24">
      <c r="A49" s="90" t="s">
        <v>2982</v>
      </c>
      <c r="B49" s="90" t="s">
        <v>68</v>
      </c>
      <c r="C49" s="90" t="s">
        <v>2650</v>
      </c>
      <c r="D49" s="432">
        <v>123</v>
      </c>
      <c r="E49" s="432">
        <v>45018</v>
      </c>
      <c r="F49" s="432">
        <v>9596</v>
      </c>
      <c r="G49" s="432">
        <v>43988</v>
      </c>
      <c r="H49" s="87">
        <f t="shared" si="0"/>
        <v>0.97712026300590871</v>
      </c>
      <c r="I49" s="88">
        <f t="shared" si="1"/>
        <v>78.016260162601625</v>
      </c>
      <c r="J49" s="89">
        <f t="shared" si="2"/>
        <v>120.51506849315068</v>
      </c>
    </row>
    <row r="50" spans="1:10" ht="24">
      <c r="A50" s="90" t="s">
        <v>2983</v>
      </c>
      <c r="B50" s="90" t="s">
        <v>27</v>
      </c>
      <c r="C50" s="90" t="s">
        <v>2650</v>
      </c>
      <c r="D50" s="432">
        <v>220</v>
      </c>
      <c r="E50" s="432">
        <v>80520</v>
      </c>
      <c r="F50" s="432">
        <v>12381</v>
      </c>
      <c r="G50" s="432">
        <v>52532</v>
      </c>
      <c r="H50" s="87">
        <f t="shared" si="0"/>
        <v>0.65240933929458522</v>
      </c>
      <c r="I50" s="88">
        <f t="shared" si="1"/>
        <v>56.277272727272724</v>
      </c>
      <c r="J50" s="89">
        <f t="shared" si="2"/>
        <v>143.92328767123288</v>
      </c>
    </row>
    <row r="51" spans="1:10" ht="24">
      <c r="A51" s="90" t="s">
        <v>2981</v>
      </c>
      <c r="B51" s="90" t="s">
        <v>27</v>
      </c>
      <c r="C51" s="90" t="s">
        <v>2647</v>
      </c>
      <c r="D51" s="432">
        <v>96</v>
      </c>
      <c r="E51" s="432">
        <v>35136</v>
      </c>
      <c r="F51" s="432">
        <v>8567</v>
      </c>
      <c r="G51" s="432">
        <v>32915</v>
      </c>
      <c r="H51" s="87">
        <f t="shared" si="0"/>
        <v>0.93678847905282336</v>
      </c>
      <c r="I51" s="88">
        <f t="shared" si="1"/>
        <v>89.239583333333329</v>
      </c>
      <c r="J51" s="89">
        <f t="shared" si="2"/>
        <v>90.178082191780817</v>
      </c>
    </row>
    <row r="52" spans="1:10" ht="24">
      <c r="A52" s="90" t="s">
        <v>69</v>
      </c>
      <c r="B52" s="90" t="s">
        <v>27</v>
      </c>
      <c r="C52" s="90" t="s">
        <v>2648</v>
      </c>
      <c r="D52" s="432">
        <v>35</v>
      </c>
      <c r="E52" s="432">
        <v>12810</v>
      </c>
      <c r="F52" s="432">
        <v>960</v>
      </c>
      <c r="G52" s="432">
        <v>3192</v>
      </c>
      <c r="H52" s="87">
        <f t="shared" si="0"/>
        <v>0.24918032786885247</v>
      </c>
      <c r="I52" s="88">
        <f t="shared" si="1"/>
        <v>27.428571428571427</v>
      </c>
      <c r="J52" s="89">
        <f t="shared" si="2"/>
        <v>8.7452054794520553</v>
      </c>
    </row>
    <row r="53" spans="1:10" ht="24">
      <c r="A53" s="90" t="s">
        <v>2985</v>
      </c>
      <c r="B53" s="90" t="s">
        <v>33</v>
      </c>
      <c r="C53" s="90" t="s">
        <v>2647</v>
      </c>
      <c r="D53" s="432">
        <v>62</v>
      </c>
      <c r="E53" s="432">
        <v>22692</v>
      </c>
      <c r="F53" s="432">
        <v>5228</v>
      </c>
      <c r="G53" s="432">
        <v>20879</v>
      </c>
      <c r="H53" s="87">
        <f t="shared" si="0"/>
        <v>0.92010400141018867</v>
      </c>
      <c r="I53" s="88">
        <f t="shared" si="1"/>
        <v>84.322580645161295</v>
      </c>
      <c r="J53" s="89">
        <f t="shared" si="2"/>
        <v>57.202739726027396</v>
      </c>
    </row>
    <row r="54" spans="1:10" ht="24">
      <c r="A54" s="90" t="s">
        <v>3031</v>
      </c>
      <c r="B54" s="90" t="s">
        <v>33</v>
      </c>
      <c r="C54" s="90" t="s">
        <v>2650</v>
      </c>
      <c r="D54" s="432">
        <v>214</v>
      </c>
      <c r="E54" s="432">
        <v>78324</v>
      </c>
      <c r="F54" s="432">
        <v>13922</v>
      </c>
      <c r="G54" s="432">
        <v>54544</v>
      </c>
      <c r="H54" s="87">
        <f t="shared" si="0"/>
        <v>0.69638935702977378</v>
      </c>
      <c r="I54" s="88">
        <f t="shared" si="1"/>
        <v>65.056074766355138</v>
      </c>
      <c r="J54" s="89">
        <f t="shared" si="2"/>
        <v>149.43561643835616</v>
      </c>
    </row>
    <row r="55" spans="1:10" ht="24">
      <c r="A55" s="90" t="s">
        <v>70</v>
      </c>
      <c r="B55" s="90" t="s">
        <v>31</v>
      </c>
      <c r="C55" s="90" t="s">
        <v>2650</v>
      </c>
      <c r="D55" s="432">
        <v>50</v>
      </c>
      <c r="E55" s="432">
        <v>18300</v>
      </c>
      <c r="F55" s="432">
        <v>1849</v>
      </c>
      <c r="G55" s="432">
        <v>6938</v>
      </c>
      <c r="H55" s="87">
        <f t="shared" si="0"/>
        <v>0.3791256830601093</v>
      </c>
      <c r="I55" s="88">
        <f t="shared" si="1"/>
        <v>36.979999999999997</v>
      </c>
      <c r="J55" s="89">
        <f t="shared" si="2"/>
        <v>19.008219178082193</v>
      </c>
    </row>
    <row r="56" spans="1:10" ht="24">
      <c r="A56" s="90" t="s">
        <v>2984</v>
      </c>
      <c r="B56" s="90" t="s">
        <v>35</v>
      </c>
      <c r="C56" s="90" t="s">
        <v>2647</v>
      </c>
      <c r="D56" s="432">
        <v>46</v>
      </c>
      <c r="E56" s="432">
        <v>16836</v>
      </c>
      <c r="F56" s="432">
        <v>3570</v>
      </c>
      <c r="G56" s="432">
        <v>13807</v>
      </c>
      <c r="H56" s="87">
        <f t="shared" si="0"/>
        <v>0.820087906866239</v>
      </c>
      <c r="I56" s="88">
        <f t="shared" si="1"/>
        <v>77.608695652173907</v>
      </c>
      <c r="J56" s="89">
        <f t="shared" si="2"/>
        <v>37.827397260273976</v>
      </c>
    </row>
    <row r="57" spans="1:10" ht="24">
      <c r="A57" s="90" t="s">
        <v>72</v>
      </c>
      <c r="B57" s="90" t="s">
        <v>35</v>
      </c>
      <c r="C57" s="90" t="s">
        <v>2650</v>
      </c>
      <c r="D57" s="432">
        <v>65</v>
      </c>
      <c r="E57" s="432">
        <v>23790</v>
      </c>
      <c r="F57" s="432">
        <v>4019</v>
      </c>
      <c r="G57" s="432">
        <v>17582</v>
      </c>
      <c r="H57" s="87">
        <f t="shared" si="0"/>
        <v>0.73905002101723416</v>
      </c>
      <c r="I57" s="88">
        <f t="shared" si="1"/>
        <v>61.830769230769228</v>
      </c>
      <c r="J57" s="89">
        <f t="shared" si="2"/>
        <v>48.169863013698631</v>
      </c>
    </row>
    <row r="58" spans="1:10" ht="24">
      <c r="A58" s="90" t="s">
        <v>74</v>
      </c>
      <c r="B58" s="90" t="s">
        <v>21</v>
      </c>
      <c r="C58" s="90" t="s">
        <v>2648</v>
      </c>
      <c r="D58" s="432">
        <v>129</v>
      </c>
      <c r="E58" s="432">
        <v>47214</v>
      </c>
      <c r="F58" s="432">
        <v>4195</v>
      </c>
      <c r="G58" s="432">
        <v>18718</v>
      </c>
      <c r="H58" s="87">
        <f t="shared" si="0"/>
        <v>0.39645020544753673</v>
      </c>
      <c r="I58" s="88">
        <f t="shared" si="1"/>
        <v>32.519379844961243</v>
      </c>
      <c r="J58" s="89">
        <f t="shared" si="2"/>
        <v>51.282191780821918</v>
      </c>
    </row>
    <row r="59" spans="1:10" ht="24">
      <c r="A59" s="90" t="s">
        <v>75</v>
      </c>
      <c r="B59" s="90" t="s">
        <v>21</v>
      </c>
      <c r="C59" s="90" t="s">
        <v>2650</v>
      </c>
      <c r="D59" s="432">
        <v>254</v>
      </c>
      <c r="E59" s="432">
        <v>92964</v>
      </c>
      <c r="F59" s="432">
        <v>17436</v>
      </c>
      <c r="G59" s="432">
        <v>83200</v>
      </c>
      <c r="H59" s="87">
        <f t="shared" si="0"/>
        <v>0.89497009595112087</v>
      </c>
      <c r="I59" s="88">
        <f t="shared" si="1"/>
        <v>68.645669291338578</v>
      </c>
      <c r="J59" s="89">
        <f t="shared" si="2"/>
        <v>227.94520547945206</v>
      </c>
    </row>
    <row r="60" spans="1:10" ht="24">
      <c r="A60" s="90" t="s">
        <v>2986</v>
      </c>
      <c r="B60" s="90" t="s">
        <v>21</v>
      </c>
      <c r="C60" s="90" t="s">
        <v>2643</v>
      </c>
      <c r="D60" s="432">
        <v>642</v>
      </c>
      <c r="E60" s="432">
        <v>234972</v>
      </c>
      <c r="F60" s="432">
        <v>22698</v>
      </c>
      <c r="G60" s="432">
        <v>213921</v>
      </c>
      <c r="H60" s="87">
        <f t="shared" si="0"/>
        <v>0.91041060211429448</v>
      </c>
      <c r="I60" s="88">
        <f t="shared" si="1"/>
        <v>35.355140186915889</v>
      </c>
      <c r="J60" s="89">
        <f t="shared" si="2"/>
        <v>586.08493150684933</v>
      </c>
    </row>
    <row r="61" spans="1:10" ht="24">
      <c r="A61" s="90" t="s">
        <v>2987</v>
      </c>
      <c r="B61" s="90" t="s">
        <v>21</v>
      </c>
      <c r="C61" s="90" t="s">
        <v>2648</v>
      </c>
      <c r="D61" s="432">
        <v>80</v>
      </c>
      <c r="E61" s="432">
        <v>29280</v>
      </c>
      <c r="F61" s="432">
        <v>1282</v>
      </c>
      <c r="G61" s="432">
        <v>6477</v>
      </c>
      <c r="H61" s="87">
        <f t="shared" si="0"/>
        <v>0.22120901639344262</v>
      </c>
      <c r="I61" s="88">
        <f t="shared" si="1"/>
        <v>16.024999999999999</v>
      </c>
      <c r="J61" s="89">
        <f t="shared" si="2"/>
        <v>17.745205479452054</v>
      </c>
    </row>
    <row r="62" spans="1:10" ht="24">
      <c r="A62" s="90" t="s">
        <v>2964</v>
      </c>
      <c r="B62" s="90" t="s">
        <v>77</v>
      </c>
      <c r="C62" s="90" t="s">
        <v>2647</v>
      </c>
      <c r="D62" s="432">
        <v>101</v>
      </c>
      <c r="E62" s="432">
        <v>36966</v>
      </c>
      <c r="F62" s="432">
        <v>6752</v>
      </c>
      <c r="G62" s="432">
        <v>28968</v>
      </c>
      <c r="H62" s="87">
        <f t="shared" si="0"/>
        <v>0.78363901963966887</v>
      </c>
      <c r="I62" s="88">
        <f t="shared" si="1"/>
        <v>66.851485148514854</v>
      </c>
      <c r="J62" s="89">
        <f t="shared" si="2"/>
        <v>79.364383561643834</v>
      </c>
    </row>
    <row r="63" spans="1:10" ht="24">
      <c r="A63" s="90" t="s">
        <v>78</v>
      </c>
      <c r="B63" s="90" t="s">
        <v>77</v>
      </c>
      <c r="C63" s="90" t="s">
        <v>2650</v>
      </c>
      <c r="D63" s="432">
        <v>74</v>
      </c>
      <c r="E63" s="432">
        <v>27084</v>
      </c>
      <c r="F63" s="432">
        <v>5896</v>
      </c>
      <c r="G63" s="432">
        <v>14459</v>
      </c>
      <c r="H63" s="87">
        <f t="shared" si="0"/>
        <v>0.53385762811992321</v>
      </c>
      <c r="I63" s="88">
        <f t="shared" si="1"/>
        <v>79.675675675675677</v>
      </c>
      <c r="J63" s="89">
        <f t="shared" si="2"/>
        <v>39.613698630136987</v>
      </c>
    </row>
    <row r="64" spans="1:10" ht="24">
      <c r="A64" s="90" t="s">
        <v>2989</v>
      </c>
      <c r="B64" s="90" t="s">
        <v>21</v>
      </c>
      <c r="C64" s="90" t="s">
        <v>2649</v>
      </c>
      <c r="D64" s="432">
        <v>125</v>
      </c>
      <c r="E64" s="432">
        <v>45750</v>
      </c>
      <c r="F64" s="432">
        <v>5075</v>
      </c>
      <c r="G64" s="432">
        <v>25483</v>
      </c>
      <c r="H64" s="87">
        <f t="shared" si="0"/>
        <v>0.55700546448087429</v>
      </c>
      <c r="I64" s="88">
        <f t="shared" si="1"/>
        <v>40.6</v>
      </c>
      <c r="J64" s="89">
        <f t="shared" si="2"/>
        <v>69.816438356164383</v>
      </c>
    </row>
    <row r="65" spans="1:10" ht="24">
      <c r="A65" s="90" t="s">
        <v>2991</v>
      </c>
      <c r="B65" s="90" t="s">
        <v>21</v>
      </c>
      <c r="C65" s="90" t="s">
        <v>2649</v>
      </c>
      <c r="D65" s="432">
        <v>15</v>
      </c>
      <c r="E65" s="432">
        <v>5490</v>
      </c>
      <c r="F65" s="432">
        <v>84</v>
      </c>
      <c r="G65" s="432">
        <v>1818</v>
      </c>
      <c r="H65" s="87">
        <f t="shared" si="0"/>
        <v>0.33114754098360655</v>
      </c>
      <c r="I65" s="88">
        <f t="shared" si="1"/>
        <v>5.6</v>
      </c>
      <c r="J65" s="89">
        <f t="shared" si="2"/>
        <v>4.9808219178082194</v>
      </c>
    </row>
    <row r="66" spans="1:10" ht="24">
      <c r="A66" s="90" t="s">
        <v>2990</v>
      </c>
      <c r="B66" s="90" t="s">
        <v>80</v>
      </c>
      <c r="C66" s="90" t="s">
        <v>2650</v>
      </c>
      <c r="D66" s="432">
        <v>166</v>
      </c>
      <c r="E66" s="432">
        <v>60756</v>
      </c>
      <c r="F66" s="432">
        <v>13181</v>
      </c>
      <c r="G66" s="432">
        <v>45960</v>
      </c>
      <c r="H66" s="87">
        <f t="shared" si="0"/>
        <v>0.75646849693857399</v>
      </c>
      <c r="I66" s="88">
        <f t="shared" si="1"/>
        <v>79.403614457831324</v>
      </c>
      <c r="J66" s="89">
        <f t="shared" si="2"/>
        <v>125.91780821917808</v>
      </c>
    </row>
    <row r="67" spans="1:10" ht="24">
      <c r="A67" s="90" t="s">
        <v>2992</v>
      </c>
      <c r="B67" s="90" t="s">
        <v>45</v>
      </c>
      <c r="C67" s="90" t="s">
        <v>2647</v>
      </c>
      <c r="D67" s="432">
        <v>130</v>
      </c>
      <c r="E67" s="432">
        <v>47580</v>
      </c>
      <c r="F67" s="432">
        <v>6875</v>
      </c>
      <c r="G67" s="432">
        <v>34164</v>
      </c>
      <c r="H67" s="87">
        <f t="shared" ref="H67:H130" si="3">G67/E67</f>
        <v>0.71803278688524586</v>
      </c>
      <c r="I67" s="88">
        <f t="shared" ref="I67:I130" si="4">F67/D67</f>
        <v>52.884615384615387</v>
      </c>
      <c r="J67" s="89">
        <f t="shared" ref="J67:J130" si="5">G67/365</f>
        <v>93.6</v>
      </c>
    </row>
    <row r="68" spans="1:10" ht="24">
      <c r="A68" s="90" t="s">
        <v>2993</v>
      </c>
      <c r="B68" s="90" t="s">
        <v>45</v>
      </c>
      <c r="C68" s="90" t="s">
        <v>2648</v>
      </c>
      <c r="D68" s="432">
        <v>40</v>
      </c>
      <c r="E68" s="432">
        <v>14640</v>
      </c>
      <c r="F68" s="432">
        <v>978</v>
      </c>
      <c r="G68" s="432">
        <v>3191</v>
      </c>
      <c r="H68" s="87">
        <f t="shared" si="3"/>
        <v>0.21796448087431694</v>
      </c>
      <c r="I68" s="88">
        <f t="shared" si="4"/>
        <v>24.45</v>
      </c>
      <c r="J68" s="89">
        <f t="shared" si="5"/>
        <v>8.742465753424657</v>
      </c>
    </row>
    <row r="69" spans="1:10" ht="24">
      <c r="A69" s="90" t="s">
        <v>82</v>
      </c>
      <c r="B69" s="90" t="s">
        <v>45</v>
      </c>
      <c r="C69" s="90" t="s">
        <v>2650</v>
      </c>
      <c r="D69" s="432">
        <v>236</v>
      </c>
      <c r="E69" s="432">
        <v>86376</v>
      </c>
      <c r="F69" s="432">
        <v>11562</v>
      </c>
      <c r="G69" s="432">
        <v>55267</v>
      </c>
      <c r="H69" s="87">
        <f t="shared" si="3"/>
        <v>0.63984208576456425</v>
      </c>
      <c r="I69" s="88">
        <f t="shared" si="4"/>
        <v>48.991525423728817</v>
      </c>
      <c r="J69" s="89">
        <f t="shared" si="5"/>
        <v>151.41643835616438</v>
      </c>
    </row>
    <row r="70" spans="1:10" ht="24">
      <c r="A70" s="90" t="s">
        <v>2981</v>
      </c>
      <c r="B70" s="90" t="s">
        <v>84</v>
      </c>
      <c r="C70" s="90" t="s">
        <v>2647</v>
      </c>
      <c r="D70" s="432">
        <v>46</v>
      </c>
      <c r="E70" s="432">
        <v>16836</v>
      </c>
      <c r="F70" s="432">
        <v>2983</v>
      </c>
      <c r="G70" s="432">
        <v>13801</v>
      </c>
      <c r="H70" s="87">
        <f t="shared" si="3"/>
        <v>0.81973152767878354</v>
      </c>
      <c r="I70" s="88">
        <f t="shared" si="4"/>
        <v>64.847826086956516</v>
      </c>
      <c r="J70" s="89">
        <f t="shared" si="5"/>
        <v>37.81095890410959</v>
      </c>
    </row>
    <row r="71" spans="1:10" ht="24">
      <c r="A71" s="90" t="s">
        <v>85</v>
      </c>
      <c r="B71" s="90" t="s">
        <v>84</v>
      </c>
      <c r="C71" s="90" t="s">
        <v>2650</v>
      </c>
      <c r="D71" s="432">
        <v>106</v>
      </c>
      <c r="E71" s="432">
        <v>38796</v>
      </c>
      <c r="F71" s="432">
        <v>8078</v>
      </c>
      <c r="G71" s="432">
        <v>26145</v>
      </c>
      <c r="H71" s="87">
        <f t="shared" si="3"/>
        <v>0.67390968141045471</v>
      </c>
      <c r="I71" s="88">
        <f t="shared" si="4"/>
        <v>76.20754716981132</v>
      </c>
      <c r="J71" s="89">
        <f t="shared" si="5"/>
        <v>71.630136986301366</v>
      </c>
    </row>
    <row r="72" spans="1:10" ht="24">
      <c r="A72" s="90" t="s">
        <v>86</v>
      </c>
      <c r="B72" s="90" t="s">
        <v>47</v>
      </c>
      <c r="C72" s="90" t="s">
        <v>2650</v>
      </c>
      <c r="D72" s="432">
        <v>308</v>
      </c>
      <c r="E72" s="432">
        <v>112728</v>
      </c>
      <c r="F72" s="432">
        <v>16141</v>
      </c>
      <c r="G72" s="432">
        <v>78795</v>
      </c>
      <c r="H72" s="87">
        <f t="shared" si="3"/>
        <v>0.69898339365552475</v>
      </c>
      <c r="I72" s="88">
        <f t="shared" si="4"/>
        <v>52.405844155844157</v>
      </c>
      <c r="J72" s="89">
        <f t="shared" si="5"/>
        <v>215.87671232876713</v>
      </c>
    </row>
    <row r="73" spans="1:10" ht="24">
      <c r="A73" s="90" t="s">
        <v>2994</v>
      </c>
      <c r="B73" s="90" t="s">
        <v>87</v>
      </c>
      <c r="C73" s="90" t="s">
        <v>2647</v>
      </c>
      <c r="D73" s="432">
        <v>90</v>
      </c>
      <c r="E73" s="432">
        <v>32940</v>
      </c>
      <c r="F73" s="432">
        <v>7624</v>
      </c>
      <c r="G73" s="432">
        <v>31749</v>
      </c>
      <c r="H73" s="87">
        <f t="shared" si="3"/>
        <v>0.96384335154826961</v>
      </c>
      <c r="I73" s="88">
        <f t="shared" si="4"/>
        <v>84.711111111111109</v>
      </c>
      <c r="J73" s="89">
        <f t="shared" si="5"/>
        <v>86.983561643835614</v>
      </c>
    </row>
    <row r="74" spans="1:10" ht="24">
      <c r="A74" s="90" t="s">
        <v>3033</v>
      </c>
      <c r="B74" s="90" t="s">
        <v>87</v>
      </c>
      <c r="C74" s="90" t="s">
        <v>2648</v>
      </c>
      <c r="D74" s="432">
        <v>15</v>
      </c>
      <c r="E74" s="432">
        <v>5490</v>
      </c>
      <c r="F74" s="432">
        <v>602</v>
      </c>
      <c r="G74" s="432">
        <v>1368</v>
      </c>
      <c r="H74" s="87">
        <f t="shared" si="3"/>
        <v>0.24918032786885247</v>
      </c>
      <c r="I74" s="88">
        <f t="shared" si="4"/>
        <v>40.133333333333333</v>
      </c>
      <c r="J74" s="89">
        <f t="shared" si="5"/>
        <v>3.7479452054794522</v>
      </c>
    </row>
    <row r="75" spans="1:10" ht="24">
      <c r="A75" s="90" t="s">
        <v>2995</v>
      </c>
      <c r="B75" s="90" t="s">
        <v>89</v>
      </c>
      <c r="C75" s="90" t="s">
        <v>2650</v>
      </c>
      <c r="D75" s="432">
        <v>69</v>
      </c>
      <c r="E75" s="432">
        <v>25254</v>
      </c>
      <c r="F75" s="432">
        <v>4612</v>
      </c>
      <c r="G75" s="432">
        <v>16742</v>
      </c>
      <c r="H75" s="87">
        <f t="shared" si="3"/>
        <v>0.66294448404213191</v>
      </c>
      <c r="I75" s="88">
        <f t="shared" si="4"/>
        <v>66.840579710144922</v>
      </c>
      <c r="J75" s="89">
        <f t="shared" si="5"/>
        <v>45.868493150684934</v>
      </c>
    </row>
    <row r="76" spans="1:10" ht="24">
      <c r="A76" s="90" t="s">
        <v>2996</v>
      </c>
      <c r="B76" s="90" t="s">
        <v>91</v>
      </c>
      <c r="C76" s="90" t="s">
        <v>2650</v>
      </c>
      <c r="D76" s="432">
        <v>113</v>
      </c>
      <c r="E76" s="432">
        <v>41358</v>
      </c>
      <c r="F76" s="432">
        <v>7159</v>
      </c>
      <c r="G76" s="432">
        <v>23251</v>
      </c>
      <c r="H76" s="87">
        <f t="shared" si="3"/>
        <v>0.56218869384399628</v>
      </c>
      <c r="I76" s="88">
        <f t="shared" si="4"/>
        <v>63.353982300884958</v>
      </c>
      <c r="J76" s="89">
        <f t="shared" si="5"/>
        <v>63.701369863013696</v>
      </c>
    </row>
    <row r="77" spans="1:10" ht="48">
      <c r="A77" s="90" t="s">
        <v>2997</v>
      </c>
      <c r="B77" s="90" t="s">
        <v>106</v>
      </c>
      <c r="C77" s="90" t="s">
        <v>2650</v>
      </c>
      <c r="D77" s="432">
        <v>30</v>
      </c>
      <c r="E77" s="432">
        <v>10980</v>
      </c>
      <c r="F77" s="432">
        <v>4268</v>
      </c>
      <c r="G77" s="432">
        <v>11941</v>
      </c>
      <c r="H77" s="87">
        <f t="shared" si="3"/>
        <v>1.0875227686703097</v>
      </c>
      <c r="I77" s="88">
        <f t="shared" si="4"/>
        <v>142.26666666666668</v>
      </c>
      <c r="J77" s="89">
        <f t="shared" si="5"/>
        <v>32.715068493150682</v>
      </c>
    </row>
    <row r="78" spans="1:10" ht="48">
      <c r="A78" s="90" t="s">
        <v>2999</v>
      </c>
      <c r="B78" s="90" t="s">
        <v>106</v>
      </c>
      <c r="C78" s="90" t="s">
        <v>2648</v>
      </c>
      <c r="D78" s="432">
        <v>26</v>
      </c>
      <c r="E78" s="432">
        <v>9516</v>
      </c>
      <c r="F78" s="432">
        <v>686</v>
      </c>
      <c r="G78" s="432">
        <v>2030</v>
      </c>
      <c r="H78" s="87">
        <f t="shared" si="3"/>
        <v>0.21332492643968054</v>
      </c>
      <c r="I78" s="88">
        <f t="shared" si="4"/>
        <v>26.384615384615383</v>
      </c>
      <c r="J78" s="89">
        <f t="shared" si="5"/>
        <v>5.5616438356164384</v>
      </c>
    </row>
    <row r="79" spans="1:10" ht="24">
      <c r="A79" s="90" t="s">
        <v>2998</v>
      </c>
      <c r="B79" s="90" t="s">
        <v>93</v>
      </c>
      <c r="C79" s="90" t="s">
        <v>2650</v>
      </c>
      <c r="D79" s="432">
        <v>25</v>
      </c>
      <c r="E79" s="432">
        <v>9150</v>
      </c>
      <c r="F79" s="432">
        <v>4310</v>
      </c>
      <c r="G79" s="432">
        <v>12588</v>
      </c>
      <c r="H79" s="87">
        <f t="shared" si="3"/>
        <v>1.3757377049180328</v>
      </c>
      <c r="I79" s="88">
        <f t="shared" si="4"/>
        <v>172.4</v>
      </c>
      <c r="J79" s="89">
        <f t="shared" si="5"/>
        <v>34.487671232876714</v>
      </c>
    </row>
    <row r="80" spans="1:10" ht="24">
      <c r="A80" s="90" t="s">
        <v>94</v>
      </c>
      <c r="B80" s="90" t="s">
        <v>93</v>
      </c>
      <c r="C80" s="90" t="s">
        <v>2648</v>
      </c>
      <c r="D80" s="432">
        <v>30</v>
      </c>
      <c r="E80" s="432">
        <v>10980</v>
      </c>
      <c r="F80" s="432">
        <v>664</v>
      </c>
      <c r="G80" s="432">
        <v>1814</v>
      </c>
      <c r="H80" s="87">
        <f t="shared" si="3"/>
        <v>0.1652094717668488</v>
      </c>
      <c r="I80" s="88">
        <f t="shared" si="4"/>
        <v>22.133333333333333</v>
      </c>
      <c r="J80" s="89">
        <f t="shared" si="5"/>
        <v>4.9698630136986299</v>
      </c>
    </row>
    <row r="81" spans="1:10" ht="24">
      <c r="A81" s="90" t="s">
        <v>2981</v>
      </c>
      <c r="B81" s="90" t="s">
        <v>93</v>
      </c>
      <c r="C81" s="90" t="s">
        <v>2647</v>
      </c>
      <c r="D81" s="432">
        <v>24</v>
      </c>
      <c r="E81" s="432">
        <v>8784</v>
      </c>
      <c r="F81" s="432">
        <v>2092</v>
      </c>
      <c r="G81" s="432">
        <v>5661</v>
      </c>
      <c r="H81" s="87">
        <f t="shared" si="3"/>
        <v>0.64446721311475408</v>
      </c>
      <c r="I81" s="88">
        <f t="shared" si="4"/>
        <v>87.166666666666671</v>
      </c>
      <c r="J81" s="89">
        <f t="shared" si="5"/>
        <v>15.509589041095891</v>
      </c>
    </row>
    <row r="82" spans="1:10" ht="24">
      <c r="A82" s="90" t="s">
        <v>3000</v>
      </c>
      <c r="B82" s="90" t="s">
        <v>24</v>
      </c>
      <c r="C82" s="90" t="s">
        <v>2645</v>
      </c>
      <c r="D82" s="432">
        <v>54</v>
      </c>
      <c r="E82" s="432">
        <v>19764</v>
      </c>
      <c r="F82" s="432">
        <v>5318</v>
      </c>
      <c r="G82" s="432">
        <v>12740</v>
      </c>
      <c r="H82" s="87">
        <f t="shared" si="3"/>
        <v>0.64460635498886865</v>
      </c>
      <c r="I82" s="88">
        <f t="shared" si="4"/>
        <v>98.481481481481481</v>
      </c>
      <c r="J82" s="89">
        <f t="shared" si="5"/>
        <v>34.904109589041099</v>
      </c>
    </row>
    <row r="83" spans="1:10" ht="24">
      <c r="A83" s="90" t="s">
        <v>3034</v>
      </c>
      <c r="B83" s="90" t="s">
        <v>24</v>
      </c>
      <c r="C83" s="90" t="s">
        <v>2650</v>
      </c>
      <c r="D83" s="432">
        <v>227</v>
      </c>
      <c r="E83" s="432">
        <v>83082</v>
      </c>
      <c r="F83" s="432">
        <v>10128</v>
      </c>
      <c r="G83" s="432">
        <v>60298</v>
      </c>
      <c r="H83" s="87">
        <f t="shared" si="3"/>
        <v>0.72576490695938956</v>
      </c>
      <c r="I83" s="88">
        <f t="shared" si="4"/>
        <v>44.616740088105729</v>
      </c>
      <c r="J83" s="89">
        <f t="shared" si="5"/>
        <v>165.2</v>
      </c>
    </row>
    <row r="84" spans="1:10" ht="24">
      <c r="A84" s="90" t="s">
        <v>3035</v>
      </c>
      <c r="B84" s="90" t="s">
        <v>24</v>
      </c>
      <c r="C84" s="90" t="s">
        <v>2649</v>
      </c>
      <c r="D84" s="432">
        <v>104</v>
      </c>
      <c r="E84" s="432">
        <v>38064</v>
      </c>
      <c r="F84" s="432">
        <v>4720</v>
      </c>
      <c r="G84" s="432">
        <v>24182</v>
      </c>
      <c r="H84" s="87">
        <f t="shared" si="3"/>
        <v>0.63529844472467423</v>
      </c>
      <c r="I84" s="88">
        <f t="shared" si="4"/>
        <v>45.384615384615387</v>
      </c>
      <c r="J84" s="89">
        <f t="shared" si="5"/>
        <v>66.252054794520546</v>
      </c>
    </row>
    <row r="85" spans="1:10" ht="48">
      <c r="A85" s="90" t="s">
        <v>108</v>
      </c>
      <c r="B85" s="90" t="s">
        <v>109</v>
      </c>
      <c r="C85" s="90" t="s">
        <v>2650</v>
      </c>
      <c r="D85" s="432">
        <v>143</v>
      </c>
      <c r="E85" s="432">
        <v>52338</v>
      </c>
      <c r="F85" s="432">
        <v>14696</v>
      </c>
      <c r="G85" s="432">
        <v>49292</v>
      </c>
      <c r="H85" s="87">
        <f t="shared" si="3"/>
        <v>0.94180136803087622</v>
      </c>
      <c r="I85" s="88">
        <f t="shared" si="4"/>
        <v>102.76923076923077</v>
      </c>
      <c r="J85" s="89">
        <f t="shared" si="5"/>
        <v>135.04657534246576</v>
      </c>
    </row>
    <row r="86" spans="1:10" ht="24">
      <c r="A86" s="90" t="s">
        <v>3001</v>
      </c>
      <c r="B86" s="90" t="s">
        <v>24</v>
      </c>
      <c r="C86" s="90" t="s">
        <v>2650</v>
      </c>
      <c r="D86" s="432">
        <v>323</v>
      </c>
      <c r="E86" s="432">
        <v>118218</v>
      </c>
      <c r="F86" s="432">
        <v>18506</v>
      </c>
      <c r="G86" s="432">
        <v>94654</v>
      </c>
      <c r="H86" s="87">
        <f t="shared" si="3"/>
        <v>0.80067333231825943</v>
      </c>
      <c r="I86" s="88">
        <f t="shared" si="4"/>
        <v>57.294117647058826</v>
      </c>
      <c r="J86" s="89">
        <f t="shared" si="5"/>
        <v>259.32602739726025</v>
      </c>
    </row>
    <row r="87" spans="1:10" ht="24">
      <c r="A87" s="90" t="s">
        <v>2964</v>
      </c>
      <c r="B87" s="90" t="s">
        <v>55</v>
      </c>
      <c r="C87" s="90" t="s">
        <v>2647</v>
      </c>
      <c r="D87" s="432">
        <v>177</v>
      </c>
      <c r="E87" s="432">
        <v>64782</v>
      </c>
      <c r="F87" s="432">
        <v>11741</v>
      </c>
      <c r="G87" s="432">
        <v>57413</v>
      </c>
      <c r="H87" s="87">
        <f t="shared" si="3"/>
        <v>0.88624926677163407</v>
      </c>
      <c r="I87" s="88">
        <f t="shared" si="4"/>
        <v>66.333333333333329</v>
      </c>
      <c r="J87" s="89">
        <f t="shared" si="5"/>
        <v>157.29589041095889</v>
      </c>
    </row>
    <row r="88" spans="1:10" ht="24">
      <c r="A88" s="90" t="s">
        <v>95</v>
      </c>
      <c r="B88" s="90" t="s">
        <v>55</v>
      </c>
      <c r="C88" s="90" t="s">
        <v>2650</v>
      </c>
      <c r="D88" s="432">
        <v>297</v>
      </c>
      <c r="E88" s="432">
        <v>108702</v>
      </c>
      <c r="F88" s="432">
        <v>16080</v>
      </c>
      <c r="G88" s="432">
        <v>80682</v>
      </c>
      <c r="H88" s="87">
        <f t="shared" si="3"/>
        <v>0.74223105370646358</v>
      </c>
      <c r="I88" s="88">
        <f t="shared" si="4"/>
        <v>54.141414141414138</v>
      </c>
      <c r="J88" s="89">
        <f t="shared" si="5"/>
        <v>221.04657534246576</v>
      </c>
    </row>
    <row r="89" spans="1:10" ht="24">
      <c r="A89" s="90" t="s">
        <v>97</v>
      </c>
      <c r="B89" s="90" t="s">
        <v>98</v>
      </c>
      <c r="C89" s="90" t="s">
        <v>2650</v>
      </c>
      <c r="D89" s="432">
        <v>57</v>
      </c>
      <c r="E89" s="432">
        <v>20862</v>
      </c>
      <c r="F89" s="432">
        <v>3590</v>
      </c>
      <c r="G89" s="432">
        <v>9496</v>
      </c>
      <c r="H89" s="87">
        <f t="shared" si="3"/>
        <v>0.45518167002204968</v>
      </c>
      <c r="I89" s="88">
        <f t="shared" si="4"/>
        <v>62.982456140350877</v>
      </c>
      <c r="J89" s="89">
        <f t="shared" si="5"/>
        <v>26.016438356164382</v>
      </c>
    </row>
    <row r="90" spans="1:10" ht="36">
      <c r="A90" s="90" t="s">
        <v>100</v>
      </c>
      <c r="B90" s="90" t="s">
        <v>101</v>
      </c>
      <c r="C90" s="90" t="s">
        <v>2650</v>
      </c>
      <c r="D90" s="432">
        <v>15</v>
      </c>
      <c r="E90" s="432">
        <v>5490</v>
      </c>
      <c r="F90" s="432">
        <v>576</v>
      </c>
      <c r="G90" s="432">
        <v>1348</v>
      </c>
      <c r="H90" s="87">
        <f t="shared" si="3"/>
        <v>0.24553734061930782</v>
      </c>
      <c r="I90" s="88">
        <f t="shared" si="4"/>
        <v>38.4</v>
      </c>
      <c r="J90" s="89">
        <f t="shared" si="5"/>
        <v>3.6931506849315068</v>
      </c>
    </row>
    <row r="91" spans="1:10" ht="24">
      <c r="A91" s="90" t="s">
        <v>103</v>
      </c>
      <c r="B91" s="90" t="s">
        <v>104</v>
      </c>
      <c r="C91" s="90" t="s">
        <v>2650</v>
      </c>
      <c r="D91" s="432">
        <v>40</v>
      </c>
      <c r="E91" s="432">
        <v>14640</v>
      </c>
      <c r="F91" s="432">
        <v>5217</v>
      </c>
      <c r="G91" s="432">
        <v>14373</v>
      </c>
      <c r="H91" s="87">
        <f t="shared" si="3"/>
        <v>0.98176229508196722</v>
      </c>
      <c r="I91" s="88">
        <f t="shared" si="4"/>
        <v>130.42500000000001</v>
      </c>
      <c r="J91" s="89">
        <f t="shared" si="5"/>
        <v>39.37808219178082</v>
      </c>
    </row>
    <row r="92" spans="1:10" ht="24">
      <c r="A92" s="90" t="s">
        <v>2984</v>
      </c>
      <c r="B92" s="90" t="s">
        <v>47</v>
      </c>
      <c r="C92" s="90" t="s">
        <v>2647</v>
      </c>
      <c r="D92" s="432">
        <v>120</v>
      </c>
      <c r="E92" s="432">
        <v>43920</v>
      </c>
      <c r="F92" s="432">
        <v>9825</v>
      </c>
      <c r="G92" s="432">
        <v>46193</v>
      </c>
      <c r="H92" s="87">
        <f t="shared" si="3"/>
        <v>1.0517531876138433</v>
      </c>
      <c r="I92" s="88">
        <f t="shared" si="4"/>
        <v>81.875</v>
      </c>
      <c r="J92" s="89">
        <f t="shared" si="5"/>
        <v>126.55616438356165</v>
      </c>
    </row>
    <row r="93" spans="1:10" ht="24">
      <c r="A93" s="90" t="s">
        <v>81</v>
      </c>
      <c r="B93" s="90" t="s">
        <v>80</v>
      </c>
      <c r="C93" s="90" t="s">
        <v>2645</v>
      </c>
      <c r="D93" s="432">
        <v>20</v>
      </c>
      <c r="E93" s="432">
        <v>7320</v>
      </c>
      <c r="F93" s="432">
        <v>314</v>
      </c>
      <c r="G93" s="432">
        <v>541</v>
      </c>
      <c r="H93" s="87">
        <f t="shared" si="3"/>
        <v>7.3907103825136614E-2</v>
      </c>
      <c r="I93" s="88">
        <f t="shared" si="4"/>
        <v>15.7</v>
      </c>
      <c r="J93" s="89">
        <f t="shared" si="5"/>
        <v>1.4821917808219178</v>
      </c>
    </row>
    <row r="94" spans="1:10" ht="24">
      <c r="A94" s="90" t="s">
        <v>3002</v>
      </c>
      <c r="B94" s="90" t="s">
        <v>80</v>
      </c>
      <c r="C94" s="90" t="s">
        <v>2647</v>
      </c>
      <c r="D94" s="432">
        <v>151</v>
      </c>
      <c r="E94" s="432">
        <v>55266</v>
      </c>
      <c r="F94" s="432">
        <v>5999</v>
      </c>
      <c r="G94" s="432">
        <v>23045</v>
      </c>
      <c r="H94" s="87">
        <f t="shared" si="3"/>
        <v>0.41698331704845654</v>
      </c>
      <c r="I94" s="88">
        <f t="shared" si="4"/>
        <v>39.728476821192054</v>
      </c>
      <c r="J94" s="89">
        <f t="shared" si="5"/>
        <v>63.136986301369866</v>
      </c>
    </row>
    <row r="95" spans="1:10" ht="24">
      <c r="A95" s="90" t="s">
        <v>3003</v>
      </c>
      <c r="B95" s="90" t="s">
        <v>55</v>
      </c>
      <c r="C95" s="90" t="s">
        <v>2645</v>
      </c>
      <c r="D95" s="432">
        <v>53</v>
      </c>
      <c r="E95" s="432">
        <v>19398</v>
      </c>
      <c r="F95" s="432">
        <v>1770</v>
      </c>
      <c r="G95" s="432">
        <v>4652</v>
      </c>
      <c r="H95" s="87">
        <f t="shared" si="3"/>
        <v>0.23981853799360758</v>
      </c>
      <c r="I95" s="88">
        <f t="shared" si="4"/>
        <v>33.39622641509434</v>
      </c>
      <c r="J95" s="89">
        <f t="shared" si="5"/>
        <v>12.745205479452055</v>
      </c>
    </row>
    <row r="96" spans="1:10">
      <c r="A96" s="90" t="s">
        <v>3004</v>
      </c>
      <c r="B96" s="90" t="s">
        <v>19</v>
      </c>
      <c r="C96" s="90" t="s">
        <v>2645</v>
      </c>
      <c r="D96" s="432">
        <v>17</v>
      </c>
      <c r="E96" s="432">
        <v>6222</v>
      </c>
      <c r="F96" s="432">
        <v>996</v>
      </c>
      <c r="G96" s="432">
        <v>2728</v>
      </c>
      <c r="H96" s="87">
        <f t="shared" si="3"/>
        <v>0.43844423015107681</v>
      </c>
      <c r="I96" s="88">
        <f t="shared" si="4"/>
        <v>58.588235294117645</v>
      </c>
      <c r="J96" s="89">
        <f t="shared" si="5"/>
        <v>7.4739726027397264</v>
      </c>
    </row>
    <row r="97" spans="1:10" ht="24">
      <c r="A97" s="90" t="s">
        <v>73</v>
      </c>
      <c r="B97" s="90" t="s">
        <v>35</v>
      </c>
      <c r="C97" s="90" t="s">
        <v>2648</v>
      </c>
      <c r="D97" s="432">
        <v>26</v>
      </c>
      <c r="E97" s="432">
        <v>9516</v>
      </c>
      <c r="F97" s="432">
        <v>491</v>
      </c>
      <c r="G97" s="432">
        <v>1896</v>
      </c>
      <c r="H97" s="87">
        <f t="shared" si="3"/>
        <v>0.19924337957124844</v>
      </c>
      <c r="I97" s="88">
        <f t="shared" si="4"/>
        <v>18.884615384615383</v>
      </c>
      <c r="J97" s="89">
        <f t="shared" si="5"/>
        <v>5.1945205479452055</v>
      </c>
    </row>
    <row r="98" spans="1:10" ht="24">
      <c r="A98" s="90" t="s">
        <v>71</v>
      </c>
      <c r="B98" s="90" t="s">
        <v>33</v>
      </c>
      <c r="C98" s="90" t="s">
        <v>2645</v>
      </c>
      <c r="D98" s="432">
        <v>14</v>
      </c>
      <c r="E98" s="432">
        <v>5124</v>
      </c>
      <c r="F98" s="432">
        <v>1051</v>
      </c>
      <c r="G98" s="432">
        <v>2429</v>
      </c>
      <c r="H98" s="87">
        <f t="shared" si="3"/>
        <v>0.47404371584699456</v>
      </c>
      <c r="I98" s="88">
        <f t="shared" si="4"/>
        <v>75.071428571428569</v>
      </c>
      <c r="J98" s="89">
        <f t="shared" si="5"/>
        <v>6.6547945205479451</v>
      </c>
    </row>
    <row r="99" spans="1:10" ht="48">
      <c r="A99" s="90" t="s">
        <v>3032</v>
      </c>
      <c r="B99" s="90" t="s">
        <v>106</v>
      </c>
      <c r="C99" s="90" t="s">
        <v>2645</v>
      </c>
      <c r="D99" s="432">
        <v>10</v>
      </c>
      <c r="E99" s="432">
        <v>3660</v>
      </c>
      <c r="F99" s="432">
        <v>340</v>
      </c>
      <c r="G99" s="432">
        <v>731</v>
      </c>
      <c r="H99" s="87">
        <f t="shared" si="3"/>
        <v>0.19972677595628416</v>
      </c>
      <c r="I99" s="88">
        <f t="shared" si="4"/>
        <v>34</v>
      </c>
      <c r="J99" s="89">
        <f t="shared" si="5"/>
        <v>2.0027397260273974</v>
      </c>
    </row>
    <row r="100" spans="1:10" ht="27" customHeight="1">
      <c r="A100" s="90" t="s">
        <v>3005</v>
      </c>
      <c r="B100" s="90" t="s">
        <v>21</v>
      </c>
      <c r="C100" s="90" t="s">
        <v>2644</v>
      </c>
      <c r="D100" s="432">
        <v>177</v>
      </c>
      <c r="E100" s="432">
        <v>64782</v>
      </c>
      <c r="F100" s="432">
        <v>6853</v>
      </c>
      <c r="G100" s="432">
        <v>27110</v>
      </c>
      <c r="H100" s="87">
        <f t="shared" si="3"/>
        <v>0.41848044209811369</v>
      </c>
      <c r="I100" s="88">
        <f t="shared" si="4"/>
        <v>38.717514124293785</v>
      </c>
      <c r="J100" s="89">
        <f t="shared" si="5"/>
        <v>74.273972602739732</v>
      </c>
    </row>
    <row r="101" spans="1:10">
      <c r="A101" s="257" t="s">
        <v>14</v>
      </c>
      <c r="B101" s="217"/>
      <c r="C101" s="217"/>
      <c r="D101" s="432">
        <v>2628</v>
      </c>
      <c r="E101" s="432">
        <v>961848</v>
      </c>
      <c r="F101" s="432">
        <v>195670</v>
      </c>
      <c r="G101" s="432">
        <v>564823</v>
      </c>
      <c r="H101" s="87">
        <f t="shared" si="3"/>
        <v>0.58722687992281519</v>
      </c>
      <c r="I101" s="88">
        <f t="shared" si="4"/>
        <v>74.455859969558603</v>
      </c>
      <c r="J101" s="89">
        <f t="shared" si="5"/>
        <v>1547.4602739726026</v>
      </c>
    </row>
    <row r="102" spans="1:10" ht="24">
      <c r="A102" s="90" t="s">
        <v>110</v>
      </c>
      <c r="B102" s="90" t="s">
        <v>111</v>
      </c>
      <c r="C102" s="90" t="s">
        <v>2650</v>
      </c>
      <c r="D102" s="432">
        <v>16</v>
      </c>
      <c r="E102" s="432">
        <v>5856</v>
      </c>
      <c r="F102" s="432">
        <v>1092</v>
      </c>
      <c r="G102" s="432">
        <v>2990</v>
      </c>
      <c r="H102" s="87">
        <f t="shared" si="3"/>
        <v>0.51058743169398912</v>
      </c>
      <c r="I102" s="88">
        <f t="shared" si="4"/>
        <v>68.25</v>
      </c>
      <c r="J102" s="89">
        <f t="shared" si="5"/>
        <v>8.1917808219178081</v>
      </c>
    </row>
    <row r="103" spans="1:10" ht="24">
      <c r="A103" s="90" t="s">
        <v>112</v>
      </c>
      <c r="B103" s="90" t="s">
        <v>113</v>
      </c>
      <c r="C103" s="90" t="s">
        <v>2650</v>
      </c>
      <c r="D103" s="432">
        <v>25</v>
      </c>
      <c r="E103" s="432">
        <v>9150</v>
      </c>
      <c r="F103" s="432">
        <v>1954</v>
      </c>
      <c r="G103" s="432">
        <v>5573</v>
      </c>
      <c r="H103" s="87">
        <f t="shared" si="3"/>
        <v>0.6090710382513661</v>
      </c>
      <c r="I103" s="88">
        <f t="shared" si="4"/>
        <v>78.16</v>
      </c>
      <c r="J103" s="89">
        <f t="shared" si="5"/>
        <v>15.268493150684931</v>
      </c>
    </row>
    <row r="104" spans="1:10" ht="36">
      <c r="A104" s="90" t="s">
        <v>114</v>
      </c>
      <c r="B104" s="90" t="s">
        <v>115</v>
      </c>
      <c r="C104" s="90" t="s">
        <v>2650</v>
      </c>
      <c r="D104" s="432">
        <v>15</v>
      </c>
      <c r="E104" s="432">
        <v>5490</v>
      </c>
      <c r="F104" s="432">
        <v>1751</v>
      </c>
      <c r="G104" s="432">
        <v>4020</v>
      </c>
      <c r="H104" s="87">
        <f t="shared" si="3"/>
        <v>0.73224043715846998</v>
      </c>
      <c r="I104" s="88">
        <f t="shared" si="4"/>
        <v>116.73333333333333</v>
      </c>
      <c r="J104" s="89">
        <f t="shared" si="5"/>
        <v>11.013698630136986</v>
      </c>
    </row>
    <row r="105" spans="1:10" ht="24">
      <c r="A105" s="90" t="s">
        <v>116</v>
      </c>
      <c r="B105" s="90" t="s">
        <v>117</v>
      </c>
      <c r="C105" s="90" t="s">
        <v>2650</v>
      </c>
      <c r="D105" s="432">
        <v>18</v>
      </c>
      <c r="E105" s="432">
        <v>6588</v>
      </c>
      <c r="F105" s="432">
        <v>1894</v>
      </c>
      <c r="G105" s="432">
        <v>4345</v>
      </c>
      <c r="H105" s="87">
        <f t="shared" si="3"/>
        <v>0.65953248330297509</v>
      </c>
      <c r="I105" s="88">
        <f t="shared" si="4"/>
        <v>105.22222222222223</v>
      </c>
      <c r="J105" s="89">
        <f t="shared" si="5"/>
        <v>11.904109589041095</v>
      </c>
    </row>
    <row r="106" spans="1:10" ht="24">
      <c r="A106" s="90" t="s">
        <v>118</v>
      </c>
      <c r="B106" s="90" t="s">
        <v>119</v>
      </c>
      <c r="C106" s="90" t="s">
        <v>2650</v>
      </c>
      <c r="D106" s="432">
        <v>25</v>
      </c>
      <c r="E106" s="432">
        <v>9150</v>
      </c>
      <c r="F106" s="432">
        <v>2034</v>
      </c>
      <c r="G106" s="432">
        <v>5442</v>
      </c>
      <c r="H106" s="87">
        <f t="shared" si="3"/>
        <v>0.59475409836065574</v>
      </c>
      <c r="I106" s="88">
        <f t="shared" si="4"/>
        <v>81.36</v>
      </c>
      <c r="J106" s="89">
        <f t="shared" si="5"/>
        <v>14.90958904109589</v>
      </c>
    </row>
    <row r="107" spans="1:10" ht="24">
      <c r="A107" s="90" t="s">
        <v>3006</v>
      </c>
      <c r="B107" s="90" t="s">
        <v>120</v>
      </c>
      <c r="C107" s="90" t="s">
        <v>2650</v>
      </c>
      <c r="D107" s="432">
        <v>15</v>
      </c>
      <c r="E107" s="432">
        <v>5490</v>
      </c>
      <c r="F107" s="432">
        <v>883</v>
      </c>
      <c r="G107" s="432">
        <v>2691</v>
      </c>
      <c r="H107" s="87">
        <f t="shared" si="3"/>
        <v>0.49016393442622952</v>
      </c>
      <c r="I107" s="88">
        <f t="shared" si="4"/>
        <v>58.866666666666667</v>
      </c>
      <c r="J107" s="89">
        <f t="shared" si="5"/>
        <v>7.3726027397260276</v>
      </c>
    </row>
    <row r="108" spans="1:10" ht="24">
      <c r="A108" s="90" t="s">
        <v>3007</v>
      </c>
      <c r="B108" s="90" t="s">
        <v>121</v>
      </c>
      <c r="C108" s="90" t="s">
        <v>2650</v>
      </c>
      <c r="D108" s="432">
        <v>15</v>
      </c>
      <c r="E108" s="432">
        <v>5490</v>
      </c>
      <c r="F108" s="432">
        <v>1224</v>
      </c>
      <c r="G108" s="432">
        <v>3389</v>
      </c>
      <c r="H108" s="87">
        <f t="shared" si="3"/>
        <v>0.61730418943533694</v>
      </c>
      <c r="I108" s="88">
        <f t="shared" si="4"/>
        <v>81.599999999999994</v>
      </c>
      <c r="J108" s="89">
        <f t="shared" si="5"/>
        <v>9.2849315068493148</v>
      </c>
    </row>
    <row r="109" spans="1:10" ht="24">
      <c r="A109" s="90" t="s">
        <v>122</v>
      </c>
      <c r="B109" s="90" t="s">
        <v>123</v>
      </c>
      <c r="C109" s="90" t="s">
        <v>2650</v>
      </c>
      <c r="D109" s="432">
        <v>50</v>
      </c>
      <c r="E109" s="432">
        <v>18300</v>
      </c>
      <c r="F109" s="432">
        <v>4038</v>
      </c>
      <c r="G109" s="432">
        <v>11627</v>
      </c>
      <c r="H109" s="87">
        <f t="shared" si="3"/>
        <v>0.6353551912568306</v>
      </c>
      <c r="I109" s="88">
        <f t="shared" si="4"/>
        <v>80.760000000000005</v>
      </c>
      <c r="J109" s="89">
        <f t="shared" si="5"/>
        <v>31.854794520547944</v>
      </c>
    </row>
    <row r="110" spans="1:10" ht="24">
      <c r="A110" s="90" t="s">
        <v>3008</v>
      </c>
      <c r="B110" s="90" t="s">
        <v>126</v>
      </c>
      <c r="C110" s="90" t="s">
        <v>2650</v>
      </c>
      <c r="D110" s="432">
        <v>13</v>
      </c>
      <c r="E110" s="432">
        <v>4758</v>
      </c>
      <c r="F110" s="432">
        <v>809</v>
      </c>
      <c r="G110" s="432">
        <v>2363</v>
      </c>
      <c r="H110" s="87">
        <f t="shared" si="3"/>
        <v>0.49663724253888186</v>
      </c>
      <c r="I110" s="88">
        <f t="shared" si="4"/>
        <v>62.230769230769234</v>
      </c>
      <c r="J110" s="89">
        <f t="shared" si="5"/>
        <v>6.4739726027397264</v>
      </c>
    </row>
    <row r="111" spans="1:10" ht="24">
      <c r="A111" s="90" t="s">
        <v>127</v>
      </c>
      <c r="B111" s="90" t="s">
        <v>128</v>
      </c>
      <c r="C111" s="90" t="s">
        <v>2650</v>
      </c>
      <c r="D111" s="432">
        <v>21</v>
      </c>
      <c r="E111" s="432">
        <v>7686</v>
      </c>
      <c r="F111" s="432">
        <v>1297</v>
      </c>
      <c r="G111" s="432">
        <v>2937</v>
      </c>
      <c r="H111" s="87">
        <f t="shared" si="3"/>
        <v>0.38212334113973456</v>
      </c>
      <c r="I111" s="88">
        <f t="shared" si="4"/>
        <v>61.761904761904759</v>
      </c>
      <c r="J111" s="89">
        <f t="shared" si="5"/>
        <v>8.0465753424657542</v>
      </c>
    </row>
    <row r="112" spans="1:10" ht="24">
      <c r="A112" s="90" t="s">
        <v>3009</v>
      </c>
      <c r="B112" s="90" t="s">
        <v>129</v>
      </c>
      <c r="C112" s="90" t="s">
        <v>2650</v>
      </c>
      <c r="D112" s="432">
        <v>15</v>
      </c>
      <c r="E112" s="432">
        <v>5490</v>
      </c>
      <c r="F112" s="432">
        <v>853</v>
      </c>
      <c r="G112" s="432">
        <v>2462</v>
      </c>
      <c r="H112" s="87">
        <f t="shared" si="3"/>
        <v>0.44845173041894354</v>
      </c>
      <c r="I112" s="88">
        <f t="shared" si="4"/>
        <v>56.866666666666667</v>
      </c>
      <c r="J112" s="89">
        <f t="shared" si="5"/>
        <v>6.7452054794520544</v>
      </c>
    </row>
    <row r="113" spans="1:10" ht="24">
      <c r="A113" s="90" t="s">
        <v>3010</v>
      </c>
      <c r="B113" s="90" t="s">
        <v>130</v>
      </c>
      <c r="C113" s="90" t="s">
        <v>2650</v>
      </c>
      <c r="D113" s="432">
        <v>15</v>
      </c>
      <c r="E113" s="432">
        <v>5490</v>
      </c>
      <c r="F113" s="432">
        <v>1147</v>
      </c>
      <c r="G113" s="432">
        <v>3316</v>
      </c>
      <c r="H113" s="87">
        <f t="shared" si="3"/>
        <v>0.60400728597449904</v>
      </c>
      <c r="I113" s="88">
        <f t="shared" si="4"/>
        <v>76.466666666666669</v>
      </c>
      <c r="J113" s="89">
        <f t="shared" si="5"/>
        <v>9.0849315068493155</v>
      </c>
    </row>
    <row r="114" spans="1:10" ht="24">
      <c r="A114" s="90" t="s">
        <v>3011</v>
      </c>
      <c r="B114" s="90" t="s">
        <v>120</v>
      </c>
      <c r="C114" s="90" t="s">
        <v>2650</v>
      </c>
      <c r="D114" s="432">
        <v>15</v>
      </c>
      <c r="E114" s="432">
        <v>5490</v>
      </c>
      <c r="F114" s="432">
        <v>1410</v>
      </c>
      <c r="G114" s="432">
        <v>3552</v>
      </c>
      <c r="H114" s="87">
        <f t="shared" si="3"/>
        <v>0.64699453551912567</v>
      </c>
      <c r="I114" s="88">
        <f t="shared" si="4"/>
        <v>94</v>
      </c>
      <c r="J114" s="89">
        <f t="shared" si="5"/>
        <v>9.7315068493150694</v>
      </c>
    </row>
    <row r="115" spans="1:10" ht="24">
      <c r="A115" s="90" t="s">
        <v>3017</v>
      </c>
      <c r="B115" s="90" t="s">
        <v>131</v>
      </c>
      <c r="C115" s="90" t="s">
        <v>2650</v>
      </c>
      <c r="D115" s="432">
        <v>45</v>
      </c>
      <c r="E115" s="432">
        <v>16470</v>
      </c>
      <c r="F115" s="432">
        <v>1101</v>
      </c>
      <c r="G115" s="432">
        <v>3787</v>
      </c>
      <c r="H115" s="87">
        <f t="shared" si="3"/>
        <v>0.22993321190042501</v>
      </c>
      <c r="I115" s="88">
        <f t="shared" si="4"/>
        <v>24.466666666666665</v>
      </c>
      <c r="J115" s="89">
        <f t="shared" si="5"/>
        <v>10.375342465753425</v>
      </c>
    </row>
    <row r="116" spans="1:10" ht="36">
      <c r="A116" s="90" t="s">
        <v>3012</v>
      </c>
      <c r="B116" s="90" t="s">
        <v>132</v>
      </c>
      <c r="C116" s="90" t="s">
        <v>2650</v>
      </c>
      <c r="D116" s="432">
        <v>25</v>
      </c>
      <c r="E116" s="432">
        <v>9150</v>
      </c>
      <c r="F116" s="432">
        <v>862</v>
      </c>
      <c r="G116" s="432">
        <v>2452</v>
      </c>
      <c r="H116" s="87">
        <f t="shared" si="3"/>
        <v>0.26797814207650272</v>
      </c>
      <c r="I116" s="88">
        <f t="shared" si="4"/>
        <v>34.479999999999997</v>
      </c>
      <c r="J116" s="89">
        <f t="shared" si="5"/>
        <v>6.7178082191780826</v>
      </c>
    </row>
    <row r="117" spans="1:10" ht="24">
      <c r="A117" s="90" t="s">
        <v>3013</v>
      </c>
      <c r="B117" s="90" t="s">
        <v>133</v>
      </c>
      <c r="C117" s="90" t="s">
        <v>2650</v>
      </c>
      <c r="D117" s="432">
        <v>15</v>
      </c>
      <c r="E117" s="432">
        <v>5490</v>
      </c>
      <c r="F117" s="432">
        <v>687</v>
      </c>
      <c r="G117" s="432">
        <v>1898</v>
      </c>
      <c r="H117" s="87">
        <f t="shared" si="3"/>
        <v>0.34571948998178509</v>
      </c>
      <c r="I117" s="88">
        <f t="shared" si="4"/>
        <v>45.8</v>
      </c>
      <c r="J117" s="89">
        <f t="shared" si="5"/>
        <v>5.2</v>
      </c>
    </row>
    <row r="118" spans="1:10" ht="24">
      <c r="A118" s="90" t="s">
        <v>3014</v>
      </c>
      <c r="B118" s="90" t="s">
        <v>134</v>
      </c>
      <c r="C118" s="90" t="s">
        <v>2650</v>
      </c>
      <c r="D118" s="432">
        <v>15</v>
      </c>
      <c r="E118" s="432">
        <v>5490</v>
      </c>
      <c r="F118" s="432">
        <v>652</v>
      </c>
      <c r="G118" s="432">
        <v>2113</v>
      </c>
      <c r="H118" s="87">
        <f t="shared" si="3"/>
        <v>0.38488160291438978</v>
      </c>
      <c r="I118" s="88">
        <f t="shared" si="4"/>
        <v>43.466666666666669</v>
      </c>
      <c r="J118" s="89">
        <f t="shared" si="5"/>
        <v>5.7890410958904113</v>
      </c>
    </row>
    <row r="119" spans="1:10" ht="24">
      <c r="A119" s="90" t="s">
        <v>3015</v>
      </c>
      <c r="B119" s="90" t="s">
        <v>135</v>
      </c>
      <c r="C119" s="90" t="s">
        <v>2648</v>
      </c>
      <c r="D119" s="432">
        <v>30</v>
      </c>
      <c r="E119" s="432">
        <v>10980</v>
      </c>
      <c r="F119" s="432">
        <v>806</v>
      </c>
      <c r="G119" s="432">
        <v>2476</v>
      </c>
      <c r="H119" s="87">
        <f t="shared" si="3"/>
        <v>0.22550091074681239</v>
      </c>
      <c r="I119" s="88">
        <f t="shared" si="4"/>
        <v>26.866666666666667</v>
      </c>
      <c r="J119" s="89">
        <f t="shared" si="5"/>
        <v>6.7835616438356166</v>
      </c>
    </row>
    <row r="120" spans="1:10" ht="24">
      <c r="A120" s="90" t="s">
        <v>136</v>
      </c>
      <c r="B120" s="90" t="s">
        <v>137</v>
      </c>
      <c r="C120" s="90" t="s">
        <v>2650</v>
      </c>
      <c r="D120" s="432">
        <v>18</v>
      </c>
      <c r="E120" s="432">
        <v>6588</v>
      </c>
      <c r="F120" s="432">
        <v>1281</v>
      </c>
      <c r="G120" s="432">
        <v>3318</v>
      </c>
      <c r="H120" s="87">
        <f t="shared" si="3"/>
        <v>0.50364298724954459</v>
      </c>
      <c r="I120" s="88">
        <f t="shared" si="4"/>
        <v>71.166666666666671</v>
      </c>
      <c r="J120" s="89">
        <f t="shared" si="5"/>
        <v>9.0904109589041102</v>
      </c>
    </row>
    <row r="121" spans="1:10" ht="24">
      <c r="A121" s="90" t="s">
        <v>3016</v>
      </c>
      <c r="B121" s="90" t="s">
        <v>135</v>
      </c>
      <c r="C121" s="90" t="s">
        <v>2650</v>
      </c>
      <c r="D121" s="432">
        <v>67</v>
      </c>
      <c r="E121" s="432">
        <v>24522</v>
      </c>
      <c r="F121" s="432">
        <v>5264</v>
      </c>
      <c r="G121" s="432">
        <v>21206</v>
      </c>
      <c r="H121" s="87">
        <f t="shared" si="3"/>
        <v>0.86477448821466441</v>
      </c>
      <c r="I121" s="88">
        <f t="shared" si="4"/>
        <v>78.567164179104481</v>
      </c>
      <c r="J121" s="89">
        <f t="shared" si="5"/>
        <v>58.098630136986301</v>
      </c>
    </row>
    <row r="122" spans="1:10" ht="24">
      <c r="A122" s="90" t="s">
        <v>138</v>
      </c>
      <c r="B122" s="90" t="s">
        <v>139</v>
      </c>
      <c r="C122" s="90" t="s">
        <v>2650</v>
      </c>
      <c r="D122" s="432">
        <v>19</v>
      </c>
      <c r="E122" s="432">
        <v>6954</v>
      </c>
      <c r="F122" s="432">
        <v>1321</v>
      </c>
      <c r="G122" s="432">
        <v>4445</v>
      </c>
      <c r="H122" s="87">
        <f t="shared" si="3"/>
        <v>0.63920046016681042</v>
      </c>
      <c r="I122" s="88">
        <f t="shared" si="4"/>
        <v>69.526315789473685</v>
      </c>
      <c r="J122" s="89">
        <f t="shared" si="5"/>
        <v>12.178082191780822</v>
      </c>
    </row>
    <row r="123" spans="1:10" ht="24">
      <c r="A123" s="90" t="s">
        <v>140</v>
      </c>
      <c r="B123" s="90" t="s">
        <v>141</v>
      </c>
      <c r="C123" s="90" t="s">
        <v>2650</v>
      </c>
      <c r="D123" s="432">
        <v>25</v>
      </c>
      <c r="E123" s="432">
        <v>9150</v>
      </c>
      <c r="F123" s="432">
        <v>1353</v>
      </c>
      <c r="G123" s="432">
        <v>2751</v>
      </c>
      <c r="H123" s="87">
        <f t="shared" si="3"/>
        <v>0.30065573770491805</v>
      </c>
      <c r="I123" s="88">
        <f t="shared" si="4"/>
        <v>54.12</v>
      </c>
      <c r="J123" s="89">
        <f t="shared" si="5"/>
        <v>7.536986301369863</v>
      </c>
    </row>
    <row r="124" spans="1:10" ht="24">
      <c r="A124" s="90" t="s">
        <v>3018</v>
      </c>
      <c r="B124" s="90" t="s">
        <v>144</v>
      </c>
      <c r="C124" s="90" t="s">
        <v>2650</v>
      </c>
      <c r="D124" s="432">
        <v>17</v>
      </c>
      <c r="E124" s="432">
        <v>6222</v>
      </c>
      <c r="F124" s="432">
        <v>994</v>
      </c>
      <c r="G124" s="432">
        <v>2577</v>
      </c>
      <c r="H124" s="87">
        <f t="shared" si="3"/>
        <v>0.41417550626808103</v>
      </c>
      <c r="I124" s="88">
        <f t="shared" si="4"/>
        <v>58.470588235294116</v>
      </c>
      <c r="J124" s="89">
        <f t="shared" si="5"/>
        <v>7.0602739726027401</v>
      </c>
    </row>
    <row r="125" spans="1:10" ht="24">
      <c r="A125" s="90" t="s">
        <v>145</v>
      </c>
      <c r="B125" s="90" t="s">
        <v>146</v>
      </c>
      <c r="C125" s="90" t="s">
        <v>2650</v>
      </c>
      <c r="D125" s="432">
        <v>45</v>
      </c>
      <c r="E125" s="432">
        <v>16470</v>
      </c>
      <c r="F125" s="432">
        <v>2689</v>
      </c>
      <c r="G125" s="432">
        <v>6855</v>
      </c>
      <c r="H125" s="87">
        <f t="shared" si="3"/>
        <v>0.41621129326047357</v>
      </c>
      <c r="I125" s="88">
        <f t="shared" si="4"/>
        <v>59.755555555555553</v>
      </c>
      <c r="J125" s="89">
        <f t="shared" si="5"/>
        <v>18.780821917808218</v>
      </c>
    </row>
    <row r="126" spans="1:10" ht="24">
      <c r="A126" s="90" t="s">
        <v>3019</v>
      </c>
      <c r="B126" s="90" t="s">
        <v>147</v>
      </c>
      <c r="C126" s="90" t="s">
        <v>2650</v>
      </c>
      <c r="D126" s="432">
        <v>20</v>
      </c>
      <c r="E126" s="432">
        <v>7320</v>
      </c>
      <c r="F126" s="432">
        <v>1250</v>
      </c>
      <c r="G126" s="432">
        <v>3336</v>
      </c>
      <c r="H126" s="87">
        <f t="shared" si="3"/>
        <v>0.45573770491803278</v>
      </c>
      <c r="I126" s="88">
        <f t="shared" si="4"/>
        <v>62.5</v>
      </c>
      <c r="J126" s="89">
        <f t="shared" si="5"/>
        <v>9.1397260273972609</v>
      </c>
    </row>
    <row r="127" spans="1:10" ht="24">
      <c r="A127" s="90" t="s">
        <v>148</v>
      </c>
      <c r="B127" s="90" t="s">
        <v>149</v>
      </c>
      <c r="C127" s="90" t="s">
        <v>2650</v>
      </c>
      <c r="D127" s="432">
        <v>22</v>
      </c>
      <c r="E127" s="432">
        <v>8052</v>
      </c>
      <c r="F127" s="432">
        <v>3094</v>
      </c>
      <c r="G127" s="432">
        <v>6557</v>
      </c>
      <c r="H127" s="87">
        <f t="shared" si="3"/>
        <v>0.81433184302036765</v>
      </c>
      <c r="I127" s="88">
        <f t="shared" si="4"/>
        <v>140.63636363636363</v>
      </c>
      <c r="J127" s="89">
        <f t="shared" si="5"/>
        <v>17.964383561643835</v>
      </c>
    </row>
    <row r="128" spans="1:10" ht="24">
      <c r="A128" s="90" t="s">
        <v>3020</v>
      </c>
      <c r="B128" s="90" t="s">
        <v>150</v>
      </c>
      <c r="C128" s="90" t="s">
        <v>2650</v>
      </c>
      <c r="D128" s="432">
        <v>20</v>
      </c>
      <c r="E128" s="432">
        <v>7320</v>
      </c>
      <c r="F128" s="432">
        <v>1078</v>
      </c>
      <c r="G128" s="432">
        <v>3390</v>
      </c>
      <c r="H128" s="87">
        <f t="shared" si="3"/>
        <v>0.46311475409836067</v>
      </c>
      <c r="I128" s="88">
        <f t="shared" si="4"/>
        <v>53.9</v>
      </c>
      <c r="J128" s="89">
        <f t="shared" si="5"/>
        <v>9.287671232876713</v>
      </c>
    </row>
    <row r="129" spans="1:10" ht="24">
      <c r="A129" s="90" t="s">
        <v>151</v>
      </c>
      <c r="B129" s="90" t="s">
        <v>152</v>
      </c>
      <c r="C129" s="90" t="s">
        <v>2650</v>
      </c>
      <c r="D129" s="432">
        <v>15</v>
      </c>
      <c r="E129" s="432">
        <v>5490</v>
      </c>
      <c r="F129" s="432">
        <v>1340</v>
      </c>
      <c r="G129" s="432">
        <v>2924</v>
      </c>
      <c r="H129" s="87">
        <f t="shared" si="3"/>
        <v>0.53260473588342439</v>
      </c>
      <c r="I129" s="88">
        <f t="shared" si="4"/>
        <v>89.333333333333329</v>
      </c>
      <c r="J129" s="89">
        <f t="shared" si="5"/>
        <v>8.0109589041095894</v>
      </c>
    </row>
    <row r="130" spans="1:10" ht="24">
      <c r="A130" s="90" t="s">
        <v>3028</v>
      </c>
      <c r="B130" s="90" t="s">
        <v>153</v>
      </c>
      <c r="C130" s="90" t="s">
        <v>2647</v>
      </c>
      <c r="D130" s="432">
        <v>13</v>
      </c>
      <c r="E130" s="432">
        <v>4758</v>
      </c>
      <c r="F130" s="432">
        <v>723</v>
      </c>
      <c r="G130" s="432">
        <v>1863</v>
      </c>
      <c r="H130" s="87">
        <f t="shared" si="3"/>
        <v>0.39155107187894073</v>
      </c>
      <c r="I130" s="88">
        <f t="shared" si="4"/>
        <v>55.615384615384613</v>
      </c>
      <c r="J130" s="89">
        <f t="shared" si="5"/>
        <v>5.1041095890410961</v>
      </c>
    </row>
    <row r="131" spans="1:10" ht="36">
      <c r="A131" s="90" t="s">
        <v>154</v>
      </c>
      <c r="B131" s="90" t="s">
        <v>155</v>
      </c>
      <c r="C131" s="90" t="s">
        <v>2650</v>
      </c>
      <c r="D131" s="432">
        <v>15</v>
      </c>
      <c r="E131" s="432">
        <v>5490</v>
      </c>
      <c r="F131" s="432">
        <v>1621</v>
      </c>
      <c r="G131" s="432">
        <v>3482</v>
      </c>
      <c r="H131" s="87">
        <f t="shared" ref="H131:H194" si="6">G131/E131</f>
        <v>0.63424408014571954</v>
      </c>
      <c r="I131" s="88">
        <f t="shared" ref="I131:I194" si="7">F131/D131</f>
        <v>108.06666666666666</v>
      </c>
      <c r="J131" s="89">
        <f t="shared" ref="J131:J194" si="8">G131/365</f>
        <v>9.5397260273972595</v>
      </c>
    </row>
    <row r="132" spans="1:10" ht="24">
      <c r="A132" s="90" t="s">
        <v>156</v>
      </c>
      <c r="B132" s="90" t="s">
        <v>157</v>
      </c>
      <c r="C132" s="90" t="s">
        <v>2650</v>
      </c>
      <c r="D132" s="432">
        <v>15</v>
      </c>
      <c r="E132" s="432">
        <v>5490</v>
      </c>
      <c r="F132" s="432">
        <v>763</v>
      </c>
      <c r="G132" s="432">
        <v>1890</v>
      </c>
      <c r="H132" s="87">
        <f t="shared" si="6"/>
        <v>0.34426229508196721</v>
      </c>
      <c r="I132" s="88">
        <f t="shared" si="7"/>
        <v>50.866666666666667</v>
      </c>
      <c r="J132" s="89">
        <f t="shared" si="8"/>
        <v>5.1780821917808222</v>
      </c>
    </row>
    <row r="133" spans="1:10" ht="24">
      <c r="A133" s="90" t="s">
        <v>3021</v>
      </c>
      <c r="B133" s="90" t="s">
        <v>158</v>
      </c>
      <c r="C133" s="90" t="s">
        <v>2650</v>
      </c>
      <c r="D133" s="432">
        <v>15</v>
      </c>
      <c r="E133" s="432">
        <v>5490</v>
      </c>
      <c r="F133" s="432">
        <v>1623</v>
      </c>
      <c r="G133" s="432">
        <v>3516</v>
      </c>
      <c r="H133" s="87">
        <f t="shared" si="6"/>
        <v>0.64043715846994531</v>
      </c>
      <c r="I133" s="88">
        <f t="shared" si="7"/>
        <v>108.2</v>
      </c>
      <c r="J133" s="89">
        <f t="shared" si="8"/>
        <v>9.632876712328768</v>
      </c>
    </row>
    <row r="134" spans="1:10" ht="24">
      <c r="A134" s="90" t="s">
        <v>159</v>
      </c>
      <c r="B134" s="90" t="s">
        <v>160</v>
      </c>
      <c r="C134" s="90" t="s">
        <v>2650</v>
      </c>
      <c r="D134" s="432">
        <v>15</v>
      </c>
      <c r="E134" s="432">
        <v>5490</v>
      </c>
      <c r="F134" s="432">
        <v>2940</v>
      </c>
      <c r="G134" s="432">
        <v>5304</v>
      </c>
      <c r="H134" s="87">
        <f t="shared" si="6"/>
        <v>0.96612021857923502</v>
      </c>
      <c r="I134" s="88">
        <f t="shared" si="7"/>
        <v>196</v>
      </c>
      <c r="J134" s="89">
        <f t="shared" si="8"/>
        <v>14.531506849315068</v>
      </c>
    </row>
    <row r="135" spans="1:10" ht="24">
      <c r="A135" s="90" t="s">
        <v>161</v>
      </c>
      <c r="B135" s="90" t="s">
        <v>162</v>
      </c>
      <c r="C135" s="90" t="s">
        <v>2650</v>
      </c>
      <c r="D135" s="432">
        <v>15</v>
      </c>
      <c r="E135" s="432">
        <v>5490</v>
      </c>
      <c r="F135" s="432">
        <v>1019</v>
      </c>
      <c r="G135" s="432">
        <v>2332</v>
      </c>
      <c r="H135" s="87">
        <f t="shared" si="6"/>
        <v>0.42477231329690346</v>
      </c>
      <c r="I135" s="88">
        <f t="shared" si="7"/>
        <v>67.933333333333337</v>
      </c>
      <c r="J135" s="89">
        <f t="shared" si="8"/>
        <v>6.3890410958904109</v>
      </c>
    </row>
    <row r="136" spans="1:10" ht="24">
      <c r="A136" s="90" t="s">
        <v>244</v>
      </c>
      <c r="B136" s="90" t="s">
        <v>245</v>
      </c>
      <c r="C136" s="90" t="s">
        <v>2650</v>
      </c>
      <c r="D136" s="432">
        <v>15</v>
      </c>
      <c r="E136" s="432">
        <v>5490</v>
      </c>
      <c r="F136" s="432">
        <v>2180</v>
      </c>
      <c r="G136" s="432">
        <v>4626</v>
      </c>
      <c r="H136" s="87">
        <f t="shared" si="6"/>
        <v>0.84262295081967209</v>
      </c>
      <c r="I136" s="88">
        <f t="shared" si="7"/>
        <v>145.33333333333334</v>
      </c>
      <c r="J136" s="89">
        <f t="shared" si="8"/>
        <v>12.673972602739726</v>
      </c>
    </row>
    <row r="137" spans="1:10" ht="24">
      <c r="A137" s="90" t="s">
        <v>3022</v>
      </c>
      <c r="B137" s="90" t="s">
        <v>246</v>
      </c>
      <c r="C137" s="90" t="s">
        <v>2647</v>
      </c>
      <c r="D137" s="432">
        <v>42</v>
      </c>
      <c r="E137" s="432">
        <v>15372</v>
      </c>
      <c r="F137" s="432">
        <v>3061</v>
      </c>
      <c r="G137" s="432">
        <v>10018</v>
      </c>
      <c r="H137" s="87">
        <f t="shared" si="6"/>
        <v>0.65170439760603693</v>
      </c>
      <c r="I137" s="88">
        <f t="shared" si="7"/>
        <v>72.88095238095238</v>
      </c>
      <c r="J137" s="89">
        <f t="shared" si="8"/>
        <v>27.446575342465753</v>
      </c>
    </row>
    <row r="138" spans="1:10" ht="24">
      <c r="A138" s="90" t="s">
        <v>247</v>
      </c>
      <c r="B138" s="90" t="s">
        <v>248</v>
      </c>
      <c r="C138" s="90" t="s">
        <v>2650</v>
      </c>
      <c r="D138" s="432">
        <v>15</v>
      </c>
      <c r="E138" s="432">
        <v>5490</v>
      </c>
      <c r="F138" s="432">
        <v>1843</v>
      </c>
      <c r="G138" s="432">
        <v>4283</v>
      </c>
      <c r="H138" s="87">
        <f t="shared" si="6"/>
        <v>0.78014571948998179</v>
      </c>
      <c r="I138" s="88">
        <f t="shared" si="7"/>
        <v>122.86666666666666</v>
      </c>
      <c r="J138" s="89">
        <f t="shared" si="8"/>
        <v>11.734246575342466</v>
      </c>
    </row>
    <row r="139" spans="1:10" ht="24">
      <c r="A139" s="90" t="s">
        <v>163</v>
      </c>
      <c r="B139" s="90" t="s">
        <v>164</v>
      </c>
      <c r="C139" s="90" t="s">
        <v>2650</v>
      </c>
      <c r="D139" s="432">
        <v>20</v>
      </c>
      <c r="E139" s="432">
        <v>7320</v>
      </c>
      <c r="F139" s="432">
        <v>2284</v>
      </c>
      <c r="G139" s="432">
        <v>4652</v>
      </c>
      <c r="H139" s="87">
        <f t="shared" si="6"/>
        <v>0.63551912568306013</v>
      </c>
      <c r="I139" s="88">
        <f t="shared" si="7"/>
        <v>114.2</v>
      </c>
      <c r="J139" s="89">
        <f t="shared" si="8"/>
        <v>12.745205479452055</v>
      </c>
    </row>
    <row r="140" spans="1:10" ht="24">
      <c r="A140" s="90" t="s">
        <v>165</v>
      </c>
      <c r="B140" s="90" t="s">
        <v>166</v>
      </c>
      <c r="C140" s="90" t="s">
        <v>2650</v>
      </c>
      <c r="D140" s="432">
        <v>20</v>
      </c>
      <c r="E140" s="432">
        <v>7320</v>
      </c>
      <c r="F140" s="432">
        <v>1042</v>
      </c>
      <c r="G140" s="432">
        <v>2559</v>
      </c>
      <c r="H140" s="87">
        <f t="shared" si="6"/>
        <v>0.34959016393442621</v>
      </c>
      <c r="I140" s="88">
        <f t="shared" si="7"/>
        <v>52.1</v>
      </c>
      <c r="J140" s="89">
        <f t="shared" si="8"/>
        <v>7.0109589041095894</v>
      </c>
    </row>
    <row r="141" spans="1:10" ht="24">
      <c r="A141" s="90" t="s">
        <v>249</v>
      </c>
      <c r="B141" s="90" t="s">
        <v>250</v>
      </c>
      <c r="C141" s="90" t="s">
        <v>2650</v>
      </c>
      <c r="D141" s="432">
        <v>15</v>
      </c>
      <c r="E141" s="432">
        <v>5490</v>
      </c>
      <c r="F141" s="432">
        <v>2324</v>
      </c>
      <c r="G141" s="432">
        <v>4628</v>
      </c>
      <c r="H141" s="87">
        <f t="shared" si="6"/>
        <v>0.84298724954462656</v>
      </c>
      <c r="I141" s="88">
        <f t="shared" si="7"/>
        <v>154.93333333333334</v>
      </c>
      <c r="J141" s="89">
        <f t="shared" si="8"/>
        <v>12.67945205479452</v>
      </c>
    </row>
    <row r="142" spans="1:10" ht="36">
      <c r="A142" s="90" t="s">
        <v>167</v>
      </c>
      <c r="B142" s="90" t="s">
        <v>168</v>
      </c>
      <c r="C142" s="90" t="s">
        <v>2650</v>
      </c>
      <c r="D142" s="432">
        <v>15</v>
      </c>
      <c r="E142" s="432">
        <v>5490</v>
      </c>
      <c r="F142" s="432">
        <v>1616</v>
      </c>
      <c r="G142" s="432">
        <v>4492</v>
      </c>
      <c r="H142" s="87">
        <f t="shared" si="6"/>
        <v>0.81821493624772312</v>
      </c>
      <c r="I142" s="88">
        <f t="shared" si="7"/>
        <v>107.73333333333333</v>
      </c>
      <c r="J142" s="89">
        <f t="shared" si="8"/>
        <v>12.306849315068494</v>
      </c>
    </row>
    <row r="143" spans="1:10" ht="24">
      <c r="A143" s="90" t="s">
        <v>169</v>
      </c>
      <c r="B143" s="90" t="s">
        <v>170</v>
      </c>
      <c r="C143" s="90" t="s">
        <v>2650</v>
      </c>
      <c r="D143" s="432">
        <v>15</v>
      </c>
      <c r="E143" s="432">
        <v>5490</v>
      </c>
      <c r="F143" s="432">
        <v>1537</v>
      </c>
      <c r="G143" s="432">
        <v>3363</v>
      </c>
      <c r="H143" s="87">
        <f t="shared" si="6"/>
        <v>0.61256830601092893</v>
      </c>
      <c r="I143" s="88">
        <f t="shared" si="7"/>
        <v>102.46666666666667</v>
      </c>
      <c r="J143" s="89">
        <f t="shared" si="8"/>
        <v>9.213698630136987</v>
      </c>
    </row>
    <row r="144" spans="1:10" ht="24">
      <c r="A144" s="90" t="s">
        <v>171</v>
      </c>
      <c r="B144" s="90" t="s">
        <v>172</v>
      </c>
      <c r="C144" s="90" t="s">
        <v>2650</v>
      </c>
      <c r="D144" s="432">
        <v>15</v>
      </c>
      <c r="E144" s="432">
        <v>5490</v>
      </c>
      <c r="F144" s="432">
        <v>1222</v>
      </c>
      <c r="G144" s="432">
        <v>3028</v>
      </c>
      <c r="H144" s="87">
        <f t="shared" si="6"/>
        <v>0.55154826958105652</v>
      </c>
      <c r="I144" s="88">
        <f t="shared" si="7"/>
        <v>81.466666666666669</v>
      </c>
      <c r="J144" s="89">
        <f t="shared" si="8"/>
        <v>8.2958904109589042</v>
      </c>
    </row>
    <row r="145" spans="1:10" ht="24">
      <c r="A145" s="90" t="s">
        <v>3023</v>
      </c>
      <c r="B145" s="90" t="s">
        <v>173</v>
      </c>
      <c r="C145" s="90" t="s">
        <v>2650</v>
      </c>
      <c r="D145" s="432">
        <v>16</v>
      </c>
      <c r="E145" s="432">
        <v>5856</v>
      </c>
      <c r="F145" s="432">
        <v>1283</v>
      </c>
      <c r="G145" s="432">
        <v>3231</v>
      </c>
      <c r="H145" s="87">
        <f t="shared" si="6"/>
        <v>0.55174180327868849</v>
      </c>
      <c r="I145" s="88">
        <f t="shared" si="7"/>
        <v>80.1875</v>
      </c>
      <c r="J145" s="89">
        <f t="shared" si="8"/>
        <v>8.8520547945205479</v>
      </c>
    </row>
    <row r="146" spans="1:10" ht="24">
      <c r="A146" s="90" t="s">
        <v>3024</v>
      </c>
      <c r="B146" s="90" t="s">
        <v>174</v>
      </c>
      <c r="C146" s="90" t="s">
        <v>2650</v>
      </c>
      <c r="D146" s="432">
        <v>74</v>
      </c>
      <c r="E146" s="432">
        <v>27084</v>
      </c>
      <c r="F146" s="432">
        <v>5618</v>
      </c>
      <c r="G146" s="432">
        <v>17881</v>
      </c>
      <c r="H146" s="87">
        <f t="shared" si="6"/>
        <v>0.66020528725446759</v>
      </c>
      <c r="I146" s="88">
        <f t="shared" si="7"/>
        <v>75.918918918918919</v>
      </c>
      <c r="J146" s="89">
        <f t="shared" si="8"/>
        <v>48.989041095890414</v>
      </c>
    </row>
    <row r="147" spans="1:10" ht="24">
      <c r="A147" s="90" t="s">
        <v>3036</v>
      </c>
      <c r="B147" s="90" t="s">
        <v>175</v>
      </c>
      <c r="C147" s="90" t="s">
        <v>2650</v>
      </c>
      <c r="D147" s="432">
        <v>18</v>
      </c>
      <c r="E147" s="432">
        <v>6588</v>
      </c>
      <c r="F147" s="432">
        <v>1232</v>
      </c>
      <c r="G147" s="432">
        <v>3165</v>
      </c>
      <c r="H147" s="87">
        <f t="shared" si="6"/>
        <v>0.48041894353369763</v>
      </c>
      <c r="I147" s="88">
        <f t="shared" si="7"/>
        <v>68.444444444444443</v>
      </c>
      <c r="J147" s="89">
        <f t="shared" si="8"/>
        <v>8.6712328767123292</v>
      </c>
    </row>
    <row r="148" spans="1:10" ht="24">
      <c r="A148" s="90" t="s">
        <v>176</v>
      </c>
      <c r="B148" s="90" t="s">
        <v>177</v>
      </c>
      <c r="C148" s="90" t="s">
        <v>2650</v>
      </c>
      <c r="D148" s="432">
        <v>20</v>
      </c>
      <c r="E148" s="432">
        <v>7320</v>
      </c>
      <c r="F148" s="432">
        <v>992</v>
      </c>
      <c r="G148" s="432">
        <v>2137</v>
      </c>
      <c r="H148" s="87">
        <f t="shared" si="6"/>
        <v>0.29193989071038251</v>
      </c>
      <c r="I148" s="88">
        <f t="shared" si="7"/>
        <v>49.6</v>
      </c>
      <c r="J148" s="89">
        <f t="shared" si="8"/>
        <v>5.8547945205479452</v>
      </c>
    </row>
    <row r="149" spans="1:10" ht="24">
      <c r="A149" s="90" t="s">
        <v>178</v>
      </c>
      <c r="B149" s="90" t="s">
        <v>179</v>
      </c>
      <c r="C149" s="90" t="s">
        <v>2650</v>
      </c>
      <c r="D149" s="432">
        <v>18</v>
      </c>
      <c r="E149" s="432">
        <v>6588</v>
      </c>
      <c r="F149" s="432">
        <v>1267</v>
      </c>
      <c r="G149" s="432">
        <v>3155</v>
      </c>
      <c r="H149" s="87">
        <f t="shared" si="6"/>
        <v>0.47890103217972069</v>
      </c>
      <c r="I149" s="88">
        <f t="shared" si="7"/>
        <v>70.388888888888886</v>
      </c>
      <c r="J149" s="89">
        <f t="shared" si="8"/>
        <v>8.6438356164383556</v>
      </c>
    </row>
    <row r="150" spans="1:10" ht="24">
      <c r="A150" s="90" t="s">
        <v>180</v>
      </c>
      <c r="B150" s="90" t="s">
        <v>181</v>
      </c>
      <c r="C150" s="90" t="s">
        <v>2650</v>
      </c>
      <c r="D150" s="432">
        <v>15</v>
      </c>
      <c r="E150" s="432">
        <v>5490</v>
      </c>
      <c r="F150" s="432">
        <v>1162</v>
      </c>
      <c r="G150" s="432">
        <v>2587</v>
      </c>
      <c r="H150" s="87">
        <f t="shared" si="6"/>
        <v>0.47122040072859744</v>
      </c>
      <c r="I150" s="88">
        <f t="shared" si="7"/>
        <v>77.466666666666669</v>
      </c>
      <c r="J150" s="89">
        <f t="shared" si="8"/>
        <v>7.087671232876712</v>
      </c>
    </row>
    <row r="151" spans="1:10" ht="24">
      <c r="A151" s="90" t="s">
        <v>182</v>
      </c>
      <c r="B151" s="90" t="s">
        <v>183</v>
      </c>
      <c r="C151" s="90" t="s">
        <v>2650</v>
      </c>
      <c r="D151" s="432">
        <v>15</v>
      </c>
      <c r="E151" s="432">
        <v>5490</v>
      </c>
      <c r="F151" s="432">
        <v>1305</v>
      </c>
      <c r="G151" s="432">
        <v>3458</v>
      </c>
      <c r="H151" s="87">
        <f t="shared" si="6"/>
        <v>0.62987249544626589</v>
      </c>
      <c r="I151" s="88">
        <f t="shared" si="7"/>
        <v>87</v>
      </c>
      <c r="J151" s="89">
        <f t="shared" si="8"/>
        <v>9.4739726027397264</v>
      </c>
    </row>
    <row r="152" spans="1:10" ht="24">
      <c r="A152" s="90" t="s">
        <v>184</v>
      </c>
      <c r="B152" s="90" t="s">
        <v>185</v>
      </c>
      <c r="C152" s="90" t="s">
        <v>2650</v>
      </c>
      <c r="D152" s="432">
        <v>15</v>
      </c>
      <c r="E152" s="432">
        <v>5490</v>
      </c>
      <c r="F152" s="432">
        <v>948</v>
      </c>
      <c r="G152" s="432">
        <v>2692</v>
      </c>
      <c r="H152" s="87">
        <f t="shared" si="6"/>
        <v>0.49034608378870675</v>
      </c>
      <c r="I152" s="88">
        <f t="shared" si="7"/>
        <v>63.2</v>
      </c>
      <c r="J152" s="89">
        <f t="shared" si="8"/>
        <v>7.375342465753425</v>
      </c>
    </row>
    <row r="153" spans="1:10" ht="24">
      <c r="A153" s="90" t="s">
        <v>186</v>
      </c>
      <c r="B153" s="90" t="s">
        <v>187</v>
      </c>
      <c r="C153" s="90" t="s">
        <v>2650</v>
      </c>
      <c r="D153" s="432">
        <v>15</v>
      </c>
      <c r="E153" s="432">
        <v>5490</v>
      </c>
      <c r="F153" s="432">
        <v>602</v>
      </c>
      <c r="G153" s="432">
        <v>1758</v>
      </c>
      <c r="H153" s="87">
        <f t="shared" si="6"/>
        <v>0.32021857923497266</v>
      </c>
      <c r="I153" s="88">
        <f t="shared" si="7"/>
        <v>40.133333333333333</v>
      </c>
      <c r="J153" s="89">
        <f t="shared" si="8"/>
        <v>4.816438356164384</v>
      </c>
    </row>
    <row r="154" spans="1:10">
      <c r="A154" s="90" t="s">
        <v>188</v>
      </c>
      <c r="B154" s="90" t="s">
        <v>45</v>
      </c>
      <c r="C154" s="90" t="s">
        <v>2645</v>
      </c>
      <c r="D154" s="432">
        <v>37</v>
      </c>
      <c r="E154" s="432">
        <v>13542</v>
      </c>
      <c r="F154" s="432">
        <v>1156</v>
      </c>
      <c r="G154" s="432">
        <v>2702</v>
      </c>
      <c r="H154" s="87">
        <f t="shared" si="6"/>
        <v>0.19952739624870772</v>
      </c>
      <c r="I154" s="88">
        <f t="shared" si="7"/>
        <v>31.243243243243242</v>
      </c>
      <c r="J154" s="89">
        <f t="shared" si="8"/>
        <v>7.4027397260273968</v>
      </c>
    </row>
    <row r="155" spans="1:10" ht="24">
      <c r="A155" s="90" t="s">
        <v>3025</v>
      </c>
      <c r="B155" s="90" t="s">
        <v>189</v>
      </c>
      <c r="C155" s="90" t="s">
        <v>2650</v>
      </c>
      <c r="D155" s="432">
        <v>71</v>
      </c>
      <c r="E155" s="432">
        <v>25986</v>
      </c>
      <c r="F155" s="432">
        <v>8986</v>
      </c>
      <c r="G155" s="432">
        <v>19827</v>
      </c>
      <c r="H155" s="87">
        <f t="shared" si="6"/>
        <v>0.76298776264142232</v>
      </c>
      <c r="I155" s="88">
        <f t="shared" si="7"/>
        <v>126.56338028169014</v>
      </c>
      <c r="J155" s="89">
        <f t="shared" si="8"/>
        <v>54.320547945205476</v>
      </c>
    </row>
    <row r="156" spans="1:10" ht="24">
      <c r="A156" s="90" t="s">
        <v>190</v>
      </c>
      <c r="B156" s="90" t="s">
        <v>191</v>
      </c>
      <c r="C156" s="90" t="s">
        <v>2650</v>
      </c>
      <c r="D156" s="432">
        <v>25</v>
      </c>
      <c r="E156" s="432">
        <v>9150</v>
      </c>
      <c r="F156" s="432">
        <v>1873</v>
      </c>
      <c r="G156" s="432">
        <v>4657</v>
      </c>
      <c r="H156" s="87">
        <f t="shared" si="6"/>
        <v>0.50896174863387977</v>
      </c>
      <c r="I156" s="88">
        <f t="shared" si="7"/>
        <v>74.92</v>
      </c>
      <c r="J156" s="89">
        <f t="shared" si="8"/>
        <v>12.758904109589041</v>
      </c>
    </row>
    <row r="157" spans="1:10" ht="24">
      <c r="A157" s="90" t="s">
        <v>192</v>
      </c>
      <c r="B157" s="90" t="s">
        <v>193</v>
      </c>
      <c r="C157" s="90" t="s">
        <v>2650</v>
      </c>
      <c r="D157" s="432">
        <v>51</v>
      </c>
      <c r="E157" s="432">
        <v>18666</v>
      </c>
      <c r="F157" s="432">
        <v>3041</v>
      </c>
      <c r="G157" s="432">
        <v>7127</v>
      </c>
      <c r="H157" s="87">
        <f t="shared" si="6"/>
        <v>0.3818172077574199</v>
      </c>
      <c r="I157" s="88">
        <f t="shared" si="7"/>
        <v>59.627450980392155</v>
      </c>
      <c r="J157" s="89">
        <f t="shared" si="8"/>
        <v>19.526027397260275</v>
      </c>
    </row>
    <row r="158" spans="1:10" ht="24">
      <c r="A158" s="90" t="s">
        <v>3037</v>
      </c>
      <c r="B158" s="90" t="s">
        <v>195</v>
      </c>
      <c r="C158" s="90" t="s">
        <v>2650</v>
      </c>
      <c r="D158" s="432">
        <v>15</v>
      </c>
      <c r="E158" s="432">
        <v>5490</v>
      </c>
      <c r="F158" s="432">
        <v>2766</v>
      </c>
      <c r="G158" s="432">
        <v>5335</v>
      </c>
      <c r="H158" s="87">
        <f t="shared" si="6"/>
        <v>0.97176684881602915</v>
      </c>
      <c r="I158" s="88">
        <f t="shared" si="7"/>
        <v>184.4</v>
      </c>
      <c r="J158" s="89">
        <f t="shared" si="8"/>
        <v>14.616438356164384</v>
      </c>
    </row>
    <row r="159" spans="1:10" ht="24">
      <c r="A159" s="90" t="s">
        <v>3026</v>
      </c>
      <c r="B159" s="90" t="s">
        <v>196</v>
      </c>
      <c r="C159" s="90" t="s">
        <v>2650</v>
      </c>
      <c r="D159" s="432">
        <v>15</v>
      </c>
      <c r="E159" s="432">
        <v>5490</v>
      </c>
      <c r="F159" s="432">
        <v>1781</v>
      </c>
      <c r="G159" s="432">
        <v>4499</v>
      </c>
      <c r="H159" s="87">
        <f t="shared" si="6"/>
        <v>0.81948998178506371</v>
      </c>
      <c r="I159" s="88">
        <f t="shared" si="7"/>
        <v>118.73333333333333</v>
      </c>
      <c r="J159" s="89">
        <f t="shared" si="8"/>
        <v>12.326027397260274</v>
      </c>
    </row>
    <row r="160" spans="1:10" ht="24">
      <c r="A160" s="90" t="s">
        <v>197</v>
      </c>
      <c r="B160" s="90" t="s">
        <v>198</v>
      </c>
      <c r="C160" s="90" t="s">
        <v>2650</v>
      </c>
      <c r="D160" s="432">
        <v>40</v>
      </c>
      <c r="E160" s="432">
        <v>14640</v>
      </c>
      <c r="F160" s="432">
        <v>2939</v>
      </c>
      <c r="G160" s="432">
        <v>7609</v>
      </c>
      <c r="H160" s="87">
        <f t="shared" si="6"/>
        <v>0.51974043715846996</v>
      </c>
      <c r="I160" s="88">
        <f t="shared" si="7"/>
        <v>73.474999999999994</v>
      </c>
      <c r="J160" s="89">
        <f t="shared" si="8"/>
        <v>20.846575342465755</v>
      </c>
    </row>
    <row r="161" spans="1:10" ht="24">
      <c r="A161" s="90" t="s">
        <v>3038</v>
      </c>
      <c r="B161" s="90" t="s">
        <v>199</v>
      </c>
      <c r="C161" s="90" t="s">
        <v>2650</v>
      </c>
      <c r="D161" s="432">
        <v>129</v>
      </c>
      <c r="E161" s="432">
        <v>47214</v>
      </c>
      <c r="F161" s="432">
        <v>8476</v>
      </c>
      <c r="G161" s="432">
        <v>32492</v>
      </c>
      <c r="H161" s="87">
        <f t="shared" si="6"/>
        <v>0.68818570762909304</v>
      </c>
      <c r="I161" s="88">
        <f t="shared" si="7"/>
        <v>65.705426356589143</v>
      </c>
      <c r="J161" s="89">
        <f t="shared" si="8"/>
        <v>89.019178082191786</v>
      </c>
    </row>
    <row r="162" spans="1:10" ht="24">
      <c r="A162" s="90" t="s">
        <v>3027</v>
      </c>
      <c r="B162" s="90" t="s">
        <v>200</v>
      </c>
      <c r="C162" s="90" t="s">
        <v>2650</v>
      </c>
      <c r="D162" s="432">
        <v>50</v>
      </c>
      <c r="E162" s="432">
        <v>18300</v>
      </c>
      <c r="F162" s="432">
        <v>4223</v>
      </c>
      <c r="G162" s="432">
        <v>12727</v>
      </c>
      <c r="H162" s="87">
        <f t="shared" si="6"/>
        <v>0.69546448087431689</v>
      </c>
      <c r="I162" s="88">
        <f t="shared" si="7"/>
        <v>84.46</v>
      </c>
      <c r="J162" s="89">
        <f t="shared" si="8"/>
        <v>34.868493150684934</v>
      </c>
    </row>
    <row r="163" spans="1:10" ht="24">
      <c r="A163" s="90" t="s">
        <v>201</v>
      </c>
      <c r="B163" s="90" t="s">
        <v>87</v>
      </c>
      <c r="C163" s="90" t="s">
        <v>2650</v>
      </c>
      <c r="D163" s="432">
        <v>220</v>
      </c>
      <c r="E163" s="432">
        <v>80520</v>
      </c>
      <c r="F163" s="432">
        <v>15473</v>
      </c>
      <c r="G163" s="432">
        <v>58712</v>
      </c>
      <c r="H163" s="87">
        <f t="shared" si="6"/>
        <v>0.72916045702930954</v>
      </c>
      <c r="I163" s="88">
        <f t="shared" si="7"/>
        <v>70.331818181818178</v>
      </c>
      <c r="J163" s="89">
        <f t="shared" si="8"/>
        <v>160.85479452054796</v>
      </c>
    </row>
    <row r="164" spans="1:10" ht="24">
      <c r="A164" s="90" t="s">
        <v>202</v>
      </c>
      <c r="B164" s="90" t="s">
        <v>203</v>
      </c>
      <c r="C164" s="90" t="s">
        <v>2650</v>
      </c>
      <c r="D164" s="432">
        <v>117</v>
      </c>
      <c r="E164" s="432">
        <v>42822</v>
      </c>
      <c r="F164" s="432">
        <v>7084</v>
      </c>
      <c r="G164" s="432">
        <v>26318</v>
      </c>
      <c r="H164" s="87">
        <f t="shared" si="6"/>
        <v>0.61459063098407363</v>
      </c>
      <c r="I164" s="88">
        <f t="shared" si="7"/>
        <v>60.547008547008545</v>
      </c>
      <c r="J164" s="89">
        <f t="shared" si="8"/>
        <v>72.104109589041101</v>
      </c>
    </row>
    <row r="165" spans="1:10" ht="24">
      <c r="A165" s="90" t="s">
        <v>204</v>
      </c>
      <c r="B165" s="90" t="s">
        <v>205</v>
      </c>
      <c r="C165" s="90" t="s">
        <v>2650</v>
      </c>
      <c r="D165" s="432">
        <v>15</v>
      </c>
      <c r="E165" s="432">
        <v>5490</v>
      </c>
      <c r="F165" s="432">
        <v>2040</v>
      </c>
      <c r="G165" s="432">
        <v>4912</v>
      </c>
      <c r="H165" s="87">
        <f t="shared" si="6"/>
        <v>0.89471766848816026</v>
      </c>
      <c r="I165" s="88">
        <f t="shared" si="7"/>
        <v>136</v>
      </c>
      <c r="J165" s="89">
        <f t="shared" si="8"/>
        <v>13.457534246575342</v>
      </c>
    </row>
    <row r="166" spans="1:10" ht="24">
      <c r="A166" s="90" t="s">
        <v>206</v>
      </c>
      <c r="B166" s="90" t="s">
        <v>207</v>
      </c>
      <c r="C166" s="90" t="s">
        <v>2650</v>
      </c>
      <c r="D166" s="432">
        <v>15</v>
      </c>
      <c r="E166" s="432">
        <v>5490</v>
      </c>
      <c r="F166" s="432">
        <v>1169</v>
      </c>
      <c r="G166" s="432">
        <v>2735</v>
      </c>
      <c r="H166" s="87">
        <f t="shared" si="6"/>
        <v>0.4981785063752277</v>
      </c>
      <c r="I166" s="88">
        <f t="shared" si="7"/>
        <v>77.933333333333337</v>
      </c>
      <c r="J166" s="89">
        <f t="shared" si="8"/>
        <v>7.493150684931507</v>
      </c>
    </row>
    <row r="167" spans="1:10" ht="24">
      <c r="A167" s="90" t="s">
        <v>208</v>
      </c>
      <c r="B167" s="90" t="s">
        <v>209</v>
      </c>
      <c r="C167" s="90" t="s">
        <v>2650</v>
      </c>
      <c r="D167" s="432">
        <v>17</v>
      </c>
      <c r="E167" s="432">
        <v>6222</v>
      </c>
      <c r="F167" s="432">
        <v>1794</v>
      </c>
      <c r="G167" s="432">
        <v>3371</v>
      </c>
      <c r="H167" s="87">
        <f t="shared" si="6"/>
        <v>0.54178720668595304</v>
      </c>
      <c r="I167" s="88">
        <f t="shared" si="7"/>
        <v>105.52941176470588</v>
      </c>
      <c r="J167" s="89">
        <f t="shared" si="8"/>
        <v>9.2356164383561641</v>
      </c>
    </row>
    <row r="168" spans="1:10" ht="24">
      <c r="A168" s="90" t="s">
        <v>2984</v>
      </c>
      <c r="B168" s="90" t="s">
        <v>199</v>
      </c>
      <c r="C168" s="90" t="s">
        <v>2647</v>
      </c>
      <c r="D168" s="432">
        <v>36</v>
      </c>
      <c r="E168" s="432">
        <v>13176</v>
      </c>
      <c r="F168" s="432">
        <v>2790</v>
      </c>
      <c r="G168" s="432">
        <v>13421</v>
      </c>
      <c r="H168" s="87">
        <f t="shared" si="6"/>
        <v>1.0185944140862173</v>
      </c>
      <c r="I168" s="88">
        <f t="shared" si="7"/>
        <v>77.5</v>
      </c>
      <c r="J168" s="89">
        <f t="shared" si="8"/>
        <v>36.769863013698632</v>
      </c>
    </row>
    <row r="169" spans="1:10" ht="24">
      <c r="A169" s="90" t="s">
        <v>212</v>
      </c>
      <c r="B169" s="90" t="s">
        <v>213</v>
      </c>
      <c r="C169" s="90" t="s">
        <v>2650</v>
      </c>
      <c r="D169" s="432">
        <v>24</v>
      </c>
      <c r="E169" s="432">
        <v>8784</v>
      </c>
      <c r="F169" s="432">
        <v>2697</v>
      </c>
      <c r="G169" s="432">
        <v>9437</v>
      </c>
      <c r="H169" s="87">
        <f t="shared" si="6"/>
        <v>1.07433970856102</v>
      </c>
      <c r="I169" s="88">
        <f t="shared" si="7"/>
        <v>112.375</v>
      </c>
      <c r="J169" s="89">
        <f t="shared" si="8"/>
        <v>25.854794520547944</v>
      </c>
    </row>
    <row r="170" spans="1:10" ht="48">
      <c r="A170" s="90" t="s">
        <v>3029</v>
      </c>
      <c r="B170" s="90" t="s">
        <v>214</v>
      </c>
      <c r="C170" s="90" t="s">
        <v>2650</v>
      </c>
      <c r="D170" s="432">
        <v>15</v>
      </c>
      <c r="E170" s="432">
        <v>5490</v>
      </c>
      <c r="F170" s="432">
        <v>1246</v>
      </c>
      <c r="G170" s="432">
        <v>3488</v>
      </c>
      <c r="H170" s="87">
        <f t="shared" si="6"/>
        <v>0.63533697632058284</v>
      </c>
      <c r="I170" s="88">
        <f t="shared" si="7"/>
        <v>83.066666666666663</v>
      </c>
      <c r="J170" s="89">
        <f t="shared" si="8"/>
        <v>9.5561643835616437</v>
      </c>
    </row>
    <row r="171" spans="1:10" ht="24">
      <c r="A171" s="90" t="s">
        <v>215</v>
      </c>
      <c r="B171" s="90" t="s">
        <v>216</v>
      </c>
      <c r="C171" s="90" t="s">
        <v>2650</v>
      </c>
      <c r="D171" s="432">
        <v>15</v>
      </c>
      <c r="E171" s="432">
        <v>5490</v>
      </c>
      <c r="F171" s="432">
        <v>1475</v>
      </c>
      <c r="G171" s="432">
        <v>4577</v>
      </c>
      <c r="H171" s="87">
        <f t="shared" si="6"/>
        <v>0.83369763205828784</v>
      </c>
      <c r="I171" s="88">
        <f t="shared" si="7"/>
        <v>98.333333333333329</v>
      </c>
      <c r="J171" s="89">
        <f t="shared" si="8"/>
        <v>12.53972602739726</v>
      </c>
    </row>
    <row r="172" spans="1:10" ht="24">
      <c r="A172" s="90" t="s">
        <v>217</v>
      </c>
      <c r="B172" s="90" t="s">
        <v>218</v>
      </c>
      <c r="C172" s="90" t="s">
        <v>2650</v>
      </c>
      <c r="D172" s="432">
        <v>50</v>
      </c>
      <c r="E172" s="432">
        <v>18300</v>
      </c>
      <c r="F172" s="432">
        <v>2885</v>
      </c>
      <c r="G172" s="432">
        <v>9438</v>
      </c>
      <c r="H172" s="87">
        <f t="shared" si="6"/>
        <v>0.51573770491803284</v>
      </c>
      <c r="I172" s="88">
        <f t="shared" si="7"/>
        <v>57.7</v>
      </c>
      <c r="J172" s="89">
        <f t="shared" si="8"/>
        <v>25.857534246575341</v>
      </c>
    </row>
    <row r="173" spans="1:10" ht="24">
      <c r="A173" s="90" t="s">
        <v>3039</v>
      </c>
      <c r="B173" s="90" t="s">
        <v>219</v>
      </c>
      <c r="C173" s="90" t="s">
        <v>2650</v>
      </c>
      <c r="D173" s="432">
        <v>10</v>
      </c>
      <c r="E173" s="432">
        <v>3660</v>
      </c>
      <c r="F173" s="432">
        <v>897</v>
      </c>
      <c r="G173" s="432">
        <v>3081</v>
      </c>
      <c r="H173" s="87">
        <f t="shared" si="6"/>
        <v>0.84180327868852456</v>
      </c>
      <c r="I173" s="88">
        <f t="shared" si="7"/>
        <v>89.7</v>
      </c>
      <c r="J173" s="89">
        <f t="shared" si="8"/>
        <v>8.4410958904109581</v>
      </c>
    </row>
    <row r="174" spans="1:10" ht="24">
      <c r="A174" s="90" t="s">
        <v>3040</v>
      </c>
      <c r="B174" s="90" t="s">
        <v>89</v>
      </c>
      <c r="C174" s="90" t="s">
        <v>2647</v>
      </c>
      <c r="D174" s="432">
        <v>0</v>
      </c>
      <c r="E174" s="432">
        <v>0</v>
      </c>
      <c r="F174" s="432">
        <v>629</v>
      </c>
      <c r="G174" s="432">
        <v>1719</v>
      </c>
      <c r="H174" s="87" t="e">
        <f t="shared" si="6"/>
        <v>#DIV/0!</v>
      </c>
      <c r="I174" s="88" t="e">
        <f t="shared" si="7"/>
        <v>#DIV/0!</v>
      </c>
      <c r="J174" s="89">
        <f t="shared" si="8"/>
        <v>4.7095890410958905</v>
      </c>
    </row>
    <row r="175" spans="1:10">
      <c r="A175" s="90" t="s">
        <v>220</v>
      </c>
      <c r="B175" s="90" t="s">
        <v>221</v>
      </c>
      <c r="C175" s="90" t="s">
        <v>2641</v>
      </c>
      <c r="D175" s="432">
        <v>47</v>
      </c>
      <c r="E175" s="432">
        <v>17202</v>
      </c>
      <c r="F175" s="432">
        <v>1453</v>
      </c>
      <c r="G175" s="432">
        <v>4602</v>
      </c>
      <c r="H175" s="87">
        <f t="shared" si="6"/>
        <v>0.2675270317404953</v>
      </c>
      <c r="I175" s="88">
        <f t="shared" si="7"/>
        <v>30.914893617021278</v>
      </c>
      <c r="J175" s="89">
        <f t="shared" si="8"/>
        <v>12.608219178082193</v>
      </c>
    </row>
    <row r="176" spans="1:10" ht="24">
      <c r="A176" s="90" t="s">
        <v>241</v>
      </c>
      <c r="B176" s="90" t="s">
        <v>242</v>
      </c>
      <c r="C176" s="90" t="s">
        <v>2650</v>
      </c>
      <c r="D176" s="432">
        <v>23</v>
      </c>
      <c r="E176" s="432">
        <v>8418</v>
      </c>
      <c r="F176" s="432">
        <v>161</v>
      </c>
      <c r="G176" s="432">
        <v>448</v>
      </c>
      <c r="H176" s="87">
        <f t="shared" si="6"/>
        <v>5.3219291993347587E-2</v>
      </c>
      <c r="I176" s="88">
        <f t="shared" si="7"/>
        <v>7</v>
      </c>
      <c r="J176" s="89">
        <f t="shared" si="8"/>
        <v>1.2273972602739727</v>
      </c>
    </row>
    <row r="177" spans="1:10">
      <c r="A177" s="90" t="s">
        <v>3041</v>
      </c>
      <c r="B177" s="90" t="s">
        <v>222</v>
      </c>
      <c r="C177" s="90" t="s">
        <v>2641</v>
      </c>
      <c r="D177" s="432">
        <v>49</v>
      </c>
      <c r="E177" s="432">
        <v>17934</v>
      </c>
      <c r="F177" s="432">
        <v>1307</v>
      </c>
      <c r="G177" s="432">
        <v>3350</v>
      </c>
      <c r="H177" s="87">
        <f t="shared" si="6"/>
        <v>0.1867960298873648</v>
      </c>
      <c r="I177" s="88">
        <f t="shared" si="7"/>
        <v>26.673469387755102</v>
      </c>
      <c r="J177" s="89">
        <f t="shared" si="8"/>
        <v>9.1780821917808222</v>
      </c>
    </row>
    <row r="178" spans="1:10" ht="24">
      <c r="A178" s="90" t="s">
        <v>3042</v>
      </c>
      <c r="B178" s="90" t="s">
        <v>223</v>
      </c>
      <c r="C178" s="90" t="s">
        <v>2650</v>
      </c>
      <c r="D178" s="432">
        <v>16</v>
      </c>
      <c r="E178" s="432">
        <v>5856</v>
      </c>
      <c r="F178" s="432">
        <v>984</v>
      </c>
      <c r="G178" s="432">
        <v>3152</v>
      </c>
      <c r="H178" s="87">
        <f t="shared" si="6"/>
        <v>0.53825136612021862</v>
      </c>
      <c r="I178" s="88">
        <f t="shared" si="7"/>
        <v>61.5</v>
      </c>
      <c r="J178" s="89">
        <f t="shared" si="8"/>
        <v>8.6356164383561644</v>
      </c>
    </row>
    <row r="179" spans="1:10" ht="24">
      <c r="A179" s="90" t="s">
        <v>224</v>
      </c>
      <c r="B179" s="90" t="s">
        <v>225</v>
      </c>
      <c r="C179" s="90" t="s">
        <v>2650</v>
      </c>
      <c r="D179" s="432">
        <v>14</v>
      </c>
      <c r="E179" s="432">
        <v>5124</v>
      </c>
      <c r="F179" s="432">
        <v>772</v>
      </c>
      <c r="G179" s="432">
        <v>3038</v>
      </c>
      <c r="H179" s="87">
        <f t="shared" si="6"/>
        <v>0.59289617486338797</v>
      </c>
      <c r="I179" s="88">
        <f t="shared" si="7"/>
        <v>55.142857142857146</v>
      </c>
      <c r="J179" s="89">
        <f t="shared" si="8"/>
        <v>8.3232876712328761</v>
      </c>
    </row>
    <row r="180" spans="1:10" ht="24">
      <c r="A180" s="90" t="s">
        <v>226</v>
      </c>
      <c r="B180" s="90" t="s">
        <v>227</v>
      </c>
      <c r="C180" s="90" t="s">
        <v>2650</v>
      </c>
      <c r="D180" s="432">
        <v>24</v>
      </c>
      <c r="E180" s="432">
        <v>8784</v>
      </c>
      <c r="F180" s="432">
        <v>2377</v>
      </c>
      <c r="G180" s="432">
        <v>5738</v>
      </c>
      <c r="H180" s="87">
        <f t="shared" si="6"/>
        <v>0.65323315118397085</v>
      </c>
      <c r="I180" s="88">
        <f t="shared" si="7"/>
        <v>99.041666666666671</v>
      </c>
      <c r="J180" s="89">
        <f t="shared" si="8"/>
        <v>15.72054794520548</v>
      </c>
    </row>
    <row r="181" spans="1:10" ht="24">
      <c r="A181" s="90" t="s">
        <v>228</v>
      </c>
      <c r="B181" s="90" t="s">
        <v>229</v>
      </c>
      <c r="C181" s="90" t="s">
        <v>2650</v>
      </c>
      <c r="D181" s="432">
        <v>15</v>
      </c>
      <c r="E181" s="432">
        <v>5490</v>
      </c>
      <c r="F181" s="432">
        <v>2130</v>
      </c>
      <c r="G181" s="432">
        <v>4766</v>
      </c>
      <c r="H181" s="87">
        <f t="shared" si="6"/>
        <v>0.86812386156648447</v>
      </c>
      <c r="I181" s="88">
        <f t="shared" si="7"/>
        <v>142</v>
      </c>
      <c r="J181" s="89">
        <f t="shared" si="8"/>
        <v>13.057534246575342</v>
      </c>
    </row>
    <row r="182" spans="1:10" ht="24">
      <c r="A182" s="90" t="s">
        <v>3043</v>
      </c>
      <c r="B182" s="90" t="s">
        <v>230</v>
      </c>
      <c r="C182" s="90" t="s">
        <v>2650</v>
      </c>
      <c r="D182" s="432">
        <v>23</v>
      </c>
      <c r="E182" s="432">
        <v>8418</v>
      </c>
      <c r="F182" s="432">
        <v>2077</v>
      </c>
      <c r="G182" s="432">
        <v>5051</v>
      </c>
      <c r="H182" s="87">
        <f t="shared" si="6"/>
        <v>0.60002375861249702</v>
      </c>
      <c r="I182" s="88">
        <f t="shared" si="7"/>
        <v>90.304347826086953</v>
      </c>
      <c r="J182" s="89">
        <f t="shared" si="8"/>
        <v>13.838356164383562</v>
      </c>
    </row>
    <row r="183" spans="1:10" ht="24">
      <c r="A183" s="90" t="s">
        <v>3044</v>
      </c>
      <c r="B183" s="90" t="s">
        <v>231</v>
      </c>
      <c r="C183" s="90" t="s">
        <v>2650</v>
      </c>
      <c r="D183" s="432">
        <v>15</v>
      </c>
      <c r="E183" s="432">
        <v>5490</v>
      </c>
      <c r="F183" s="432">
        <v>2121</v>
      </c>
      <c r="G183" s="432">
        <v>4089</v>
      </c>
      <c r="H183" s="87">
        <f t="shared" si="6"/>
        <v>0.74480874316939893</v>
      </c>
      <c r="I183" s="88">
        <f t="shared" si="7"/>
        <v>141.4</v>
      </c>
      <c r="J183" s="89">
        <f t="shared" si="8"/>
        <v>11.202739726027398</v>
      </c>
    </row>
    <row r="184" spans="1:10" ht="24">
      <c r="A184" s="90" t="s">
        <v>3045</v>
      </c>
      <c r="B184" s="90" t="s">
        <v>232</v>
      </c>
      <c r="C184" s="90" t="s">
        <v>2650</v>
      </c>
      <c r="D184" s="432">
        <v>15</v>
      </c>
      <c r="E184" s="432">
        <v>5490</v>
      </c>
      <c r="F184" s="432">
        <v>693</v>
      </c>
      <c r="G184" s="432">
        <v>2022</v>
      </c>
      <c r="H184" s="87">
        <f t="shared" si="6"/>
        <v>0.36830601092896176</v>
      </c>
      <c r="I184" s="88">
        <f t="shared" si="7"/>
        <v>46.2</v>
      </c>
      <c r="J184" s="89">
        <f t="shared" si="8"/>
        <v>5.5397260273972604</v>
      </c>
    </row>
    <row r="185" spans="1:10" ht="24">
      <c r="A185" s="90" t="s">
        <v>3046</v>
      </c>
      <c r="B185" s="90" t="s">
        <v>233</v>
      </c>
      <c r="C185" s="90" t="s">
        <v>2650</v>
      </c>
      <c r="D185" s="432">
        <v>19</v>
      </c>
      <c r="E185" s="432">
        <v>6954</v>
      </c>
      <c r="F185" s="432">
        <v>1442</v>
      </c>
      <c r="G185" s="432">
        <v>3732</v>
      </c>
      <c r="H185" s="87">
        <f t="shared" si="6"/>
        <v>0.53666954270923206</v>
      </c>
      <c r="I185" s="88">
        <f t="shared" si="7"/>
        <v>75.89473684210526</v>
      </c>
      <c r="J185" s="89">
        <f t="shared" si="8"/>
        <v>10.224657534246575</v>
      </c>
    </row>
    <row r="186" spans="1:10" ht="24">
      <c r="A186" s="90" t="s">
        <v>3048</v>
      </c>
      <c r="B186" s="90" t="s">
        <v>234</v>
      </c>
      <c r="C186" s="90" t="s">
        <v>2650</v>
      </c>
      <c r="D186" s="432">
        <v>20</v>
      </c>
      <c r="E186" s="432">
        <v>7320</v>
      </c>
      <c r="F186" s="432">
        <v>1415</v>
      </c>
      <c r="G186" s="432">
        <v>3269</v>
      </c>
      <c r="H186" s="87">
        <f t="shared" si="6"/>
        <v>0.44658469945355189</v>
      </c>
      <c r="I186" s="88">
        <f t="shared" si="7"/>
        <v>70.75</v>
      </c>
      <c r="J186" s="89">
        <f t="shared" si="8"/>
        <v>8.956164383561644</v>
      </c>
    </row>
    <row r="187" spans="1:10" ht="24">
      <c r="A187" s="90" t="s">
        <v>235</v>
      </c>
      <c r="B187" s="90" t="s">
        <v>236</v>
      </c>
      <c r="C187" s="90" t="s">
        <v>2650</v>
      </c>
      <c r="D187" s="432">
        <v>15</v>
      </c>
      <c r="E187" s="432">
        <v>5490</v>
      </c>
      <c r="F187" s="432">
        <v>1692</v>
      </c>
      <c r="G187" s="432">
        <v>4292</v>
      </c>
      <c r="H187" s="87">
        <f t="shared" si="6"/>
        <v>0.78178506375227685</v>
      </c>
      <c r="I187" s="88">
        <f t="shared" si="7"/>
        <v>112.8</v>
      </c>
      <c r="J187" s="89">
        <f t="shared" si="8"/>
        <v>11.758904109589041</v>
      </c>
    </row>
    <row r="188" spans="1:10" ht="24">
      <c r="A188" s="90" t="s">
        <v>237</v>
      </c>
      <c r="B188" s="90" t="s">
        <v>238</v>
      </c>
      <c r="C188" s="90" t="s">
        <v>2650</v>
      </c>
      <c r="D188" s="432">
        <v>15</v>
      </c>
      <c r="E188" s="432">
        <v>5490</v>
      </c>
      <c r="F188" s="432">
        <v>1037</v>
      </c>
      <c r="G188" s="432">
        <v>3025</v>
      </c>
      <c r="H188" s="87">
        <f t="shared" si="6"/>
        <v>0.55100182149362475</v>
      </c>
      <c r="I188" s="88">
        <f t="shared" si="7"/>
        <v>69.13333333333334</v>
      </c>
      <c r="J188" s="89">
        <f t="shared" si="8"/>
        <v>8.287671232876713</v>
      </c>
    </row>
    <row r="189" spans="1:10" ht="24">
      <c r="A189" s="90" t="s">
        <v>239</v>
      </c>
      <c r="B189" s="90" t="s">
        <v>240</v>
      </c>
      <c r="C189" s="90" t="s">
        <v>2650</v>
      </c>
      <c r="D189" s="432">
        <v>14</v>
      </c>
      <c r="E189" s="432">
        <v>5124</v>
      </c>
      <c r="F189" s="432">
        <v>1050</v>
      </c>
      <c r="G189" s="432">
        <v>2591</v>
      </c>
      <c r="H189" s="87">
        <f t="shared" si="6"/>
        <v>0.5056596409055425</v>
      </c>
      <c r="I189" s="88">
        <f t="shared" si="7"/>
        <v>75</v>
      </c>
      <c r="J189" s="89">
        <f t="shared" si="8"/>
        <v>7.0986301369863014</v>
      </c>
    </row>
    <row r="190" spans="1:10" ht="24">
      <c r="A190" s="90" t="s">
        <v>3049</v>
      </c>
      <c r="B190" s="90" t="s">
        <v>142</v>
      </c>
      <c r="C190" s="90" t="s">
        <v>2650</v>
      </c>
      <c r="D190" s="432">
        <v>15</v>
      </c>
      <c r="E190" s="432">
        <v>5490</v>
      </c>
      <c r="F190" s="432">
        <v>1773</v>
      </c>
      <c r="G190" s="432">
        <v>4820</v>
      </c>
      <c r="H190" s="87">
        <f t="shared" si="6"/>
        <v>0.87795992714025506</v>
      </c>
      <c r="I190" s="88">
        <f t="shared" si="7"/>
        <v>118.2</v>
      </c>
      <c r="J190" s="89">
        <f t="shared" si="8"/>
        <v>13.205479452054794</v>
      </c>
    </row>
    <row r="191" spans="1:10" ht="24">
      <c r="A191" s="90" t="s">
        <v>124</v>
      </c>
      <c r="B191" s="90" t="s">
        <v>125</v>
      </c>
      <c r="C191" s="90" t="s">
        <v>2650</v>
      </c>
      <c r="D191" s="432">
        <v>32</v>
      </c>
      <c r="E191" s="432">
        <v>11712</v>
      </c>
      <c r="F191" s="432">
        <v>3207</v>
      </c>
      <c r="G191" s="432">
        <v>8557</v>
      </c>
      <c r="H191" s="87">
        <f t="shared" si="6"/>
        <v>0.73061816939890711</v>
      </c>
      <c r="I191" s="88">
        <f t="shared" si="7"/>
        <v>100.21875</v>
      </c>
      <c r="J191" s="89">
        <f t="shared" si="8"/>
        <v>23.443835616438356</v>
      </c>
    </row>
    <row r="192" spans="1:10" ht="24">
      <c r="A192" s="90" t="s">
        <v>210</v>
      </c>
      <c r="B192" s="90" t="s">
        <v>211</v>
      </c>
      <c r="C192" s="90" t="s">
        <v>2650</v>
      </c>
      <c r="D192" s="432">
        <v>32</v>
      </c>
      <c r="E192" s="432">
        <v>11712</v>
      </c>
      <c r="F192" s="432">
        <v>1772</v>
      </c>
      <c r="G192" s="432">
        <v>4992</v>
      </c>
      <c r="H192" s="87">
        <f t="shared" si="6"/>
        <v>0.42622950819672129</v>
      </c>
      <c r="I192" s="88">
        <f t="shared" si="7"/>
        <v>55.375</v>
      </c>
      <c r="J192" s="89">
        <f t="shared" si="8"/>
        <v>13.676712328767124</v>
      </c>
    </row>
    <row r="193" spans="1:10" ht="24">
      <c r="A193" s="90" t="s">
        <v>3050</v>
      </c>
      <c r="B193" s="90" t="s">
        <v>143</v>
      </c>
      <c r="C193" s="90" t="s">
        <v>2650</v>
      </c>
      <c r="D193" s="432">
        <v>16</v>
      </c>
      <c r="E193" s="432">
        <v>5856</v>
      </c>
      <c r="F193" s="432">
        <v>1587</v>
      </c>
      <c r="G193" s="432">
        <v>4037</v>
      </c>
      <c r="H193" s="87">
        <f t="shared" si="6"/>
        <v>0.68937841530054644</v>
      </c>
      <c r="I193" s="88">
        <f t="shared" si="7"/>
        <v>99.1875</v>
      </c>
      <c r="J193" s="89">
        <f t="shared" si="8"/>
        <v>11.06027397260274</v>
      </c>
    </row>
    <row r="194" spans="1:10" ht="24">
      <c r="A194" s="90" t="s">
        <v>251</v>
      </c>
      <c r="B194" s="90" t="s">
        <v>246</v>
      </c>
      <c r="C194" s="90" t="s">
        <v>2650</v>
      </c>
      <c r="D194" s="432">
        <v>120</v>
      </c>
      <c r="E194" s="432">
        <v>43920</v>
      </c>
      <c r="F194" s="432">
        <v>6835</v>
      </c>
      <c r="G194" s="432">
        <v>26176</v>
      </c>
      <c r="H194" s="87">
        <f t="shared" si="6"/>
        <v>0.59599271402550091</v>
      </c>
      <c r="I194" s="88">
        <f t="shared" si="7"/>
        <v>56.958333333333336</v>
      </c>
      <c r="J194" s="89">
        <f t="shared" si="8"/>
        <v>71.715068493150682</v>
      </c>
    </row>
    <row r="195" spans="1:10">
      <c r="A195" s="252" t="s">
        <v>2632</v>
      </c>
      <c r="B195" s="85"/>
      <c r="C195" s="85"/>
      <c r="D195" s="432">
        <v>617</v>
      </c>
      <c r="E195" s="432">
        <v>225822</v>
      </c>
      <c r="F195" s="432">
        <v>20900</v>
      </c>
      <c r="G195" s="432">
        <v>77033</v>
      </c>
      <c r="H195" s="87">
        <f t="shared" ref="H195:H258" si="9">G195/E195</f>
        <v>0.34112265412581588</v>
      </c>
      <c r="I195" s="88">
        <f t="shared" ref="I195:I258" si="10">F195/D195</f>
        <v>33.873581847649916</v>
      </c>
      <c r="J195" s="89">
        <f t="shared" ref="J195:J258" si="11">G195/365</f>
        <v>211.04931506849314</v>
      </c>
    </row>
    <row r="196" spans="1:10">
      <c r="A196" s="258" t="s">
        <v>2723</v>
      </c>
      <c r="B196" s="214"/>
      <c r="C196" s="214"/>
      <c r="D196" s="432">
        <v>425</v>
      </c>
      <c r="E196" s="432">
        <v>155550</v>
      </c>
      <c r="F196" s="432">
        <v>12467</v>
      </c>
      <c r="G196" s="432">
        <v>59415</v>
      </c>
      <c r="H196" s="87">
        <f t="shared" si="9"/>
        <v>0.38196721311475412</v>
      </c>
      <c r="I196" s="88">
        <f t="shared" si="10"/>
        <v>29.334117647058825</v>
      </c>
      <c r="J196" s="89">
        <f t="shared" si="11"/>
        <v>162.78082191780823</v>
      </c>
    </row>
    <row r="197" spans="1:10" ht="24">
      <c r="A197" s="91" t="s">
        <v>3051</v>
      </c>
      <c r="B197" s="91" t="s">
        <v>19</v>
      </c>
      <c r="C197" s="91" t="s">
        <v>2722</v>
      </c>
      <c r="D197" s="432">
        <v>72</v>
      </c>
      <c r="E197" s="432">
        <v>26352</v>
      </c>
      <c r="F197" s="432">
        <v>494</v>
      </c>
      <c r="G197" s="432">
        <v>24717</v>
      </c>
      <c r="H197" s="87">
        <f t="shared" si="9"/>
        <v>0.93795537340619306</v>
      </c>
      <c r="I197" s="88">
        <f t="shared" si="10"/>
        <v>6.8611111111111107</v>
      </c>
      <c r="J197" s="89">
        <f t="shared" si="11"/>
        <v>67.717808219178082</v>
      </c>
    </row>
    <row r="198" spans="1:10" ht="24">
      <c r="A198" s="91" t="s">
        <v>260</v>
      </c>
      <c r="B198" s="91" t="s">
        <v>19</v>
      </c>
      <c r="C198" s="91" t="s">
        <v>2644</v>
      </c>
      <c r="D198" s="432">
        <v>21</v>
      </c>
      <c r="E198" s="432">
        <v>7686</v>
      </c>
      <c r="F198" s="432">
        <v>496</v>
      </c>
      <c r="G198" s="432">
        <v>1037</v>
      </c>
      <c r="H198" s="87">
        <f t="shared" si="9"/>
        <v>0.13492063492063491</v>
      </c>
      <c r="I198" s="88">
        <f t="shared" si="10"/>
        <v>23.61904761904762</v>
      </c>
      <c r="J198" s="89">
        <f t="shared" si="11"/>
        <v>2.8410958904109589</v>
      </c>
    </row>
    <row r="199" spans="1:10" ht="24">
      <c r="A199" s="91" t="s">
        <v>3052</v>
      </c>
      <c r="B199" s="91" t="s">
        <v>262</v>
      </c>
      <c r="C199" s="91" t="s">
        <v>2722</v>
      </c>
      <c r="D199" s="432">
        <v>32</v>
      </c>
      <c r="E199" s="432">
        <v>11712</v>
      </c>
      <c r="F199" s="432">
        <v>1614</v>
      </c>
      <c r="G199" s="432">
        <v>5336</v>
      </c>
      <c r="H199" s="87">
        <f t="shared" si="9"/>
        <v>0.45560109289617484</v>
      </c>
      <c r="I199" s="88">
        <f t="shared" si="10"/>
        <v>50.4375</v>
      </c>
      <c r="J199" s="89">
        <f t="shared" si="11"/>
        <v>14.61917808219178</v>
      </c>
    </row>
    <row r="200" spans="1:10" ht="24">
      <c r="A200" s="91" t="s">
        <v>265</v>
      </c>
      <c r="B200" s="91" t="s">
        <v>77</v>
      </c>
      <c r="C200" s="91" t="s">
        <v>2722</v>
      </c>
      <c r="D200" s="432">
        <v>23</v>
      </c>
      <c r="E200" s="432">
        <v>8418</v>
      </c>
      <c r="F200" s="432">
        <v>119</v>
      </c>
      <c r="G200" s="432">
        <v>452</v>
      </c>
      <c r="H200" s="87">
        <f t="shared" si="9"/>
        <v>5.3694464243288192E-2</v>
      </c>
      <c r="I200" s="88">
        <f t="shared" si="10"/>
        <v>5.1739130434782608</v>
      </c>
      <c r="J200" s="89">
        <f t="shared" si="11"/>
        <v>1.2383561643835617</v>
      </c>
    </row>
    <row r="201" spans="1:10" ht="48">
      <c r="A201" s="91" t="s">
        <v>266</v>
      </c>
      <c r="B201" s="91" t="s">
        <v>267</v>
      </c>
      <c r="C201" s="91" t="s">
        <v>2722</v>
      </c>
      <c r="D201" s="432">
        <v>20</v>
      </c>
      <c r="E201" s="432">
        <v>7320</v>
      </c>
      <c r="F201" s="432">
        <v>335</v>
      </c>
      <c r="G201" s="432">
        <v>750</v>
      </c>
      <c r="H201" s="87">
        <f t="shared" si="9"/>
        <v>0.10245901639344263</v>
      </c>
      <c r="I201" s="88">
        <f t="shared" si="10"/>
        <v>16.75</v>
      </c>
      <c r="J201" s="89">
        <f t="shared" si="11"/>
        <v>2.0547945205479454</v>
      </c>
    </row>
    <row r="202" spans="1:10" ht="24">
      <c r="A202" s="91" t="s">
        <v>3053</v>
      </c>
      <c r="B202" s="91" t="s">
        <v>272</v>
      </c>
      <c r="C202" s="91" t="s">
        <v>2722</v>
      </c>
      <c r="D202" s="432">
        <v>24</v>
      </c>
      <c r="E202" s="432">
        <v>8784</v>
      </c>
      <c r="F202" s="432">
        <v>989</v>
      </c>
      <c r="G202" s="432">
        <v>2861</v>
      </c>
      <c r="H202" s="87">
        <f t="shared" si="9"/>
        <v>0.32570582877959925</v>
      </c>
      <c r="I202" s="88">
        <f t="shared" si="10"/>
        <v>41.208333333333336</v>
      </c>
      <c r="J202" s="89">
        <f t="shared" si="11"/>
        <v>7.838356164383562</v>
      </c>
    </row>
    <row r="203" spans="1:10" ht="24">
      <c r="A203" s="91" t="s">
        <v>3054</v>
      </c>
      <c r="B203" s="91" t="s">
        <v>274</v>
      </c>
      <c r="C203" s="91" t="s">
        <v>2722</v>
      </c>
      <c r="D203" s="432">
        <v>79</v>
      </c>
      <c r="E203" s="432">
        <v>28914</v>
      </c>
      <c r="F203" s="432">
        <v>157</v>
      </c>
      <c r="G203" s="432">
        <v>7373</v>
      </c>
      <c r="H203" s="87">
        <f t="shared" si="9"/>
        <v>0.25499757902746073</v>
      </c>
      <c r="I203" s="88">
        <f t="shared" si="10"/>
        <v>1.9873417721518987</v>
      </c>
      <c r="J203" s="89">
        <f t="shared" si="11"/>
        <v>20.2</v>
      </c>
    </row>
    <row r="204" spans="1:10" ht="24">
      <c r="A204" s="91" t="s">
        <v>3055</v>
      </c>
      <c r="B204" s="91" t="s">
        <v>24</v>
      </c>
      <c r="C204" s="91" t="s">
        <v>2722</v>
      </c>
      <c r="D204" s="432">
        <v>13</v>
      </c>
      <c r="E204" s="432">
        <v>4758</v>
      </c>
      <c r="F204" s="432">
        <v>640</v>
      </c>
      <c r="G204" s="432">
        <v>1274</v>
      </c>
      <c r="H204" s="87">
        <f t="shared" si="9"/>
        <v>0.26775956284153007</v>
      </c>
      <c r="I204" s="88">
        <f t="shared" si="10"/>
        <v>49.230769230769234</v>
      </c>
      <c r="J204" s="89">
        <f t="shared" si="11"/>
        <v>3.4904109589041097</v>
      </c>
    </row>
    <row r="205" spans="1:10" ht="24">
      <c r="A205" s="91" t="s">
        <v>263</v>
      </c>
      <c r="B205" s="91" t="s">
        <v>264</v>
      </c>
      <c r="C205" s="91" t="s">
        <v>2722</v>
      </c>
      <c r="D205" s="432">
        <v>21</v>
      </c>
      <c r="E205" s="432">
        <v>7686</v>
      </c>
      <c r="F205" s="432">
        <v>2071</v>
      </c>
      <c r="G205" s="432">
        <v>5078</v>
      </c>
      <c r="H205" s="87">
        <f t="shared" si="9"/>
        <v>0.66068175904241477</v>
      </c>
      <c r="I205" s="88">
        <f t="shared" si="10"/>
        <v>98.61904761904762</v>
      </c>
      <c r="J205" s="89">
        <f t="shared" si="11"/>
        <v>13.912328767123288</v>
      </c>
    </row>
    <row r="206" spans="1:10" ht="24">
      <c r="A206" s="91" t="s">
        <v>276</v>
      </c>
      <c r="B206" s="91" t="s">
        <v>55</v>
      </c>
      <c r="C206" s="91" t="s">
        <v>2722</v>
      </c>
      <c r="D206" s="432">
        <v>17</v>
      </c>
      <c r="E206" s="432">
        <v>6222</v>
      </c>
      <c r="F206" s="432">
        <v>854</v>
      </c>
      <c r="G206" s="432">
        <v>2100</v>
      </c>
      <c r="H206" s="87">
        <f t="shared" si="9"/>
        <v>0.33751205400192863</v>
      </c>
      <c r="I206" s="88">
        <f t="shared" si="10"/>
        <v>50.235294117647058</v>
      </c>
      <c r="J206" s="89">
        <f t="shared" si="11"/>
        <v>5.7534246575342465</v>
      </c>
    </row>
    <row r="207" spans="1:10" ht="24">
      <c r="A207" s="91" t="s">
        <v>277</v>
      </c>
      <c r="B207" s="91" t="s">
        <v>55</v>
      </c>
      <c r="C207" s="91" t="s">
        <v>2722</v>
      </c>
      <c r="D207" s="432">
        <v>19</v>
      </c>
      <c r="E207" s="432">
        <v>6954</v>
      </c>
      <c r="F207" s="432">
        <v>471</v>
      </c>
      <c r="G207" s="432">
        <v>975</v>
      </c>
      <c r="H207" s="87">
        <f t="shared" si="9"/>
        <v>0.14020707506471095</v>
      </c>
      <c r="I207" s="88">
        <f t="shared" si="10"/>
        <v>24.789473684210527</v>
      </c>
      <c r="J207" s="89">
        <f t="shared" si="11"/>
        <v>2.6712328767123288</v>
      </c>
    </row>
    <row r="208" spans="1:10" ht="24">
      <c r="A208" s="91" t="s">
        <v>268</v>
      </c>
      <c r="B208" s="91" t="s">
        <v>84</v>
      </c>
      <c r="C208" s="91" t="s">
        <v>2722</v>
      </c>
      <c r="D208" s="432">
        <v>30</v>
      </c>
      <c r="E208" s="432">
        <v>10980</v>
      </c>
      <c r="F208" s="432">
        <v>2208</v>
      </c>
      <c r="G208" s="432">
        <v>3790</v>
      </c>
      <c r="H208" s="87">
        <f t="shared" si="9"/>
        <v>0.34517304189435338</v>
      </c>
      <c r="I208" s="88">
        <f t="shared" si="10"/>
        <v>73.599999999999994</v>
      </c>
      <c r="J208" s="89">
        <f t="shared" si="11"/>
        <v>10.383561643835616</v>
      </c>
    </row>
    <row r="209" spans="1:10" ht="24">
      <c r="A209" s="91" t="s">
        <v>269</v>
      </c>
      <c r="B209" s="91" t="s">
        <v>270</v>
      </c>
      <c r="C209" s="91" t="s">
        <v>2722</v>
      </c>
      <c r="D209" s="432">
        <v>17</v>
      </c>
      <c r="E209" s="432">
        <v>6222</v>
      </c>
      <c r="F209" s="432">
        <v>171</v>
      </c>
      <c r="G209" s="432">
        <v>223</v>
      </c>
      <c r="H209" s="87">
        <f t="shared" si="9"/>
        <v>3.5840565734490515E-2</v>
      </c>
      <c r="I209" s="88">
        <f t="shared" si="10"/>
        <v>10.058823529411764</v>
      </c>
      <c r="J209" s="89">
        <f t="shared" si="11"/>
        <v>0.61095890410958908</v>
      </c>
    </row>
    <row r="210" spans="1:10" ht="24">
      <c r="A210" s="91" t="s">
        <v>278</v>
      </c>
      <c r="B210" s="91" t="s">
        <v>246</v>
      </c>
      <c r="C210" s="91" t="s">
        <v>2722</v>
      </c>
      <c r="D210" s="432">
        <v>37</v>
      </c>
      <c r="E210" s="432">
        <v>13542</v>
      </c>
      <c r="F210" s="432">
        <v>1848</v>
      </c>
      <c r="G210" s="432">
        <v>3449</v>
      </c>
      <c r="H210" s="87">
        <f t="shared" si="9"/>
        <v>0.25468911534485306</v>
      </c>
      <c r="I210" s="88">
        <f t="shared" si="10"/>
        <v>49.945945945945944</v>
      </c>
      <c r="J210" s="89">
        <f t="shared" si="11"/>
        <v>9.4493150684931511</v>
      </c>
    </row>
    <row r="211" spans="1:10">
      <c r="A211" s="258" t="s">
        <v>256</v>
      </c>
      <c r="B211" s="214"/>
      <c r="C211" s="214"/>
      <c r="D211" s="432">
        <v>26</v>
      </c>
      <c r="E211" s="432">
        <v>9516</v>
      </c>
      <c r="F211" s="432">
        <v>2399</v>
      </c>
      <c r="G211" s="432">
        <v>3271</v>
      </c>
      <c r="H211" s="87">
        <f t="shared" si="9"/>
        <v>0.3437368642286675</v>
      </c>
      <c r="I211" s="88">
        <f t="shared" si="10"/>
        <v>92.269230769230774</v>
      </c>
      <c r="J211" s="89">
        <f t="shared" si="11"/>
        <v>8.9616438356164387</v>
      </c>
    </row>
    <row r="212" spans="1:10" ht="26.25" customHeight="1">
      <c r="A212" s="91" t="s">
        <v>3056</v>
      </c>
      <c r="B212" s="91" t="s">
        <v>21</v>
      </c>
      <c r="C212" s="91" t="s">
        <v>2722</v>
      </c>
      <c r="D212" s="432">
        <v>26</v>
      </c>
      <c r="E212" s="432">
        <v>9516</v>
      </c>
      <c r="F212" s="432">
        <v>2399</v>
      </c>
      <c r="G212" s="432">
        <v>3271</v>
      </c>
      <c r="H212" s="87">
        <f t="shared" si="9"/>
        <v>0.3437368642286675</v>
      </c>
      <c r="I212" s="88">
        <f t="shared" si="10"/>
        <v>92.269230769230774</v>
      </c>
      <c r="J212" s="89">
        <f t="shared" si="11"/>
        <v>8.9616438356164387</v>
      </c>
    </row>
    <row r="213" spans="1:10">
      <c r="A213" s="258" t="s">
        <v>257</v>
      </c>
      <c r="B213" s="214"/>
      <c r="C213" s="214"/>
      <c r="D213" s="432">
        <v>166</v>
      </c>
      <c r="E213" s="432">
        <v>60756</v>
      </c>
      <c r="F213" s="432">
        <v>6034</v>
      </c>
      <c r="G213" s="432">
        <v>14347</v>
      </c>
      <c r="H213" s="87">
        <f t="shared" si="9"/>
        <v>0.23614128645730462</v>
      </c>
      <c r="I213" s="88">
        <f t="shared" si="10"/>
        <v>36.349397590361448</v>
      </c>
      <c r="J213" s="89">
        <f t="shared" si="11"/>
        <v>39.30684931506849</v>
      </c>
    </row>
    <row r="214" spans="1:10" ht="24">
      <c r="A214" s="91" t="s">
        <v>3057</v>
      </c>
      <c r="B214" s="91" t="s">
        <v>19</v>
      </c>
      <c r="C214" s="91" t="s">
        <v>2722</v>
      </c>
      <c r="D214" s="432">
        <v>18</v>
      </c>
      <c r="E214" s="432">
        <v>6588</v>
      </c>
      <c r="F214" s="432">
        <v>600</v>
      </c>
      <c r="G214" s="432">
        <v>918</v>
      </c>
      <c r="H214" s="87">
        <f t="shared" si="9"/>
        <v>0.13934426229508196</v>
      </c>
      <c r="I214" s="88">
        <f t="shared" si="10"/>
        <v>33.333333333333336</v>
      </c>
      <c r="J214" s="89">
        <f t="shared" si="11"/>
        <v>2.515068493150685</v>
      </c>
    </row>
    <row r="215" spans="1:10" ht="24">
      <c r="A215" s="91" t="s">
        <v>283</v>
      </c>
      <c r="B215" s="91" t="s">
        <v>68</v>
      </c>
      <c r="C215" s="91" t="s">
        <v>2722</v>
      </c>
      <c r="D215" s="432">
        <v>12</v>
      </c>
      <c r="E215" s="432">
        <v>4392</v>
      </c>
      <c r="F215" s="432">
        <v>360</v>
      </c>
      <c r="G215" s="432">
        <v>795</v>
      </c>
      <c r="H215" s="87">
        <f t="shared" si="9"/>
        <v>0.18101092896174864</v>
      </c>
      <c r="I215" s="88">
        <f t="shared" si="10"/>
        <v>30</v>
      </c>
      <c r="J215" s="89">
        <f t="shared" si="11"/>
        <v>2.1780821917808217</v>
      </c>
    </row>
    <row r="216" spans="1:10" ht="24">
      <c r="A216" s="91" t="s">
        <v>3058</v>
      </c>
      <c r="B216" s="91" t="s">
        <v>21</v>
      </c>
      <c r="C216" s="91" t="s">
        <v>2722</v>
      </c>
      <c r="D216" s="432">
        <v>15</v>
      </c>
      <c r="E216" s="432">
        <v>5490</v>
      </c>
      <c r="F216" s="432">
        <v>17</v>
      </c>
      <c r="G216" s="432">
        <v>48</v>
      </c>
      <c r="H216" s="87">
        <f t="shared" si="9"/>
        <v>8.7431693989071038E-3</v>
      </c>
      <c r="I216" s="88">
        <f t="shared" si="10"/>
        <v>1.1333333333333333</v>
      </c>
      <c r="J216" s="89">
        <f t="shared" si="11"/>
        <v>0.13150684931506848</v>
      </c>
    </row>
    <row r="217" spans="1:10" ht="24">
      <c r="A217" s="91" t="s">
        <v>3059</v>
      </c>
      <c r="B217" s="91" t="s">
        <v>285</v>
      </c>
      <c r="C217" s="91" t="s">
        <v>2722</v>
      </c>
      <c r="D217" s="432">
        <v>8</v>
      </c>
      <c r="E217" s="432">
        <v>2928</v>
      </c>
      <c r="F217" s="432">
        <v>122</v>
      </c>
      <c r="G217" s="432">
        <v>174</v>
      </c>
      <c r="H217" s="87">
        <f t="shared" si="9"/>
        <v>5.9426229508196718E-2</v>
      </c>
      <c r="I217" s="88">
        <f t="shared" si="10"/>
        <v>15.25</v>
      </c>
      <c r="J217" s="89">
        <f t="shared" si="11"/>
        <v>0.47671232876712327</v>
      </c>
    </row>
    <row r="218" spans="1:10" ht="24">
      <c r="A218" s="91" t="s">
        <v>281</v>
      </c>
      <c r="B218" s="91" t="s">
        <v>19</v>
      </c>
      <c r="C218" s="91" t="s">
        <v>2722</v>
      </c>
      <c r="D218" s="432">
        <v>44</v>
      </c>
      <c r="E218" s="432">
        <v>16104</v>
      </c>
      <c r="F218" s="432">
        <v>3482</v>
      </c>
      <c r="G218" s="432">
        <v>9705</v>
      </c>
      <c r="H218" s="87">
        <f t="shared" si="9"/>
        <v>0.60264530551415796</v>
      </c>
      <c r="I218" s="88">
        <f t="shared" si="10"/>
        <v>79.13636363636364</v>
      </c>
      <c r="J218" s="89">
        <f t="shared" si="11"/>
        <v>26.589041095890412</v>
      </c>
    </row>
    <row r="219" spans="1:10" ht="24">
      <c r="A219" s="91" t="s">
        <v>287</v>
      </c>
      <c r="B219" s="91" t="s">
        <v>160</v>
      </c>
      <c r="C219" s="91" t="s">
        <v>2722</v>
      </c>
      <c r="D219" s="432">
        <v>10</v>
      </c>
      <c r="E219" s="432">
        <v>3660</v>
      </c>
      <c r="F219" s="432">
        <v>149</v>
      </c>
      <c r="G219" s="432">
        <v>257</v>
      </c>
      <c r="H219" s="87">
        <f t="shared" si="9"/>
        <v>7.0218579234972683E-2</v>
      </c>
      <c r="I219" s="88">
        <f t="shared" si="10"/>
        <v>14.9</v>
      </c>
      <c r="J219" s="89">
        <f t="shared" si="11"/>
        <v>0.70410958904109588</v>
      </c>
    </row>
    <row r="220" spans="1:10" ht="24">
      <c r="A220" s="91" t="s">
        <v>3060</v>
      </c>
      <c r="B220" s="91" t="s">
        <v>19</v>
      </c>
      <c r="C220" s="91" t="s">
        <v>2722</v>
      </c>
      <c r="D220" s="432">
        <v>8</v>
      </c>
      <c r="E220" s="432">
        <v>2928</v>
      </c>
      <c r="F220" s="432">
        <v>525</v>
      </c>
      <c r="G220" s="432">
        <v>992</v>
      </c>
      <c r="H220" s="87">
        <f t="shared" si="9"/>
        <v>0.33879781420765026</v>
      </c>
      <c r="I220" s="88">
        <f t="shared" si="10"/>
        <v>65.625</v>
      </c>
      <c r="J220" s="89">
        <f t="shared" si="11"/>
        <v>2.7178082191780821</v>
      </c>
    </row>
    <row r="221" spans="1:10" ht="24">
      <c r="A221" s="91" t="s">
        <v>3062</v>
      </c>
      <c r="B221" s="91" t="s">
        <v>289</v>
      </c>
      <c r="C221" s="91" t="s">
        <v>2722</v>
      </c>
      <c r="D221" s="432">
        <v>23</v>
      </c>
      <c r="E221" s="432">
        <v>8418</v>
      </c>
      <c r="F221" s="432">
        <v>215</v>
      </c>
      <c r="G221" s="432">
        <v>291</v>
      </c>
      <c r="H221" s="87">
        <f t="shared" si="9"/>
        <v>3.4568781183178902E-2</v>
      </c>
      <c r="I221" s="88">
        <f t="shared" si="10"/>
        <v>9.3478260869565215</v>
      </c>
      <c r="J221" s="89">
        <f t="shared" si="11"/>
        <v>0.79726027397260268</v>
      </c>
    </row>
    <row r="222" spans="1:10" ht="24">
      <c r="A222" s="91" t="s">
        <v>3063</v>
      </c>
      <c r="B222" s="91" t="s">
        <v>89</v>
      </c>
      <c r="C222" s="91" t="s">
        <v>2722</v>
      </c>
      <c r="D222" s="432">
        <v>8</v>
      </c>
      <c r="E222" s="432">
        <v>2928</v>
      </c>
      <c r="F222" s="432">
        <v>59</v>
      </c>
      <c r="G222" s="432">
        <v>73</v>
      </c>
      <c r="H222" s="87">
        <f t="shared" si="9"/>
        <v>2.4931693989071038E-2</v>
      </c>
      <c r="I222" s="88">
        <f t="shared" si="10"/>
        <v>7.375</v>
      </c>
      <c r="J222" s="89">
        <f t="shared" si="11"/>
        <v>0.2</v>
      </c>
    </row>
    <row r="223" spans="1:10" ht="24">
      <c r="A223" s="91" t="s">
        <v>290</v>
      </c>
      <c r="B223" s="91" t="s">
        <v>21</v>
      </c>
      <c r="C223" s="91" t="s">
        <v>2722</v>
      </c>
      <c r="D223" s="432">
        <v>20</v>
      </c>
      <c r="E223" s="432">
        <v>7320</v>
      </c>
      <c r="F223" s="432">
        <v>505</v>
      </c>
      <c r="G223" s="432">
        <v>1094</v>
      </c>
      <c r="H223" s="87">
        <f t="shared" si="9"/>
        <v>0.14945355191256832</v>
      </c>
      <c r="I223" s="88">
        <f t="shared" si="10"/>
        <v>25.25</v>
      </c>
      <c r="J223" s="89">
        <f t="shared" si="11"/>
        <v>2.9972602739726026</v>
      </c>
    </row>
    <row r="224" spans="1:10" ht="30" customHeight="1">
      <c r="A224" s="252" t="s">
        <v>2633</v>
      </c>
      <c r="B224" s="86"/>
      <c r="C224" s="86"/>
      <c r="D224" s="432">
        <f>D225+D240+D274</f>
        <v>7676</v>
      </c>
      <c r="E224" s="432">
        <f>E225+E240+E274</f>
        <v>2809416</v>
      </c>
      <c r="F224" s="432">
        <f>F225+F240+F274</f>
        <v>292132</v>
      </c>
      <c r="G224" s="432">
        <f>G225+G240+G274</f>
        <v>859502</v>
      </c>
      <c r="H224" s="87">
        <f t="shared" si="9"/>
        <v>0.3059361803307164</v>
      </c>
      <c r="I224" s="88">
        <f t="shared" si="10"/>
        <v>38.057842626367901</v>
      </c>
      <c r="J224" s="89">
        <f t="shared" si="11"/>
        <v>2354.8000000000002</v>
      </c>
    </row>
    <row r="225" spans="1:10">
      <c r="A225" s="259" t="s">
        <v>2721</v>
      </c>
      <c r="B225" s="215"/>
      <c r="C225" s="215"/>
      <c r="D225" s="432">
        <v>752</v>
      </c>
      <c r="E225" s="432">
        <v>275232</v>
      </c>
      <c r="F225" s="432">
        <v>36175</v>
      </c>
      <c r="G225" s="432">
        <v>211299</v>
      </c>
      <c r="H225" s="87">
        <f t="shared" si="9"/>
        <v>0.76771232996163241</v>
      </c>
      <c r="I225" s="88">
        <f t="shared" si="10"/>
        <v>48.105053191489361</v>
      </c>
      <c r="J225" s="89">
        <f t="shared" si="11"/>
        <v>578.90136986301366</v>
      </c>
    </row>
    <row r="226" spans="1:10" ht="24">
      <c r="A226" s="92" t="s">
        <v>3064</v>
      </c>
      <c r="B226" s="92" t="s">
        <v>27</v>
      </c>
      <c r="C226" s="92" t="s">
        <v>2720</v>
      </c>
      <c r="D226" s="432">
        <v>15</v>
      </c>
      <c r="E226" s="432">
        <v>5490</v>
      </c>
      <c r="F226" s="432">
        <v>1177</v>
      </c>
      <c r="G226" s="432">
        <v>2163</v>
      </c>
      <c r="H226" s="87">
        <f t="shared" si="9"/>
        <v>0.39398907103825137</v>
      </c>
      <c r="I226" s="88">
        <f t="shared" si="10"/>
        <v>78.466666666666669</v>
      </c>
      <c r="J226" s="89">
        <f t="shared" si="11"/>
        <v>5.9260273972602739</v>
      </c>
    </row>
    <row r="227" spans="1:10" ht="24">
      <c r="A227" s="92" t="s">
        <v>3065</v>
      </c>
      <c r="B227" s="92" t="s">
        <v>24</v>
      </c>
      <c r="C227" s="92" t="s">
        <v>2720</v>
      </c>
      <c r="D227" s="432">
        <v>215</v>
      </c>
      <c r="E227" s="432">
        <v>78690</v>
      </c>
      <c r="F227" s="432">
        <v>582</v>
      </c>
      <c r="G227" s="432">
        <v>88708</v>
      </c>
      <c r="H227" s="87">
        <f t="shared" si="9"/>
        <v>1.1273096962765281</v>
      </c>
      <c r="I227" s="88">
        <f t="shared" si="10"/>
        <v>2.7069767441860466</v>
      </c>
      <c r="J227" s="89">
        <f t="shared" si="11"/>
        <v>243.03561643835616</v>
      </c>
    </row>
    <row r="228" spans="1:10" ht="24">
      <c r="A228" s="92" t="s">
        <v>300</v>
      </c>
      <c r="B228" s="92" t="s">
        <v>24</v>
      </c>
      <c r="C228" s="92" t="s">
        <v>2720</v>
      </c>
      <c r="D228" s="432">
        <v>68</v>
      </c>
      <c r="E228" s="432">
        <v>24888</v>
      </c>
      <c r="F228" s="432">
        <v>5750</v>
      </c>
      <c r="G228" s="432">
        <v>22170</v>
      </c>
      <c r="H228" s="87">
        <f t="shared" si="9"/>
        <v>0.8907907425265188</v>
      </c>
      <c r="I228" s="88">
        <f t="shared" si="10"/>
        <v>84.558823529411768</v>
      </c>
      <c r="J228" s="89">
        <f t="shared" si="11"/>
        <v>60.739726027397261</v>
      </c>
    </row>
    <row r="229" spans="1:10" ht="24">
      <c r="A229" s="92" t="s">
        <v>301</v>
      </c>
      <c r="B229" s="92" t="s">
        <v>24</v>
      </c>
      <c r="C229" s="92" t="s">
        <v>2720</v>
      </c>
      <c r="D229" s="432">
        <v>138</v>
      </c>
      <c r="E229" s="432">
        <v>50508</v>
      </c>
      <c r="F229" s="432">
        <v>11315</v>
      </c>
      <c r="G229" s="432">
        <v>35324</v>
      </c>
      <c r="H229" s="87">
        <f t="shared" si="9"/>
        <v>0.69937435653757818</v>
      </c>
      <c r="I229" s="88">
        <f t="shared" si="10"/>
        <v>81.992753623188406</v>
      </c>
      <c r="J229" s="89">
        <f t="shared" si="11"/>
        <v>96.778082191780825</v>
      </c>
    </row>
    <row r="230" spans="1:10" ht="36">
      <c r="A230" s="92" t="s">
        <v>302</v>
      </c>
      <c r="B230" s="92" t="s">
        <v>303</v>
      </c>
      <c r="C230" s="92" t="s">
        <v>2720</v>
      </c>
      <c r="D230" s="432">
        <v>22</v>
      </c>
      <c r="E230" s="432">
        <v>8052</v>
      </c>
      <c r="F230" s="432">
        <v>1201</v>
      </c>
      <c r="G230" s="432">
        <v>2424</v>
      </c>
      <c r="H230" s="87">
        <f t="shared" si="9"/>
        <v>0.30104321907600595</v>
      </c>
      <c r="I230" s="88">
        <f t="shared" si="10"/>
        <v>54.590909090909093</v>
      </c>
      <c r="J230" s="89">
        <f t="shared" si="11"/>
        <v>6.6410958904109592</v>
      </c>
    </row>
    <row r="231" spans="1:10" ht="24">
      <c r="A231" s="92" t="s">
        <v>293</v>
      </c>
      <c r="B231" s="92" t="s">
        <v>19</v>
      </c>
      <c r="C231" s="92" t="s">
        <v>2720</v>
      </c>
      <c r="D231" s="432">
        <v>24</v>
      </c>
      <c r="E231" s="432">
        <v>8784</v>
      </c>
      <c r="F231" s="432">
        <v>3381</v>
      </c>
      <c r="G231" s="432">
        <v>8681</v>
      </c>
      <c r="H231" s="87">
        <f t="shared" si="9"/>
        <v>0.98827413479052828</v>
      </c>
      <c r="I231" s="88">
        <f t="shared" si="10"/>
        <v>140.875</v>
      </c>
      <c r="J231" s="89">
        <f t="shared" si="11"/>
        <v>23.783561643835615</v>
      </c>
    </row>
    <row r="232" spans="1:10" ht="24">
      <c r="A232" s="92" t="s">
        <v>3066</v>
      </c>
      <c r="B232" s="92" t="s">
        <v>24</v>
      </c>
      <c r="C232" s="92" t="s">
        <v>2720</v>
      </c>
      <c r="D232" s="432">
        <v>59</v>
      </c>
      <c r="E232" s="432">
        <v>21594</v>
      </c>
      <c r="F232" s="432">
        <v>2020</v>
      </c>
      <c r="G232" s="432">
        <v>5947</v>
      </c>
      <c r="H232" s="87">
        <f t="shared" si="9"/>
        <v>0.27540057423358338</v>
      </c>
      <c r="I232" s="88">
        <f t="shared" si="10"/>
        <v>34.237288135593218</v>
      </c>
      <c r="J232" s="89">
        <f t="shared" si="11"/>
        <v>16.293150684931508</v>
      </c>
    </row>
    <row r="233" spans="1:10" ht="24">
      <c r="A233" s="92" t="s">
        <v>3067</v>
      </c>
      <c r="B233" s="92" t="s">
        <v>306</v>
      </c>
      <c r="C233" s="92" t="s">
        <v>2720</v>
      </c>
      <c r="D233" s="432">
        <v>102</v>
      </c>
      <c r="E233" s="432">
        <v>37332</v>
      </c>
      <c r="F233" s="432">
        <v>6822</v>
      </c>
      <c r="G233" s="432">
        <v>31017</v>
      </c>
      <c r="H233" s="87">
        <f t="shared" si="9"/>
        <v>0.83084217293474771</v>
      </c>
      <c r="I233" s="88">
        <f t="shared" si="10"/>
        <v>66.882352941176464</v>
      </c>
      <c r="J233" s="89">
        <f t="shared" si="11"/>
        <v>84.978082191780828</v>
      </c>
    </row>
    <row r="234" spans="1:10" ht="24">
      <c r="A234" s="92" t="s">
        <v>309</v>
      </c>
      <c r="B234" s="92" t="s">
        <v>55</v>
      </c>
      <c r="C234" s="92" t="s">
        <v>2720</v>
      </c>
      <c r="D234" s="432">
        <v>0</v>
      </c>
      <c r="E234" s="432">
        <v>0</v>
      </c>
      <c r="F234" s="432">
        <v>244</v>
      </c>
      <c r="G234" s="432">
        <v>527</v>
      </c>
      <c r="H234" s="87" t="e">
        <f t="shared" si="9"/>
        <v>#DIV/0!</v>
      </c>
      <c r="I234" s="88" t="e">
        <f t="shared" si="10"/>
        <v>#DIV/0!</v>
      </c>
      <c r="J234" s="89">
        <f t="shared" si="11"/>
        <v>1.4438356164383561</v>
      </c>
    </row>
    <row r="235" spans="1:10" ht="24">
      <c r="A235" s="92" t="s">
        <v>296</v>
      </c>
      <c r="B235" s="92" t="s">
        <v>297</v>
      </c>
      <c r="C235" s="92" t="s">
        <v>2720</v>
      </c>
      <c r="D235" s="432">
        <v>28</v>
      </c>
      <c r="E235" s="432">
        <v>10248</v>
      </c>
      <c r="F235" s="432">
        <v>970</v>
      </c>
      <c r="G235" s="432">
        <v>2479</v>
      </c>
      <c r="H235" s="87">
        <f t="shared" si="9"/>
        <v>0.24190085870413738</v>
      </c>
      <c r="I235" s="88">
        <f t="shared" si="10"/>
        <v>34.642857142857146</v>
      </c>
      <c r="J235" s="89">
        <f t="shared" si="11"/>
        <v>6.7917808219178086</v>
      </c>
    </row>
    <row r="236" spans="1:10" ht="24">
      <c r="A236" s="92" t="s">
        <v>3068</v>
      </c>
      <c r="B236" s="92" t="s">
        <v>45</v>
      </c>
      <c r="C236" s="92" t="s">
        <v>2644</v>
      </c>
      <c r="D236" s="432">
        <v>15</v>
      </c>
      <c r="E236" s="432">
        <v>5490</v>
      </c>
      <c r="F236" s="432">
        <v>514</v>
      </c>
      <c r="G236" s="432">
        <v>1422</v>
      </c>
      <c r="H236" s="87">
        <f t="shared" si="9"/>
        <v>0.25901639344262295</v>
      </c>
      <c r="I236" s="88">
        <f t="shared" si="10"/>
        <v>34.266666666666666</v>
      </c>
      <c r="J236" s="89">
        <f t="shared" si="11"/>
        <v>3.8958904109589043</v>
      </c>
    </row>
    <row r="237" spans="1:10" ht="48">
      <c r="A237" s="92" t="s">
        <v>310</v>
      </c>
      <c r="B237" s="92" t="s">
        <v>109</v>
      </c>
      <c r="C237" s="92" t="s">
        <v>2720</v>
      </c>
      <c r="D237" s="432">
        <v>10</v>
      </c>
      <c r="E237" s="432">
        <v>3660</v>
      </c>
      <c r="F237" s="432">
        <v>267</v>
      </c>
      <c r="G237" s="432">
        <v>446</v>
      </c>
      <c r="H237" s="87">
        <f t="shared" si="9"/>
        <v>0.12185792349726776</v>
      </c>
      <c r="I237" s="88">
        <f t="shared" si="10"/>
        <v>26.7</v>
      </c>
      <c r="J237" s="89">
        <f t="shared" si="11"/>
        <v>1.2219178082191782</v>
      </c>
    </row>
    <row r="238" spans="1:10" ht="24">
      <c r="A238" s="92" t="s">
        <v>3069</v>
      </c>
      <c r="B238" s="92" t="s">
        <v>19</v>
      </c>
      <c r="C238" s="92" t="s">
        <v>2720</v>
      </c>
      <c r="D238" s="432">
        <v>56</v>
      </c>
      <c r="E238" s="432">
        <v>20496</v>
      </c>
      <c r="F238" s="432">
        <v>1923</v>
      </c>
      <c r="G238" s="432">
        <v>6331</v>
      </c>
      <c r="H238" s="87">
        <f t="shared" si="9"/>
        <v>0.30888953942232633</v>
      </c>
      <c r="I238" s="88">
        <f t="shared" si="10"/>
        <v>34.339285714285715</v>
      </c>
      <c r="J238" s="89">
        <f t="shared" si="11"/>
        <v>17.345205479452055</v>
      </c>
    </row>
    <row r="239" spans="1:10" ht="24" customHeight="1">
      <c r="A239" s="92" t="s">
        <v>3071</v>
      </c>
      <c r="B239" s="92" t="s">
        <v>274</v>
      </c>
      <c r="C239" s="92" t="s">
        <v>2720</v>
      </c>
      <c r="D239" s="432">
        <v>0</v>
      </c>
      <c r="E239" s="432">
        <v>0</v>
      </c>
      <c r="F239" s="432">
        <v>9</v>
      </c>
      <c r="G239" s="432">
        <v>3660</v>
      </c>
      <c r="H239" s="87" t="e">
        <f t="shared" si="9"/>
        <v>#DIV/0!</v>
      </c>
      <c r="I239" s="88" t="e">
        <f t="shared" si="10"/>
        <v>#DIV/0!</v>
      </c>
      <c r="J239" s="89">
        <f t="shared" si="11"/>
        <v>10.027397260273972</v>
      </c>
    </row>
    <row r="240" spans="1:10">
      <c r="A240" s="259" t="s">
        <v>256</v>
      </c>
      <c r="B240" s="215"/>
      <c r="C240" s="215"/>
      <c r="D240" s="432">
        <v>313</v>
      </c>
      <c r="E240" s="432">
        <v>114558</v>
      </c>
      <c r="F240" s="432">
        <v>9854</v>
      </c>
      <c r="G240" s="432">
        <v>17868</v>
      </c>
      <c r="H240" s="87">
        <f t="shared" si="9"/>
        <v>0.15597339339024774</v>
      </c>
      <c r="I240" s="88">
        <f t="shared" si="10"/>
        <v>31.482428115015974</v>
      </c>
      <c r="J240" s="89">
        <f t="shared" si="11"/>
        <v>48.953424657534249</v>
      </c>
    </row>
    <row r="241" spans="1:10" ht="24">
      <c r="A241" s="92" t="s">
        <v>319</v>
      </c>
      <c r="B241" s="92" t="s">
        <v>21</v>
      </c>
      <c r="C241" s="92" t="s">
        <v>2720</v>
      </c>
      <c r="D241" s="432">
        <v>0</v>
      </c>
      <c r="E241" s="432">
        <v>0</v>
      </c>
      <c r="F241" s="432">
        <v>31</v>
      </c>
      <c r="G241" s="432">
        <v>1017</v>
      </c>
      <c r="H241" s="87" t="e">
        <f t="shared" si="9"/>
        <v>#DIV/0!</v>
      </c>
      <c r="I241" s="88" t="e">
        <f t="shared" si="10"/>
        <v>#DIV/0!</v>
      </c>
      <c r="J241" s="89">
        <f t="shared" si="11"/>
        <v>2.7863013698630139</v>
      </c>
    </row>
    <row r="242" spans="1:10" ht="24">
      <c r="A242" s="92" t="s">
        <v>320</v>
      </c>
      <c r="B242" s="92" t="s">
        <v>21</v>
      </c>
      <c r="C242" s="92" t="s">
        <v>2720</v>
      </c>
      <c r="D242" s="432">
        <v>52</v>
      </c>
      <c r="E242" s="432">
        <v>19032</v>
      </c>
      <c r="F242" s="432">
        <v>758</v>
      </c>
      <c r="G242" s="432">
        <v>1502</v>
      </c>
      <c r="H242" s="87">
        <f t="shared" si="9"/>
        <v>7.8919714165615801E-2</v>
      </c>
      <c r="I242" s="88">
        <f t="shared" si="10"/>
        <v>14.576923076923077</v>
      </c>
      <c r="J242" s="89">
        <f t="shared" si="11"/>
        <v>4.1150684931506847</v>
      </c>
    </row>
    <row r="243" spans="1:10" ht="24">
      <c r="A243" s="92" t="s">
        <v>3070</v>
      </c>
      <c r="B243" s="92" t="s">
        <v>21</v>
      </c>
      <c r="C243" s="92" t="s">
        <v>2720</v>
      </c>
      <c r="D243" s="432">
        <v>5</v>
      </c>
      <c r="E243" s="432">
        <v>1830</v>
      </c>
      <c r="F243" s="432">
        <v>27</v>
      </c>
      <c r="G243" s="432">
        <v>29</v>
      </c>
      <c r="H243" s="87">
        <f t="shared" si="9"/>
        <v>1.5846994535519125E-2</v>
      </c>
      <c r="I243" s="88">
        <f t="shared" si="10"/>
        <v>5.4</v>
      </c>
      <c r="J243" s="89">
        <f t="shared" si="11"/>
        <v>7.9452054794520555E-2</v>
      </c>
    </row>
    <row r="244" spans="1:10" ht="24">
      <c r="A244" s="92" t="s">
        <v>3072</v>
      </c>
      <c r="B244" s="92" t="s">
        <v>24</v>
      </c>
      <c r="C244" s="92" t="s">
        <v>2720</v>
      </c>
      <c r="D244" s="432">
        <v>48</v>
      </c>
      <c r="E244" s="432">
        <v>17568</v>
      </c>
      <c r="F244" s="432">
        <v>2892</v>
      </c>
      <c r="G244" s="432">
        <v>5429</v>
      </c>
      <c r="H244" s="87">
        <f t="shared" si="9"/>
        <v>0.30902777777777779</v>
      </c>
      <c r="I244" s="88">
        <f t="shared" si="10"/>
        <v>60.25</v>
      </c>
      <c r="J244" s="89">
        <f t="shared" si="11"/>
        <v>14.873972602739727</v>
      </c>
    </row>
    <row r="245" spans="1:10" ht="24">
      <c r="A245" s="92" t="s">
        <v>335</v>
      </c>
      <c r="B245" s="92" t="s">
        <v>24</v>
      </c>
      <c r="C245" s="92" t="s">
        <v>2720</v>
      </c>
      <c r="D245" s="432">
        <v>8</v>
      </c>
      <c r="E245" s="432">
        <v>2928</v>
      </c>
      <c r="F245" s="432">
        <v>313</v>
      </c>
      <c r="G245" s="432">
        <v>560</v>
      </c>
      <c r="H245" s="87">
        <f t="shared" si="9"/>
        <v>0.19125683060109289</v>
      </c>
      <c r="I245" s="88">
        <f t="shared" si="10"/>
        <v>39.125</v>
      </c>
      <c r="J245" s="89">
        <f t="shared" si="11"/>
        <v>1.5342465753424657</v>
      </c>
    </row>
    <row r="246" spans="1:10" ht="24">
      <c r="A246" s="92" t="s">
        <v>341</v>
      </c>
      <c r="B246" s="92" t="s">
        <v>55</v>
      </c>
      <c r="C246" s="92" t="s">
        <v>2720</v>
      </c>
      <c r="D246" s="432">
        <v>0</v>
      </c>
      <c r="E246" s="432">
        <v>0</v>
      </c>
      <c r="F246" s="432">
        <v>57</v>
      </c>
      <c r="G246" s="432">
        <v>90</v>
      </c>
      <c r="H246" s="87" t="e">
        <f t="shared" si="9"/>
        <v>#DIV/0!</v>
      </c>
      <c r="I246" s="88" t="e">
        <f t="shared" si="10"/>
        <v>#DIV/0!</v>
      </c>
      <c r="J246" s="89">
        <f t="shared" si="11"/>
        <v>0.24657534246575341</v>
      </c>
    </row>
    <row r="247" spans="1:10" ht="24">
      <c r="A247" s="92" t="s">
        <v>3073</v>
      </c>
      <c r="B247" s="92" t="s">
        <v>227</v>
      </c>
      <c r="C247" s="92" t="s">
        <v>2720</v>
      </c>
      <c r="D247" s="432">
        <v>14</v>
      </c>
      <c r="E247" s="432">
        <v>5124</v>
      </c>
      <c r="F247" s="432">
        <v>205</v>
      </c>
      <c r="G247" s="432">
        <v>398</v>
      </c>
      <c r="H247" s="87">
        <f t="shared" si="9"/>
        <v>7.7673692427790791E-2</v>
      </c>
      <c r="I247" s="88">
        <f t="shared" si="10"/>
        <v>14.642857142857142</v>
      </c>
      <c r="J247" s="89">
        <f t="shared" si="11"/>
        <v>1.0904109589041096</v>
      </c>
    </row>
    <row r="248" spans="1:10" ht="24">
      <c r="A248" s="92" t="s">
        <v>3074</v>
      </c>
      <c r="B248" s="92" t="s">
        <v>66</v>
      </c>
      <c r="C248" s="92" t="s">
        <v>2720</v>
      </c>
      <c r="D248" s="432">
        <v>0</v>
      </c>
      <c r="E248" s="432">
        <v>0</v>
      </c>
      <c r="F248" s="432">
        <v>16</v>
      </c>
      <c r="G248" s="432">
        <v>21</v>
      </c>
      <c r="H248" s="87" t="e">
        <f t="shared" si="9"/>
        <v>#DIV/0!</v>
      </c>
      <c r="I248" s="88" t="e">
        <f t="shared" si="10"/>
        <v>#DIV/0!</v>
      </c>
      <c r="J248" s="89">
        <f t="shared" si="11"/>
        <v>5.7534246575342465E-2</v>
      </c>
    </row>
    <row r="249" spans="1:10" ht="24">
      <c r="A249" s="92" t="s">
        <v>3075</v>
      </c>
      <c r="B249" s="92" t="s">
        <v>193</v>
      </c>
      <c r="C249" s="92" t="s">
        <v>2720</v>
      </c>
      <c r="D249" s="432">
        <v>13</v>
      </c>
      <c r="E249" s="432">
        <v>4758</v>
      </c>
      <c r="F249" s="432">
        <v>295</v>
      </c>
      <c r="G249" s="432">
        <v>462</v>
      </c>
      <c r="H249" s="87">
        <f t="shared" si="9"/>
        <v>9.7099621689785628E-2</v>
      </c>
      <c r="I249" s="88">
        <f t="shared" si="10"/>
        <v>22.692307692307693</v>
      </c>
      <c r="J249" s="89">
        <f t="shared" si="11"/>
        <v>1.2657534246575342</v>
      </c>
    </row>
    <row r="250" spans="1:10" ht="24">
      <c r="A250" s="92" t="s">
        <v>322</v>
      </c>
      <c r="B250" s="92" t="s">
        <v>21</v>
      </c>
      <c r="C250" s="92" t="s">
        <v>2720</v>
      </c>
      <c r="D250" s="432">
        <v>2</v>
      </c>
      <c r="E250" s="432">
        <v>732</v>
      </c>
      <c r="F250" s="432">
        <v>37</v>
      </c>
      <c r="G250" s="432">
        <v>38</v>
      </c>
      <c r="H250" s="87">
        <f t="shared" si="9"/>
        <v>5.1912568306010931E-2</v>
      </c>
      <c r="I250" s="88">
        <f t="shared" si="10"/>
        <v>18.5</v>
      </c>
      <c r="J250" s="89">
        <f t="shared" si="11"/>
        <v>0.10410958904109589</v>
      </c>
    </row>
    <row r="251" spans="1:10" ht="48">
      <c r="A251" s="92" t="s">
        <v>3076</v>
      </c>
      <c r="B251" s="92" t="s">
        <v>109</v>
      </c>
      <c r="C251" s="92" t="s">
        <v>2720</v>
      </c>
      <c r="D251" s="432">
        <v>20</v>
      </c>
      <c r="E251" s="432">
        <v>7320</v>
      </c>
      <c r="F251" s="432">
        <v>958</v>
      </c>
      <c r="G251" s="432">
        <v>1546</v>
      </c>
      <c r="H251" s="87">
        <f t="shared" si="9"/>
        <v>0.21120218579234973</v>
      </c>
      <c r="I251" s="88">
        <f t="shared" si="10"/>
        <v>47.9</v>
      </c>
      <c r="J251" s="89">
        <f t="shared" si="11"/>
        <v>4.2356164383561641</v>
      </c>
    </row>
    <row r="252" spans="1:10" ht="24">
      <c r="A252" s="92" t="s">
        <v>3077</v>
      </c>
      <c r="B252" s="92" t="s">
        <v>21</v>
      </c>
      <c r="C252" s="92" t="s">
        <v>2720</v>
      </c>
      <c r="D252" s="432">
        <v>1</v>
      </c>
      <c r="E252" s="432">
        <v>366</v>
      </c>
      <c r="F252" s="432">
        <v>10</v>
      </c>
      <c r="G252" s="432">
        <v>10</v>
      </c>
      <c r="H252" s="87">
        <f t="shared" si="9"/>
        <v>2.7322404371584699E-2</v>
      </c>
      <c r="I252" s="88">
        <f t="shared" si="10"/>
        <v>10</v>
      </c>
      <c r="J252" s="89">
        <f t="shared" si="11"/>
        <v>2.7397260273972601E-2</v>
      </c>
    </row>
    <row r="253" spans="1:10" ht="24">
      <c r="A253" s="92" t="s">
        <v>3078</v>
      </c>
      <c r="B253" s="92" t="s">
        <v>24</v>
      </c>
      <c r="C253" s="92" t="s">
        <v>2720</v>
      </c>
      <c r="D253" s="432">
        <v>7</v>
      </c>
      <c r="E253" s="432">
        <v>2562</v>
      </c>
      <c r="F253" s="432">
        <v>107</v>
      </c>
      <c r="G253" s="432">
        <v>197</v>
      </c>
      <c r="H253" s="87">
        <f t="shared" si="9"/>
        <v>7.6893052302888371E-2</v>
      </c>
      <c r="I253" s="88">
        <f t="shared" si="10"/>
        <v>15.285714285714286</v>
      </c>
      <c r="J253" s="89">
        <f t="shared" si="11"/>
        <v>0.53972602739726028</v>
      </c>
    </row>
    <row r="254" spans="1:10" ht="24">
      <c r="A254" s="92" t="s">
        <v>327</v>
      </c>
      <c r="B254" s="92" t="s">
        <v>84</v>
      </c>
      <c r="C254" s="92" t="s">
        <v>2720</v>
      </c>
      <c r="D254" s="432">
        <v>11</v>
      </c>
      <c r="E254" s="432">
        <v>4026</v>
      </c>
      <c r="F254" s="432">
        <v>189</v>
      </c>
      <c r="G254" s="432">
        <v>351</v>
      </c>
      <c r="H254" s="87">
        <f t="shared" si="9"/>
        <v>8.7183308494783909E-2</v>
      </c>
      <c r="I254" s="88">
        <f t="shared" si="10"/>
        <v>17.181818181818183</v>
      </c>
      <c r="J254" s="89">
        <f t="shared" si="11"/>
        <v>0.9616438356164384</v>
      </c>
    </row>
    <row r="255" spans="1:10" ht="24">
      <c r="A255" s="92" t="s">
        <v>3079</v>
      </c>
      <c r="B255" s="92" t="s">
        <v>19</v>
      </c>
      <c r="C255" s="92" t="s">
        <v>2720</v>
      </c>
      <c r="D255" s="432">
        <v>6</v>
      </c>
      <c r="E255" s="432">
        <v>2196</v>
      </c>
      <c r="F255" s="432">
        <v>327</v>
      </c>
      <c r="G255" s="432">
        <v>547</v>
      </c>
      <c r="H255" s="87">
        <f t="shared" si="9"/>
        <v>0.24908925318761385</v>
      </c>
      <c r="I255" s="88">
        <f t="shared" si="10"/>
        <v>54.5</v>
      </c>
      <c r="J255" s="89">
        <f t="shared" si="11"/>
        <v>1.4986301369863013</v>
      </c>
    </row>
    <row r="256" spans="1:10" ht="24">
      <c r="A256" s="92" t="s">
        <v>328</v>
      </c>
      <c r="B256" s="92" t="s">
        <v>189</v>
      </c>
      <c r="C256" s="92" t="s">
        <v>2720</v>
      </c>
      <c r="D256" s="432">
        <v>0</v>
      </c>
      <c r="E256" s="432">
        <v>0</v>
      </c>
      <c r="F256" s="432">
        <v>38</v>
      </c>
      <c r="G256" s="432">
        <v>63</v>
      </c>
      <c r="H256" s="87" t="e">
        <f t="shared" si="9"/>
        <v>#DIV/0!</v>
      </c>
      <c r="I256" s="88" t="e">
        <f t="shared" si="10"/>
        <v>#DIV/0!</v>
      </c>
      <c r="J256" s="89">
        <f t="shared" si="11"/>
        <v>0.17260273972602741</v>
      </c>
    </row>
    <row r="257" spans="1:10" ht="24">
      <c r="A257" s="92" t="s">
        <v>342</v>
      </c>
      <c r="B257" s="92" t="s">
        <v>55</v>
      </c>
      <c r="C257" s="92" t="s">
        <v>2720</v>
      </c>
      <c r="D257" s="432">
        <v>6</v>
      </c>
      <c r="E257" s="432">
        <v>2196</v>
      </c>
      <c r="F257" s="432">
        <v>269</v>
      </c>
      <c r="G257" s="432">
        <v>645</v>
      </c>
      <c r="H257" s="87">
        <f t="shared" si="9"/>
        <v>0.29371584699453551</v>
      </c>
      <c r="I257" s="88">
        <f t="shared" si="10"/>
        <v>44.833333333333336</v>
      </c>
      <c r="J257" s="89">
        <f t="shared" si="11"/>
        <v>1.7671232876712328</v>
      </c>
    </row>
    <row r="258" spans="1:10" ht="24">
      <c r="A258" s="92" t="s">
        <v>329</v>
      </c>
      <c r="B258" s="92" t="s">
        <v>84</v>
      </c>
      <c r="C258" s="92" t="s">
        <v>2720</v>
      </c>
      <c r="D258" s="432">
        <v>4</v>
      </c>
      <c r="E258" s="432">
        <v>1464</v>
      </c>
      <c r="F258" s="432">
        <v>77</v>
      </c>
      <c r="G258" s="432">
        <v>146</v>
      </c>
      <c r="H258" s="87">
        <f t="shared" si="9"/>
        <v>9.9726775956284153E-2</v>
      </c>
      <c r="I258" s="88">
        <f t="shared" si="10"/>
        <v>19.25</v>
      </c>
      <c r="J258" s="89">
        <f t="shared" si="11"/>
        <v>0.4</v>
      </c>
    </row>
    <row r="259" spans="1:10" ht="24">
      <c r="A259" s="92" t="s">
        <v>316</v>
      </c>
      <c r="B259" s="92" t="s">
        <v>137</v>
      </c>
      <c r="C259" s="92" t="s">
        <v>2720</v>
      </c>
      <c r="D259" s="432">
        <v>7</v>
      </c>
      <c r="E259" s="432">
        <v>2562</v>
      </c>
      <c r="F259" s="432">
        <v>161</v>
      </c>
      <c r="G259" s="432">
        <v>304</v>
      </c>
      <c r="H259" s="87">
        <f t="shared" ref="H259:H322" si="12">G259/E259</f>
        <v>0.11865729898516784</v>
      </c>
      <c r="I259" s="88">
        <f t="shared" ref="I259:I322" si="13">F259/D259</f>
        <v>23</v>
      </c>
      <c r="J259" s="89">
        <f t="shared" ref="J259:J322" si="14">G259/365</f>
        <v>0.83287671232876714</v>
      </c>
    </row>
    <row r="260" spans="1:10" ht="24">
      <c r="A260" s="92" t="s">
        <v>314</v>
      </c>
      <c r="B260" s="92" t="s">
        <v>315</v>
      </c>
      <c r="C260" s="92" t="s">
        <v>2720</v>
      </c>
      <c r="D260" s="432">
        <v>9</v>
      </c>
      <c r="E260" s="432">
        <v>3294</v>
      </c>
      <c r="F260" s="432">
        <v>140</v>
      </c>
      <c r="G260" s="432">
        <v>155</v>
      </c>
      <c r="H260" s="87">
        <f t="shared" si="12"/>
        <v>4.7055251973284758E-2</v>
      </c>
      <c r="I260" s="88">
        <f t="shared" si="13"/>
        <v>15.555555555555555</v>
      </c>
      <c r="J260" s="89">
        <f t="shared" si="14"/>
        <v>0.42465753424657532</v>
      </c>
    </row>
    <row r="261" spans="1:10" ht="24">
      <c r="A261" s="92" t="s">
        <v>338</v>
      </c>
      <c r="B261" s="92" t="s">
        <v>24</v>
      </c>
      <c r="C261" s="92" t="s">
        <v>2720</v>
      </c>
      <c r="D261" s="432">
        <v>3</v>
      </c>
      <c r="E261" s="432">
        <v>1098</v>
      </c>
      <c r="F261" s="432">
        <v>56</v>
      </c>
      <c r="G261" s="432">
        <v>84</v>
      </c>
      <c r="H261" s="87">
        <f t="shared" si="12"/>
        <v>7.650273224043716E-2</v>
      </c>
      <c r="I261" s="88">
        <f t="shared" si="13"/>
        <v>18.666666666666668</v>
      </c>
      <c r="J261" s="89">
        <f t="shared" si="14"/>
        <v>0.23013698630136986</v>
      </c>
    </row>
    <row r="262" spans="1:10" ht="24">
      <c r="A262" s="92" t="s">
        <v>330</v>
      </c>
      <c r="B262" s="92" t="s">
        <v>189</v>
      </c>
      <c r="C262" s="92" t="s">
        <v>2720</v>
      </c>
      <c r="D262" s="432">
        <v>14</v>
      </c>
      <c r="E262" s="432">
        <v>5124</v>
      </c>
      <c r="F262" s="432">
        <v>679</v>
      </c>
      <c r="G262" s="432">
        <v>1011</v>
      </c>
      <c r="H262" s="87">
        <f t="shared" si="12"/>
        <v>0.19730679156908665</v>
      </c>
      <c r="I262" s="88">
        <f t="shared" si="13"/>
        <v>48.5</v>
      </c>
      <c r="J262" s="89">
        <f t="shared" si="14"/>
        <v>2.7698630136986302</v>
      </c>
    </row>
    <row r="263" spans="1:10" ht="24">
      <c r="A263" s="92" t="s">
        <v>324</v>
      </c>
      <c r="B263" s="92" t="s">
        <v>77</v>
      </c>
      <c r="C263" s="92" t="s">
        <v>2720</v>
      </c>
      <c r="D263" s="432">
        <v>12</v>
      </c>
      <c r="E263" s="432">
        <v>4392</v>
      </c>
      <c r="F263" s="432">
        <v>197</v>
      </c>
      <c r="G263" s="432">
        <v>402</v>
      </c>
      <c r="H263" s="87">
        <f t="shared" si="12"/>
        <v>9.1530054644808748E-2</v>
      </c>
      <c r="I263" s="88">
        <f t="shared" si="13"/>
        <v>16.416666666666668</v>
      </c>
      <c r="J263" s="89">
        <f t="shared" si="14"/>
        <v>1.1013698630136985</v>
      </c>
    </row>
    <row r="264" spans="1:10" ht="24">
      <c r="A264" s="92" t="s">
        <v>3080</v>
      </c>
      <c r="B264" s="92" t="s">
        <v>200</v>
      </c>
      <c r="C264" s="92" t="s">
        <v>2720</v>
      </c>
      <c r="D264" s="432">
        <v>13</v>
      </c>
      <c r="E264" s="432">
        <v>4758</v>
      </c>
      <c r="F264" s="432">
        <v>383</v>
      </c>
      <c r="G264" s="432">
        <v>396</v>
      </c>
      <c r="H264" s="87">
        <f t="shared" si="12"/>
        <v>8.3228247162673394E-2</v>
      </c>
      <c r="I264" s="88">
        <f t="shared" si="13"/>
        <v>29.46153846153846</v>
      </c>
      <c r="J264" s="89">
        <f t="shared" si="14"/>
        <v>1.0849315068493151</v>
      </c>
    </row>
    <row r="265" spans="1:10" ht="24">
      <c r="A265" s="92" t="s">
        <v>325</v>
      </c>
      <c r="B265" s="92" t="s">
        <v>164</v>
      </c>
      <c r="C265" s="92" t="s">
        <v>2720</v>
      </c>
      <c r="D265" s="432">
        <v>0</v>
      </c>
      <c r="E265" s="432">
        <v>0</v>
      </c>
      <c r="F265" s="432">
        <v>11</v>
      </c>
      <c r="G265" s="432">
        <v>17</v>
      </c>
      <c r="H265" s="87" t="e">
        <f t="shared" si="12"/>
        <v>#DIV/0!</v>
      </c>
      <c r="I265" s="88" t="e">
        <f t="shared" si="13"/>
        <v>#DIV/0!</v>
      </c>
      <c r="J265" s="89">
        <f t="shared" si="14"/>
        <v>4.6575342465753428E-2</v>
      </c>
    </row>
    <row r="266" spans="1:10" ht="24">
      <c r="A266" s="92" t="s">
        <v>331</v>
      </c>
      <c r="B266" s="92" t="s">
        <v>332</v>
      </c>
      <c r="C266" s="92" t="s">
        <v>2720</v>
      </c>
      <c r="D266" s="432">
        <v>16</v>
      </c>
      <c r="E266" s="432">
        <v>5856</v>
      </c>
      <c r="F266" s="432">
        <v>751</v>
      </c>
      <c r="G266" s="432">
        <v>1093</v>
      </c>
      <c r="H266" s="87">
        <f t="shared" si="12"/>
        <v>0.18664617486338797</v>
      </c>
      <c r="I266" s="88">
        <f t="shared" si="13"/>
        <v>46.9375</v>
      </c>
      <c r="J266" s="89">
        <f t="shared" si="14"/>
        <v>2.9945205479452053</v>
      </c>
    </row>
    <row r="267" spans="1:10" ht="24">
      <c r="A267" s="92" t="s">
        <v>3081</v>
      </c>
      <c r="B267" s="92" t="s">
        <v>19</v>
      </c>
      <c r="C267" s="92" t="s">
        <v>2720</v>
      </c>
      <c r="D267" s="432">
        <v>13</v>
      </c>
      <c r="E267" s="432">
        <v>4758</v>
      </c>
      <c r="F267" s="432">
        <v>24</v>
      </c>
      <c r="G267" s="432">
        <v>94</v>
      </c>
      <c r="H267" s="87">
        <f t="shared" si="12"/>
        <v>1.9756200084068937E-2</v>
      </c>
      <c r="I267" s="88">
        <f t="shared" si="13"/>
        <v>1.8461538461538463</v>
      </c>
      <c r="J267" s="89">
        <f t="shared" si="14"/>
        <v>0.25753424657534246</v>
      </c>
    </row>
    <row r="268" spans="1:10" ht="24">
      <c r="A268" s="92" t="s">
        <v>3082</v>
      </c>
      <c r="B268" s="92" t="s">
        <v>24</v>
      </c>
      <c r="C268" s="92" t="s">
        <v>2720</v>
      </c>
      <c r="D268" s="432">
        <v>6</v>
      </c>
      <c r="E268" s="432">
        <v>2196</v>
      </c>
      <c r="F268" s="432">
        <v>296</v>
      </c>
      <c r="G268" s="432">
        <v>308</v>
      </c>
      <c r="H268" s="87">
        <f t="shared" si="12"/>
        <v>0.14025500910746813</v>
      </c>
      <c r="I268" s="88">
        <f t="shared" si="13"/>
        <v>49.333333333333336</v>
      </c>
      <c r="J268" s="89">
        <f t="shared" si="14"/>
        <v>0.84383561643835614</v>
      </c>
    </row>
    <row r="269" spans="1:10" ht="24">
      <c r="A269" s="92" t="s">
        <v>3083</v>
      </c>
      <c r="B269" s="92" t="s">
        <v>35</v>
      </c>
      <c r="C269" s="92" t="s">
        <v>2720</v>
      </c>
      <c r="D269" s="432">
        <v>3</v>
      </c>
      <c r="E269" s="432">
        <v>1098</v>
      </c>
      <c r="F269" s="432">
        <v>99</v>
      </c>
      <c r="G269" s="432">
        <v>110</v>
      </c>
      <c r="H269" s="87">
        <f t="shared" si="12"/>
        <v>0.10018214936247723</v>
      </c>
      <c r="I269" s="88">
        <f t="shared" si="13"/>
        <v>33</v>
      </c>
      <c r="J269" s="89">
        <f t="shared" si="14"/>
        <v>0.30136986301369861</v>
      </c>
    </row>
    <row r="270" spans="1:10" ht="24">
      <c r="A270" s="92" t="s">
        <v>3084</v>
      </c>
      <c r="B270" s="92" t="s">
        <v>24</v>
      </c>
      <c r="C270" s="92" t="s">
        <v>2720</v>
      </c>
      <c r="D270" s="432">
        <v>2</v>
      </c>
      <c r="E270" s="432">
        <v>732</v>
      </c>
      <c r="F270" s="432">
        <v>12</v>
      </c>
      <c r="G270" s="432">
        <v>23</v>
      </c>
      <c r="H270" s="87">
        <f t="shared" si="12"/>
        <v>3.1420765027322405E-2</v>
      </c>
      <c r="I270" s="88">
        <f t="shared" si="13"/>
        <v>6</v>
      </c>
      <c r="J270" s="89">
        <f t="shared" si="14"/>
        <v>6.3013698630136991E-2</v>
      </c>
    </row>
    <row r="271" spans="1:10" ht="24">
      <c r="A271" s="92" t="s">
        <v>3085</v>
      </c>
      <c r="B271" s="92" t="s">
        <v>35</v>
      </c>
      <c r="C271" s="92" t="s">
        <v>2720</v>
      </c>
      <c r="D271" s="432">
        <v>10</v>
      </c>
      <c r="E271" s="432">
        <v>3660</v>
      </c>
      <c r="F271" s="432">
        <v>214</v>
      </c>
      <c r="G271" s="432">
        <v>354</v>
      </c>
      <c r="H271" s="87">
        <f t="shared" si="12"/>
        <v>9.6721311475409841E-2</v>
      </c>
      <c r="I271" s="88">
        <f t="shared" si="13"/>
        <v>21.4</v>
      </c>
      <c r="J271" s="89">
        <f t="shared" si="14"/>
        <v>0.96986301369863015</v>
      </c>
    </row>
    <row r="272" spans="1:10" ht="48">
      <c r="A272" s="92" t="s">
        <v>3086</v>
      </c>
      <c r="B272" s="92" t="s">
        <v>109</v>
      </c>
      <c r="C272" s="92" t="s">
        <v>2720</v>
      </c>
      <c r="D272" s="432">
        <v>0</v>
      </c>
      <c r="E272" s="432">
        <v>0</v>
      </c>
      <c r="F272" s="432">
        <v>172</v>
      </c>
      <c r="G272" s="432">
        <v>365</v>
      </c>
      <c r="H272" s="87" t="e">
        <f t="shared" si="12"/>
        <v>#DIV/0!</v>
      </c>
      <c r="I272" s="88" t="e">
        <f t="shared" si="13"/>
        <v>#DIV/0!</v>
      </c>
      <c r="J272" s="89">
        <f t="shared" si="14"/>
        <v>1</v>
      </c>
    </row>
    <row r="273" spans="1:10" ht="20.25" customHeight="1">
      <c r="A273" s="92" t="s">
        <v>343</v>
      </c>
      <c r="B273" s="92" t="s">
        <v>104</v>
      </c>
      <c r="C273" s="92" t="s">
        <v>2720</v>
      </c>
      <c r="D273" s="432">
        <v>8</v>
      </c>
      <c r="E273" s="432">
        <v>2928</v>
      </c>
      <c r="F273" s="432">
        <v>53</v>
      </c>
      <c r="G273" s="432">
        <v>101</v>
      </c>
      <c r="H273" s="87">
        <f t="shared" si="12"/>
        <v>3.449453551912568E-2</v>
      </c>
      <c r="I273" s="88">
        <f t="shared" si="13"/>
        <v>6.625</v>
      </c>
      <c r="J273" s="89">
        <f t="shared" si="14"/>
        <v>0.27671232876712326</v>
      </c>
    </row>
    <row r="274" spans="1:10">
      <c r="A274" s="259" t="s">
        <v>257</v>
      </c>
      <c r="B274" s="215"/>
      <c r="C274" s="215"/>
      <c r="D274" s="432">
        <v>6611</v>
      </c>
      <c r="E274" s="432">
        <v>2419626</v>
      </c>
      <c r="F274" s="432">
        <v>246103</v>
      </c>
      <c r="G274" s="432">
        <v>630335</v>
      </c>
      <c r="H274" s="87">
        <f t="shared" si="12"/>
        <v>0.26050926878782094</v>
      </c>
      <c r="I274" s="88">
        <f t="shared" si="13"/>
        <v>37.226289517470882</v>
      </c>
      <c r="J274" s="89">
        <f t="shared" si="14"/>
        <v>1726.9452054794519</v>
      </c>
    </row>
    <row r="275" spans="1:10" ht="24">
      <c r="A275" s="92" t="s">
        <v>3087</v>
      </c>
      <c r="B275" s="92" t="s">
        <v>19</v>
      </c>
      <c r="C275" s="92" t="s">
        <v>2720</v>
      </c>
      <c r="D275" s="432">
        <v>39</v>
      </c>
      <c r="E275" s="432">
        <v>14274</v>
      </c>
      <c r="F275" s="432">
        <v>2111</v>
      </c>
      <c r="G275" s="432">
        <v>6737</v>
      </c>
      <c r="H275" s="87">
        <f t="shared" si="12"/>
        <v>0.47197702115734902</v>
      </c>
      <c r="I275" s="88">
        <f t="shared" si="13"/>
        <v>54.128205128205131</v>
      </c>
      <c r="J275" s="89">
        <f t="shared" si="14"/>
        <v>18.457534246575342</v>
      </c>
    </row>
    <row r="276" spans="1:10" ht="24">
      <c r="A276" s="92" t="s">
        <v>347</v>
      </c>
      <c r="B276" s="92" t="s">
        <v>19</v>
      </c>
      <c r="C276" s="92" t="s">
        <v>2720</v>
      </c>
      <c r="D276" s="432">
        <v>36</v>
      </c>
      <c r="E276" s="432">
        <v>13176</v>
      </c>
      <c r="F276" s="432">
        <v>1988</v>
      </c>
      <c r="G276" s="432">
        <v>5185</v>
      </c>
      <c r="H276" s="87">
        <f t="shared" si="12"/>
        <v>0.39351851851851855</v>
      </c>
      <c r="I276" s="88">
        <f t="shared" si="13"/>
        <v>55.222222222222221</v>
      </c>
      <c r="J276" s="89">
        <f t="shared" si="14"/>
        <v>14.205479452054794</v>
      </c>
    </row>
    <row r="277" spans="1:10" ht="24">
      <c r="A277" s="92" t="s">
        <v>348</v>
      </c>
      <c r="B277" s="92" t="s">
        <v>19</v>
      </c>
      <c r="C277" s="92" t="s">
        <v>2720</v>
      </c>
      <c r="D277" s="432">
        <v>66</v>
      </c>
      <c r="E277" s="432">
        <v>24156</v>
      </c>
      <c r="F277" s="432">
        <v>3723</v>
      </c>
      <c r="G277" s="432">
        <v>10371</v>
      </c>
      <c r="H277" s="87">
        <f t="shared" si="12"/>
        <v>0.42933432687531048</v>
      </c>
      <c r="I277" s="88">
        <f t="shared" si="13"/>
        <v>56.409090909090907</v>
      </c>
      <c r="J277" s="89">
        <f t="shared" si="14"/>
        <v>28.413698630136988</v>
      </c>
    </row>
    <row r="278" spans="1:10" ht="24">
      <c r="A278" s="92" t="s">
        <v>349</v>
      </c>
      <c r="B278" s="92" t="s">
        <v>19</v>
      </c>
      <c r="C278" s="92" t="s">
        <v>2720</v>
      </c>
      <c r="D278" s="432">
        <v>18</v>
      </c>
      <c r="E278" s="432">
        <v>6588</v>
      </c>
      <c r="F278" s="432">
        <v>794</v>
      </c>
      <c r="G278" s="432">
        <v>1410</v>
      </c>
      <c r="H278" s="87">
        <f t="shared" si="12"/>
        <v>0.21402550091074682</v>
      </c>
      <c r="I278" s="88">
        <f t="shared" si="13"/>
        <v>44.111111111111114</v>
      </c>
      <c r="J278" s="89">
        <f t="shared" si="14"/>
        <v>3.8630136986301369</v>
      </c>
    </row>
    <row r="279" spans="1:10" ht="24">
      <c r="A279" s="92" t="s">
        <v>350</v>
      </c>
      <c r="B279" s="92" t="s">
        <v>19</v>
      </c>
      <c r="C279" s="92" t="s">
        <v>2720</v>
      </c>
      <c r="D279" s="432">
        <v>17</v>
      </c>
      <c r="E279" s="432">
        <v>6222</v>
      </c>
      <c r="F279" s="432">
        <v>810</v>
      </c>
      <c r="G279" s="432">
        <v>1159</v>
      </c>
      <c r="H279" s="87">
        <f t="shared" si="12"/>
        <v>0.18627450980392157</v>
      </c>
      <c r="I279" s="88">
        <f t="shared" si="13"/>
        <v>47.647058823529413</v>
      </c>
      <c r="J279" s="89">
        <f t="shared" si="14"/>
        <v>3.1753424657534248</v>
      </c>
    </row>
    <row r="280" spans="1:10" ht="24">
      <c r="A280" s="92" t="s">
        <v>351</v>
      </c>
      <c r="B280" s="92" t="s">
        <v>19</v>
      </c>
      <c r="C280" s="92" t="s">
        <v>2720</v>
      </c>
      <c r="D280" s="432">
        <v>12</v>
      </c>
      <c r="E280" s="432">
        <v>4392</v>
      </c>
      <c r="F280" s="432">
        <v>608</v>
      </c>
      <c r="G280" s="432">
        <v>1211</v>
      </c>
      <c r="H280" s="87">
        <f t="shared" si="12"/>
        <v>0.27572859744990891</v>
      </c>
      <c r="I280" s="88">
        <f t="shared" si="13"/>
        <v>50.666666666666664</v>
      </c>
      <c r="J280" s="89">
        <f t="shared" si="14"/>
        <v>3.3178082191780822</v>
      </c>
    </row>
    <row r="281" spans="1:10" ht="24">
      <c r="A281" s="92" t="s">
        <v>352</v>
      </c>
      <c r="B281" s="92" t="s">
        <v>113</v>
      </c>
      <c r="C281" s="92" t="s">
        <v>2720</v>
      </c>
      <c r="D281" s="432">
        <v>11</v>
      </c>
      <c r="E281" s="432">
        <v>4026</v>
      </c>
      <c r="F281" s="432">
        <v>411</v>
      </c>
      <c r="G281" s="432">
        <v>753</v>
      </c>
      <c r="H281" s="87">
        <f t="shared" si="12"/>
        <v>0.18703427719821161</v>
      </c>
      <c r="I281" s="88">
        <f t="shared" si="13"/>
        <v>37.363636363636367</v>
      </c>
      <c r="J281" s="89">
        <f t="shared" si="14"/>
        <v>2.0630136986301371</v>
      </c>
    </row>
    <row r="282" spans="1:10" ht="24">
      <c r="A282" s="92" t="s">
        <v>353</v>
      </c>
      <c r="B282" s="92" t="s">
        <v>19</v>
      </c>
      <c r="C282" s="92" t="s">
        <v>2720</v>
      </c>
      <c r="D282" s="432">
        <v>20</v>
      </c>
      <c r="E282" s="432">
        <v>7320</v>
      </c>
      <c r="F282" s="432">
        <v>1458</v>
      </c>
      <c r="G282" s="432">
        <v>2009</v>
      </c>
      <c r="H282" s="87">
        <f t="shared" si="12"/>
        <v>0.27445355191256832</v>
      </c>
      <c r="I282" s="88">
        <f t="shared" si="13"/>
        <v>72.900000000000006</v>
      </c>
      <c r="J282" s="89">
        <f t="shared" si="14"/>
        <v>5.5041095890410956</v>
      </c>
    </row>
    <row r="283" spans="1:10" ht="24">
      <c r="A283" s="92" t="s">
        <v>354</v>
      </c>
      <c r="B283" s="92" t="s">
        <v>19</v>
      </c>
      <c r="C283" s="92" t="s">
        <v>2720</v>
      </c>
      <c r="D283" s="432">
        <v>10</v>
      </c>
      <c r="E283" s="432">
        <v>3660</v>
      </c>
      <c r="F283" s="432">
        <v>920</v>
      </c>
      <c r="G283" s="432">
        <v>1481</v>
      </c>
      <c r="H283" s="87">
        <f t="shared" si="12"/>
        <v>0.40464480874316938</v>
      </c>
      <c r="I283" s="88">
        <f t="shared" si="13"/>
        <v>92</v>
      </c>
      <c r="J283" s="89">
        <f t="shared" si="14"/>
        <v>4.0575342465753428</v>
      </c>
    </row>
    <row r="284" spans="1:10" ht="24">
      <c r="A284" s="92" t="s">
        <v>355</v>
      </c>
      <c r="B284" s="92" t="s">
        <v>19</v>
      </c>
      <c r="C284" s="92" t="s">
        <v>2720</v>
      </c>
      <c r="D284" s="432">
        <v>9</v>
      </c>
      <c r="E284" s="432">
        <v>3294</v>
      </c>
      <c r="F284" s="432">
        <v>629</v>
      </c>
      <c r="G284" s="432">
        <v>999</v>
      </c>
      <c r="H284" s="87">
        <f t="shared" si="12"/>
        <v>0.30327868852459017</v>
      </c>
      <c r="I284" s="88">
        <f t="shared" si="13"/>
        <v>69.888888888888886</v>
      </c>
      <c r="J284" s="89">
        <f t="shared" si="14"/>
        <v>2.7369863013698632</v>
      </c>
    </row>
    <row r="285" spans="1:10" ht="24">
      <c r="A285" s="92" t="s">
        <v>369</v>
      </c>
      <c r="B285" s="92" t="s">
        <v>60</v>
      </c>
      <c r="C285" s="92" t="s">
        <v>2720</v>
      </c>
      <c r="D285" s="432">
        <v>11</v>
      </c>
      <c r="E285" s="432">
        <v>4026</v>
      </c>
      <c r="F285" s="432">
        <v>218</v>
      </c>
      <c r="G285" s="432">
        <v>974</v>
      </c>
      <c r="H285" s="87">
        <f t="shared" si="12"/>
        <v>0.24192747143566815</v>
      </c>
      <c r="I285" s="88">
        <f t="shared" si="13"/>
        <v>19.818181818181817</v>
      </c>
      <c r="J285" s="89">
        <f t="shared" si="14"/>
        <v>2.6684931506849314</v>
      </c>
    </row>
    <row r="286" spans="1:10" ht="24">
      <c r="A286" s="92" t="s">
        <v>380</v>
      </c>
      <c r="B286" s="92" t="s">
        <v>68</v>
      </c>
      <c r="C286" s="92" t="s">
        <v>2720</v>
      </c>
      <c r="D286" s="432">
        <v>8</v>
      </c>
      <c r="E286" s="432">
        <v>2928</v>
      </c>
      <c r="F286" s="432">
        <v>448</v>
      </c>
      <c r="G286" s="432">
        <v>749</v>
      </c>
      <c r="H286" s="87">
        <f t="shared" si="12"/>
        <v>0.25580601092896177</v>
      </c>
      <c r="I286" s="88">
        <f t="shared" si="13"/>
        <v>56</v>
      </c>
      <c r="J286" s="89">
        <f t="shared" si="14"/>
        <v>2.0520547945205481</v>
      </c>
    </row>
    <row r="287" spans="1:10" ht="24">
      <c r="A287" s="92" t="s">
        <v>381</v>
      </c>
      <c r="B287" s="92" t="s">
        <v>68</v>
      </c>
      <c r="C287" s="92" t="s">
        <v>2720</v>
      </c>
      <c r="D287" s="432">
        <v>14</v>
      </c>
      <c r="E287" s="432">
        <v>5124</v>
      </c>
      <c r="F287" s="432">
        <v>447</v>
      </c>
      <c r="G287" s="432">
        <v>734</v>
      </c>
      <c r="H287" s="87">
        <f t="shared" si="12"/>
        <v>0.14324746291959406</v>
      </c>
      <c r="I287" s="88">
        <f t="shared" si="13"/>
        <v>31.928571428571427</v>
      </c>
      <c r="J287" s="89">
        <f t="shared" si="14"/>
        <v>2.010958904109589</v>
      </c>
    </row>
    <row r="288" spans="1:10" ht="24">
      <c r="A288" s="92" t="s">
        <v>381</v>
      </c>
      <c r="B288" s="92" t="s">
        <v>27</v>
      </c>
      <c r="C288" s="92" t="s">
        <v>2720</v>
      </c>
      <c r="D288" s="432">
        <v>7</v>
      </c>
      <c r="E288" s="432">
        <v>2562</v>
      </c>
      <c r="F288" s="432">
        <v>393</v>
      </c>
      <c r="G288" s="432">
        <v>810</v>
      </c>
      <c r="H288" s="87">
        <f t="shared" si="12"/>
        <v>0.31615925058548011</v>
      </c>
      <c r="I288" s="88">
        <f t="shared" si="13"/>
        <v>56.142857142857146</v>
      </c>
      <c r="J288" s="89">
        <f t="shared" si="14"/>
        <v>2.2191780821917808</v>
      </c>
    </row>
    <row r="289" spans="1:10" ht="24">
      <c r="A289" s="92" t="s">
        <v>394</v>
      </c>
      <c r="B289" s="92" t="s">
        <v>27</v>
      </c>
      <c r="C289" s="92" t="s">
        <v>2720</v>
      </c>
      <c r="D289" s="432">
        <v>10</v>
      </c>
      <c r="E289" s="432">
        <v>3660</v>
      </c>
      <c r="F289" s="432">
        <v>332</v>
      </c>
      <c r="G289" s="432">
        <v>777</v>
      </c>
      <c r="H289" s="87">
        <f t="shared" si="12"/>
        <v>0.21229508196721311</v>
      </c>
      <c r="I289" s="88">
        <f t="shared" si="13"/>
        <v>33.200000000000003</v>
      </c>
      <c r="J289" s="89">
        <f t="shared" si="14"/>
        <v>2.128767123287671</v>
      </c>
    </row>
    <row r="290" spans="1:10" ht="24">
      <c r="A290" s="92" t="s">
        <v>3088</v>
      </c>
      <c r="B290" s="92" t="s">
        <v>565</v>
      </c>
      <c r="C290" s="92" t="s">
        <v>2720</v>
      </c>
      <c r="D290" s="432">
        <v>0</v>
      </c>
      <c r="E290" s="432">
        <v>0</v>
      </c>
      <c r="F290" s="432">
        <v>505</v>
      </c>
      <c r="G290" s="432">
        <v>846</v>
      </c>
      <c r="H290" s="87" t="e">
        <f t="shared" si="12"/>
        <v>#DIV/0!</v>
      </c>
      <c r="I290" s="88" t="e">
        <f t="shared" si="13"/>
        <v>#DIV/0!</v>
      </c>
      <c r="J290" s="89">
        <f t="shared" si="14"/>
        <v>2.3178082191780822</v>
      </c>
    </row>
    <row r="291" spans="1:10" ht="24">
      <c r="A291" s="92" t="s">
        <v>404</v>
      </c>
      <c r="B291" s="92" t="s">
        <v>31</v>
      </c>
      <c r="C291" s="92" t="s">
        <v>2720</v>
      </c>
      <c r="D291" s="432">
        <v>10</v>
      </c>
      <c r="E291" s="432">
        <v>3660</v>
      </c>
      <c r="F291" s="432">
        <v>120</v>
      </c>
      <c r="G291" s="432">
        <v>460</v>
      </c>
      <c r="H291" s="87">
        <f t="shared" si="12"/>
        <v>0.12568306010928962</v>
      </c>
      <c r="I291" s="88">
        <f t="shared" si="13"/>
        <v>12</v>
      </c>
      <c r="J291" s="89">
        <f t="shared" si="14"/>
        <v>1.2602739726027397</v>
      </c>
    </row>
    <row r="292" spans="1:10" ht="24">
      <c r="A292" s="92" t="s">
        <v>405</v>
      </c>
      <c r="B292" s="92" t="s">
        <v>33</v>
      </c>
      <c r="C292" s="92" t="s">
        <v>2720</v>
      </c>
      <c r="D292" s="432">
        <v>8</v>
      </c>
      <c r="E292" s="432">
        <v>2928</v>
      </c>
      <c r="F292" s="432">
        <v>524</v>
      </c>
      <c r="G292" s="432">
        <v>821</v>
      </c>
      <c r="H292" s="87">
        <f t="shared" si="12"/>
        <v>0.28039617486338797</v>
      </c>
      <c r="I292" s="88">
        <f t="shared" si="13"/>
        <v>65.5</v>
      </c>
      <c r="J292" s="89">
        <f t="shared" si="14"/>
        <v>2.2493150684931509</v>
      </c>
    </row>
    <row r="293" spans="1:10" ht="24">
      <c r="A293" s="92" t="s">
        <v>406</v>
      </c>
      <c r="B293" s="92" t="s">
        <v>33</v>
      </c>
      <c r="C293" s="92" t="s">
        <v>2720</v>
      </c>
      <c r="D293" s="432">
        <v>9</v>
      </c>
      <c r="E293" s="432">
        <v>3294</v>
      </c>
      <c r="F293" s="432">
        <v>45</v>
      </c>
      <c r="G293" s="432">
        <v>153</v>
      </c>
      <c r="H293" s="87">
        <f t="shared" si="12"/>
        <v>4.6448087431693992E-2</v>
      </c>
      <c r="I293" s="88">
        <f t="shared" si="13"/>
        <v>5</v>
      </c>
      <c r="J293" s="89">
        <f t="shared" si="14"/>
        <v>0.41917808219178082</v>
      </c>
    </row>
    <row r="294" spans="1:10" ht="24">
      <c r="A294" s="92" t="s">
        <v>407</v>
      </c>
      <c r="B294" s="92" t="s">
        <v>33</v>
      </c>
      <c r="C294" s="92" t="s">
        <v>2720</v>
      </c>
      <c r="D294" s="432">
        <v>6</v>
      </c>
      <c r="E294" s="432">
        <v>2196</v>
      </c>
      <c r="F294" s="432">
        <v>32</v>
      </c>
      <c r="G294" s="432">
        <v>35</v>
      </c>
      <c r="H294" s="87">
        <f t="shared" si="12"/>
        <v>1.5938069216757743E-2</v>
      </c>
      <c r="I294" s="88">
        <f t="shared" si="13"/>
        <v>5.333333333333333</v>
      </c>
      <c r="J294" s="89">
        <f t="shared" si="14"/>
        <v>9.5890410958904104E-2</v>
      </c>
    </row>
    <row r="295" spans="1:10" ht="24">
      <c r="A295" s="92" t="s">
        <v>406</v>
      </c>
      <c r="B295" s="92" t="s">
        <v>35</v>
      </c>
      <c r="C295" s="92" t="s">
        <v>2720</v>
      </c>
      <c r="D295" s="432">
        <v>9</v>
      </c>
      <c r="E295" s="432">
        <v>3294</v>
      </c>
      <c r="F295" s="432">
        <v>105</v>
      </c>
      <c r="G295" s="432">
        <v>170</v>
      </c>
      <c r="H295" s="87">
        <f t="shared" si="12"/>
        <v>5.1608986035215541E-2</v>
      </c>
      <c r="I295" s="88">
        <f t="shared" si="13"/>
        <v>11.666666666666666</v>
      </c>
      <c r="J295" s="89">
        <f t="shared" si="14"/>
        <v>0.46575342465753422</v>
      </c>
    </row>
    <row r="296" spans="1:10" ht="24">
      <c r="A296" s="92" t="s">
        <v>449</v>
      </c>
      <c r="B296" s="92" t="s">
        <v>21</v>
      </c>
      <c r="C296" s="92" t="s">
        <v>2720</v>
      </c>
      <c r="D296" s="432">
        <v>129</v>
      </c>
      <c r="E296" s="432">
        <v>47214</v>
      </c>
      <c r="F296" s="432">
        <v>5629</v>
      </c>
      <c r="G296" s="432">
        <v>24336</v>
      </c>
      <c r="H296" s="87">
        <f t="shared" si="12"/>
        <v>0.51544033549370949</v>
      </c>
      <c r="I296" s="88">
        <f t="shared" si="13"/>
        <v>43.63565891472868</v>
      </c>
      <c r="J296" s="89">
        <f t="shared" si="14"/>
        <v>66.673972602739724</v>
      </c>
    </row>
    <row r="297" spans="1:10" ht="24">
      <c r="A297" s="92" t="s">
        <v>450</v>
      </c>
      <c r="B297" s="92" t="s">
        <v>21</v>
      </c>
      <c r="C297" s="92" t="s">
        <v>2720</v>
      </c>
      <c r="D297" s="432">
        <v>10</v>
      </c>
      <c r="E297" s="432">
        <v>3660</v>
      </c>
      <c r="F297" s="432">
        <v>96</v>
      </c>
      <c r="G297" s="432">
        <v>209</v>
      </c>
      <c r="H297" s="87">
        <f t="shared" si="12"/>
        <v>5.7103825136612024E-2</v>
      </c>
      <c r="I297" s="88">
        <f t="shared" si="13"/>
        <v>9.6</v>
      </c>
      <c r="J297" s="89">
        <f t="shared" si="14"/>
        <v>0.57260273972602738</v>
      </c>
    </row>
    <row r="298" spans="1:10" ht="24">
      <c r="A298" s="92" t="s">
        <v>451</v>
      </c>
      <c r="B298" s="92" t="s">
        <v>21</v>
      </c>
      <c r="C298" s="92" t="s">
        <v>2720</v>
      </c>
      <c r="D298" s="432">
        <v>93</v>
      </c>
      <c r="E298" s="432">
        <v>34038</v>
      </c>
      <c r="F298" s="432">
        <v>3032</v>
      </c>
      <c r="G298" s="432">
        <v>15659</v>
      </c>
      <c r="H298" s="87">
        <f t="shared" si="12"/>
        <v>0.46004465597273636</v>
      </c>
      <c r="I298" s="88">
        <f t="shared" si="13"/>
        <v>32.602150537634408</v>
      </c>
      <c r="J298" s="89">
        <f t="shared" si="14"/>
        <v>42.901369863013699</v>
      </c>
    </row>
    <row r="299" spans="1:10" ht="24">
      <c r="A299" s="92" t="s">
        <v>452</v>
      </c>
      <c r="B299" s="92" t="s">
        <v>77</v>
      </c>
      <c r="C299" s="92" t="s">
        <v>2720</v>
      </c>
      <c r="D299" s="432">
        <v>11</v>
      </c>
      <c r="E299" s="432">
        <v>4026</v>
      </c>
      <c r="F299" s="432">
        <v>805</v>
      </c>
      <c r="G299" s="432">
        <v>1198</v>
      </c>
      <c r="H299" s="87">
        <f t="shared" si="12"/>
        <v>0.29756582215598609</v>
      </c>
      <c r="I299" s="88">
        <f t="shared" si="13"/>
        <v>73.181818181818187</v>
      </c>
      <c r="J299" s="89">
        <f t="shared" si="14"/>
        <v>3.2821917808219179</v>
      </c>
    </row>
    <row r="300" spans="1:10" ht="24">
      <c r="A300" s="92" t="s">
        <v>453</v>
      </c>
      <c r="B300" s="92" t="s">
        <v>21</v>
      </c>
      <c r="C300" s="92" t="s">
        <v>2720</v>
      </c>
      <c r="D300" s="432">
        <v>17</v>
      </c>
      <c r="E300" s="432">
        <v>6222</v>
      </c>
      <c r="F300" s="432">
        <v>580</v>
      </c>
      <c r="G300" s="432">
        <v>1475</v>
      </c>
      <c r="H300" s="87">
        <f t="shared" si="12"/>
        <v>0.23706203792992606</v>
      </c>
      <c r="I300" s="88">
        <f t="shared" si="13"/>
        <v>34.117647058823529</v>
      </c>
      <c r="J300" s="89">
        <f t="shared" si="14"/>
        <v>4.0410958904109586</v>
      </c>
    </row>
    <row r="301" spans="1:10" ht="36">
      <c r="A301" s="92" t="s">
        <v>454</v>
      </c>
      <c r="B301" s="92" t="s">
        <v>168</v>
      </c>
      <c r="C301" s="92" t="s">
        <v>2720</v>
      </c>
      <c r="D301" s="432">
        <v>13</v>
      </c>
      <c r="E301" s="432">
        <v>4758</v>
      </c>
      <c r="F301" s="432">
        <v>171</v>
      </c>
      <c r="G301" s="432">
        <v>388</v>
      </c>
      <c r="H301" s="87">
        <f t="shared" si="12"/>
        <v>8.1546868432114339E-2</v>
      </c>
      <c r="I301" s="88">
        <f t="shared" si="13"/>
        <v>13.153846153846153</v>
      </c>
      <c r="J301" s="89">
        <f t="shared" si="14"/>
        <v>1.0630136986301371</v>
      </c>
    </row>
    <row r="302" spans="1:10" ht="24">
      <c r="A302" s="92" t="s">
        <v>455</v>
      </c>
      <c r="B302" s="92" t="s">
        <v>21</v>
      </c>
      <c r="C302" s="92" t="s">
        <v>2720</v>
      </c>
      <c r="D302" s="432">
        <v>18</v>
      </c>
      <c r="E302" s="432">
        <v>6588</v>
      </c>
      <c r="F302" s="432">
        <v>112</v>
      </c>
      <c r="G302" s="432">
        <v>184</v>
      </c>
      <c r="H302" s="87">
        <f t="shared" si="12"/>
        <v>2.7929568913175471E-2</v>
      </c>
      <c r="I302" s="88">
        <f t="shared" si="13"/>
        <v>6.2222222222222223</v>
      </c>
      <c r="J302" s="89">
        <f t="shared" si="14"/>
        <v>0.50410958904109593</v>
      </c>
    </row>
    <row r="303" spans="1:10" ht="24">
      <c r="A303" s="92" t="s">
        <v>456</v>
      </c>
      <c r="B303" s="92" t="s">
        <v>21</v>
      </c>
      <c r="C303" s="92" t="s">
        <v>2720</v>
      </c>
      <c r="D303" s="432">
        <v>11</v>
      </c>
      <c r="E303" s="432">
        <v>4026</v>
      </c>
      <c r="F303" s="432">
        <v>112</v>
      </c>
      <c r="G303" s="432">
        <v>203</v>
      </c>
      <c r="H303" s="87">
        <f t="shared" si="12"/>
        <v>5.042225534028813E-2</v>
      </c>
      <c r="I303" s="88">
        <f t="shared" si="13"/>
        <v>10.181818181818182</v>
      </c>
      <c r="J303" s="89">
        <f t="shared" si="14"/>
        <v>0.55616438356164388</v>
      </c>
    </row>
    <row r="304" spans="1:10" ht="24">
      <c r="A304" s="92" t="s">
        <v>457</v>
      </c>
      <c r="B304" s="92" t="s">
        <v>21</v>
      </c>
      <c r="C304" s="92" t="s">
        <v>2720</v>
      </c>
      <c r="D304" s="432">
        <v>13</v>
      </c>
      <c r="E304" s="432">
        <v>4758</v>
      </c>
      <c r="F304" s="432">
        <v>80</v>
      </c>
      <c r="G304" s="432">
        <v>280</v>
      </c>
      <c r="H304" s="87">
        <f t="shared" si="12"/>
        <v>5.8848255569567048E-2</v>
      </c>
      <c r="I304" s="88">
        <f t="shared" si="13"/>
        <v>6.1538461538461542</v>
      </c>
      <c r="J304" s="89">
        <f t="shared" si="14"/>
        <v>0.76712328767123283</v>
      </c>
    </row>
    <row r="305" spans="1:10" ht="24">
      <c r="A305" s="92" t="s">
        <v>458</v>
      </c>
      <c r="B305" s="92" t="s">
        <v>21</v>
      </c>
      <c r="C305" s="92" t="s">
        <v>2720</v>
      </c>
      <c r="D305" s="432">
        <v>28</v>
      </c>
      <c r="E305" s="432">
        <v>10248</v>
      </c>
      <c r="F305" s="432">
        <v>363</v>
      </c>
      <c r="G305" s="432">
        <v>671</v>
      </c>
      <c r="H305" s="87">
        <f t="shared" si="12"/>
        <v>6.5476190476190479E-2</v>
      </c>
      <c r="I305" s="88">
        <f t="shared" si="13"/>
        <v>12.964285714285714</v>
      </c>
      <c r="J305" s="89">
        <f t="shared" si="14"/>
        <v>1.8383561643835618</v>
      </c>
    </row>
    <row r="306" spans="1:10" ht="24">
      <c r="A306" s="92" t="s">
        <v>459</v>
      </c>
      <c r="B306" s="92" t="s">
        <v>21</v>
      </c>
      <c r="C306" s="92" t="s">
        <v>2720</v>
      </c>
      <c r="D306" s="432">
        <v>52</v>
      </c>
      <c r="E306" s="432">
        <v>19032</v>
      </c>
      <c r="F306" s="432">
        <v>2994</v>
      </c>
      <c r="G306" s="432">
        <v>9874</v>
      </c>
      <c r="H306" s="87">
        <f t="shared" si="12"/>
        <v>0.51881042454812942</v>
      </c>
      <c r="I306" s="88">
        <f t="shared" si="13"/>
        <v>57.57692307692308</v>
      </c>
      <c r="J306" s="89">
        <f t="shared" si="14"/>
        <v>27.052054794520547</v>
      </c>
    </row>
    <row r="307" spans="1:10" ht="24">
      <c r="A307" s="92" t="s">
        <v>839</v>
      </c>
      <c r="B307" s="92" t="s">
        <v>250</v>
      </c>
      <c r="C307" s="92" t="s">
        <v>2720</v>
      </c>
      <c r="D307" s="432">
        <v>30</v>
      </c>
      <c r="E307" s="432">
        <v>10980</v>
      </c>
      <c r="F307" s="432">
        <v>2228</v>
      </c>
      <c r="G307" s="432">
        <v>5605</v>
      </c>
      <c r="H307" s="87">
        <f t="shared" si="12"/>
        <v>0.51047358834244083</v>
      </c>
      <c r="I307" s="88">
        <f t="shared" si="13"/>
        <v>74.266666666666666</v>
      </c>
      <c r="J307" s="89">
        <f t="shared" si="14"/>
        <v>15.356164383561644</v>
      </c>
    </row>
    <row r="308" spans="1:10" ht="24">
      <c r="A308" s="92" t="s">
        <v>460</v>
      </c>
      <c r="B308" s="92" t="s">
        <v>21</v>
      </c>
      <c r="C308" s="92" t="s">
        <v>2720</v>
      </c>
      <c r="D308" s="432">
        <v>120</v>
      </c>
      <c r="E308" s="432">
        <v>43920</v>
      </c>
      <c r="F308" s="432">
        <v>5487</v>
      </c>
      <c r="G308" s="432">
        <v>30658</v>
      </c>
      <c r="H308" s="87">
        <f t="shared" si="12"/>
        <v>0.69804189435336972</v>
      </c>
      <c r="I308" s="88">
        <f t="shared" si="13"/>
        <v>45.725000000000001</v>
      </c>
      <c r="J308" s="89">
        <f t="shared" si="14"/>
        <v>83.9945205479452</v>
      </c>
    </row>
    <row r="309" spans="1:10" ht="24">
      <c r="A309" s="92" t="s">
        <v>461</v>
      </c>
      <c r="B309" s="92" t="s">
        <v>77</v>
      </c>
      <c r="C309" s="92" t="s">
        <v>2720</v>
      </c>
      <c r="D309" s="432">
        <v>18</v>
      </c>
      <c r="E309" s="432">
        <v>6588</v>
      </c>
      <c r="F309" s="432">
        <v>209</v>
      </c>
      <c r="G309" s="432">
        <v>363</v>
      </c>
      <c r="H309" s="87">
        <f t="shared" si="12"/>
        <v>5.5100182149362478E-2</v>
      </c>
      <c r="I309" s="88">
        <f t="shared" si="13"/>
        <v>11.611111111111111</v>
      </c>
      <c r="J309" s="89">
        <f t="shared" si="14"/>
        <v>0.9945205479452055</v>
      </c>
    </row>
    <row r="310" spans="1:10" ht="24">
      <c r="A310" s="92" t="s">
        <v>462</v>
      </c>
      <c r="B310" s="92" t="s">
        <v>77</v>
      </c>
      <c r="C310" s="92" t="s">
        <v>2720</v>
      </c>
      <c r="D310" s="432">
        <v>32</v>
      </c>
      <c r="E310" s="432">
        <v>11712</v>
      </c>
      <c r="F310" s="432">
        <v>414</v>
      </c>
      <c r="G310" s="432">
        <v>2143</v>
      </c>
      <c r="H310" s="87">
        <f t="shared" si="12"/>
        <v>0.18297472677595628</v>
      </c>
      <c r="I310" s="88">
        <f t="shared" si="13"/>
        <v>12.9375</v>
      </c>
      <c r="J310" s="89">
        <f t="shared" si="14"/>
        <v>5.8712328767123285</v>
      </c>
    </row>
    <row r="311" spans="1:10" ht="24">
      <c r="A311" s="92" t="s">
        <v>3089</v>
      </c>
      <c r="B311" s="92" t="s">
        <v>21</v>
      </c>
      <c r="C311" s="92" t="s">
        <v>2720</v>
      </c>
      <c r="D311" s="432">
        <v>14</v>
      </c>
      <c r="E311" s="432">
        <v>5124</v>
      </c>
      <c r="F311" s="432">
        <v>270</v>
      </c>
      <c r="G311" s="432">
        <v>752</v>
      </c>
      <c r="H311" s="87">
        <f t="shared" si="12"/>
        <v>0.14676034348165495</v>
      </c>
      <c r="I311" s="88">
        <f t="shared" si="13"/>
        <v>19.285714285714285</v>
      </c>
      <c r="J311" s="89">
        <f t="shared" si="14"/>
        <v>2.0602739726027397</v>
      </c>
    </row>
    <row r="312" spans="1:10" ht="24">
      <c r="A312" s="92" t="s">
        <v>464</v>
      </c>
      <c r="B312" s="92" t="s">
        <v>164</v>
      </c>
      <c r="C312" s="92" t="s">
        <v>2720</v>
      </c>
      <c r="D312" s="432">
        <v>7</v>
      </c>
      <c r="E312" s="432">
        <v>2562</v>
      </c>
      <c r="F312" s="432">
        <v>76</v>
      </c>
      <c r="G312" s="432">
        <v>125</v>
      </c>
      <c r="H312" s="87">
        <f t="shared" si="12"/>
        <v>4.8790007806401248E-2</v>
      </c>
      <c r="I312" s="88">
        <f t="shared" si="13"/>
        <v>10.857142857142858</v>
      </c>
      <c r="J312" s="89">
        <f t="shared" si="14"/>
        <v>0.34246575342465752</v>
      </c>
    </row>
    <row r="313" spans="1:10" ht="24">
      <c r="A313" s="92" t="s">
        <v>465</v>
      </c>
      <c r="B313" s="92" t="s">
        <v>77</v>
      </c>
      <c r="C313" s="92" t="s">
        <v>2720</v>
      </c>
      <c r="D313" s="432">
        <v>15</v>
      </c>
      <c r="E313" s="432">
        <v>5490</v>
      </c>
      <c r="F313" s="432">
        <v>240</v>
      </c>
      <c r="G313" s="432">
        <v>567</v>
      </c>
      <c r="H313" s="87">
        <f t="shared" si="12"/>
        <v>0.10327868852459017</v>
      </c>
      <c r="I313" s="88">
        <f t="shared" si="13"/>
        <v>16</v>
      </c>
      <c r="J313" s="89">
        <f t="shared" si="14"/>
        <v>1.5534246575342465</v>
      </c>
    </row>
    <row r="314" spans="1:10" ht="24">
      <c r="A314" s="92" t="s">
        <v>3090</v>
      </c>
      <c r="B314" s="92" t="s">
        <v>21</v>
      </c>
      <c r="C314" s="92" t="s">
        <v>2720</v>
      </c>
      <c r="D314" s="432">
        <v>21</v>
      </c>
      <c r="E314" s="432">
        <v>7686</v>
      </c>
      <c r="F314" s="432">
        <v>257</v>
      </c>
      <c r="G314" s="432">
        <v>449</v>
      </c>
      <c r="H314" s="87">
        <f t="shared" si="12"/>
        <v>5.841790268019776E-2</v>
      </c>
      <c r="I314" s="88">
        <f t="shared" si="13"/>
        <v>12.238095238095237</v>
      </c>
      <c r="J314" s="89">
        <f t="shared" si="14"/>
        <v>1.2301369863013698</v>
      </c>
    </row>
    <row r="315" spans="1:10" ht="36">
      <c r="A315" s="92" t="s">
        <v>3092</v>
      </c>
      <c r="B315" s="92" t="s">
        <v>168</v>
      </c>
      <c r="C315" s="92" t="s">
        <v>2720</v>
      </c>
      <c r="D315" s="432">
        <v>10</v>
      </c>
      <c r="E315" s="432">
        <v>3660</v>
      </c>
      <c r="F315" s="432">
        <v>45</v>
      </c>
      <c r="G315" s="432">
        <v>250</v>
      </c>
      <c r="H315" s="87">
        <f t="shared" si="12"/>
        <v>6.8306010928961755E-2</v>
      </c>
      <c r="I315" s="88">
        <f t="shared" si="13"/>
        <v>4.5</v>
      </c>
      <c r="J315" s="89">
        <f t="shared" si="14"/>
        <v>0.68493150684931503</v>
      </c>
    </row>
    <row r="316" spans="1:10" ht="24">
      <c r="A316" s="92" t="s">
        <v>468</v>
      </c>
      <c r="B316" s="92" t="s">
        <v>77</v>
      </c>
      <c r="C316" s="92" t="s">
        <v>2720</v>
      </c>
      <c r="D316" s="432">
        <v>5</v>
      </c>
      <c r="E316" s="432">
        <v>1830</v>
      </c>
      <c r="F316" s="432">
        <v>116</v>
      </c>
      <c r="G316" s="432">
        <v>172</v>
      </c>
      <c r="H316" s="87">
        <f t="shared" si="12"/>
        <v>9.3989071038251368E-2</v>
      </c>
      <c r="I316" s="88">
        <f t="shared" si="13"/>
        <v>23.2</v>
      </c>
      <c r="J316" s="89">
        <f t="shared" si="14"/>
        <v>0.47123287671232877</v>
      </c>
    </row>
    <row r="317" spans="1:10" ht="24">
      <c r="A317" s="92" t="s">
        <v>469</v>
      </c>
      <c r="B317" s="92" t="s">
        <v>21</v>
      </c>
      <c r="C317" s="92" t="s">
        <v>2720</v>
      </c>
      <c r="D317" s="432">
        <v>12</v>
      </c>
      <c r="E317" s="432">
        <v>4392</v>
      </c>
      <c r="F317" s="432">
        <v>218</v>
      </c>
      <c r="G317" s="432">
        <v>829</v>
      </c>
      <c r="H317" s="87">
        <f t="shared" si="12"/>
        <v>0.18875227686703097</v>
      </c>
      <c r="I317" s="88">
        <f t="shared" si="13"/>
        <v>18.166666666666668</v>
      </c>
      <c r="J317" s="89">
        <f t="shared" si="14"/>
        <v>2.2712328767123289</v>
      </c>
    </row>
    <row r="318" spans="1:10" ht="24">
      <c r="A318" s="92" t="s">
        <v>840</v>
      </c>
      <c r="B318" s="92" t="s">
        <v>245</v>
      </c>
      <c r="C318" s="92" t="s">
        <v>2720</v>
      </c>
      <c r="D318" s="432">
        <v>8</v>
      </c>
      <c r="E318" s="432">
        <v>2928</v>
      </c>
      <c r="F318" s="432">
        <v>293</v>
      </c>
      <c r="G318" s="432">
        <v>539</v>
      </c>
      <c r="H318" s="87">
        <f t="shared" si="12"/>
        <v>0.18408469945355191</v>
      </c>
      <c r="I318" s="88">
        <f t="shared" si="13"/>
        <v>36.625</v>
      </c>
      <c r="J318" s="89">
        <f t="shared" si="14"/>
        <v>1.4767123287671233</v>
      </c>
    </row>
    <row r="319" spans="1:10" ht="24">
      <c r="A319" s="92" t="s">
        <v>470</v>
      </c>
      <c r="B319" s="92" t="s">
        <v>21</v>
      </c>
      <c r="C319" s="92" t="s">
        <v>2720</v>
      </c>
      <c r="D319" s="432">
        <v>28</v>
      </c>
      <c r="E319" s="432">
        <v>10248</v>
      </c>
      <c r="F319" s="432">
        <v>375</v>
      </c>
      <c r="G319" s="432">
        <v>1187</v>
      </c>
      <c r="H319" s="87">
        <f t="shared" si="12"/>
        <v>0.11582747853239657</v>
      </c>
      <c r="I319" s="88">
        <f t="shared" si="13"/>
        <v>13.392857142857142</v>
      </c>
      <c r="J319" s="89">
        <f t="shared" si="14"/>
        <v>3.2520547945205478</v>
      </c>
    </row>
    <row r="320" spans="1:10" ht="24">
      <c r="A320" s="92" t="s">
        <v>471</v>
      </c>
      <c r="B320" s="92" t="s">
        <v>21</v>
      </c>
      <c r="C320" s="92" t="s">
        <v>2720</v>
      </c>
      <c r="D320" s="432">
        <v>5</v>
      </c>
      <c r="E320" s="432">
        <v>1830</v>
      </c>
      <c r="F320" s="432">
        <v>71</v>
      </c>
      <c r="G320" s="432">
        <v>71</v>
      </c>
      <c r="H320" s="87">
        <f t="shared" si="12"/>
        <v>3.8797814207650272E-2</v>
      </c>
      <c r="I320" s="88">
        <f t="shared" si="13"/>
        <v>14.2</v>
      </c>
      <c r="J320" s="89">
        <f t="shared" si="14"/>
        <v>0.19452054794520549</v>
      </c>
    </row>
    <row r="321" spans="1:10" ht="24">
      <c r="A321" s="92" t="s">
        <v>472</v>
      </c>
      <c r="B321" s="92" t="s">
        <v>21</v>
      </c>
      <c r="C321" s="92" t="s">
        <v>2720</v>
      </c>
      <c r="D321" s="432">
        <v>6</v>
      </c>
      <c r="E321" s="432">
        <v>2196</v>
      </c>
      <c r="F321" s="432">
        <v>115</v>
      </c>
      <c r="G321" s="432">
        <v>285</v>
      </c>
      <c r="H321" s="87">
        <f t="shared" si="12"/>
        <v>0.12978142076502733</v>
      </c>
      <c r="I321" s="88">
        <f t="shared" si="13"/>
        <v>19.166666666666668</v>
      </c>
      <c r="J321" s="89">
        <f t="shared" si="14"/>
        <v>0.78082191780821919</v>
      </c>
    </row>
    <row r="322" spans="1:10" ht="24">
      <c r="A322" s="92" t="s">
        <v>473</v>
      </c>
      <c r="B322" s="92" t="s">
        <v>21</v>
      </c>
      <c r="C322" s="92" t="s">
        <v>2720</v>
      </c>
      <c r="D322" s="432">
        <v>67</v>
      </c>
      <c r="E322" s="432">
        <v>24522</v>
      </c>
      <c r="F322" s="432">
        <v>7648</v>
      </c>
      <c r="G322" s="432">
        <v>31964</v>
      </c>
      <c r="H322" s="87">
        <f t="shared" si="12"/>
        <v>1.3034825870646767</v>
      </c>
      <c r="I322" s="88">
        <f t="shared" si="13"/>
        <v>114.14925373134328</v>
      </c>
      <c r="J322" s="89">
        <f t="shared" si="14"/>
        <v>87.572602739726022</v>
      </c>
    </row>
    <row r="323" spans="1:10" ht="24">
      <c r="A323" s="92" t="s">
        <v>474</v>
      </c>
      <c r="B323" s="92" t="s">
        <v>21</v>
      </c>
      <c r="C323" s="92" t="s">
        <v>2720</v>
      </c>
      <c r="D323" s="432">
        <v>14</v>
      </c>
      <c r="E323" s="432">
        <v>5124</v>
      </c>
      <c r="F323" s="432">
        <v>750</v>
      </c>
      <c r="G323" s="432">
        <v>753</v>
      </c>
      <c r="H323" s="87">
        <f t="shared" ref="H323:H386" si="15">G323/E323</f>
        <v>0.14695550351288056</v>
      </c>
      <c r="I323" s="88">
        <f t="shared" ref="I323:I386" si="16">F323/D323</f>
        <v>53.571428571428569</v>
      </c>
      <c r="J323" s="89">
        <f t="shared" ref="J323:J386" si="17">G323/365</f>
        <v>2.0630136986301371</v>
      </c>
    </row>
    <row r="324" spans="1:10" ht="24">
      <c r="A324" s="92" t="s">
        <v>475</v>
      </c>
      <c r="B324" s="92" t="s">
        <v>21</v>
      </c>
      <c r="C324" s="92" t="s">
        <v>2720</v>
      </c>
      <c r="D324" s="432">
        <v>23</v>
      </c>
      <c r="E324" s="432">
        <v>8418</v>
      </c>
      <c r="F324" s="432">
        <v>240</v>
      </c>
      <c r="G324" s="432">
        <v>511</v>
      </c>
      <c r="H324" s="87">
        <f t="shared" si="15"/>
        <v>6.070325492991209E-2</v>
      </c>
      <c r="I324" s="88">
        <f t="shared" si="16"/>
        <v>10.434782608695652</v>
      </c>
      <c r="J324" s="89">
        <f t="shared" si="17"/>
        <v>1.4</v>
      </c>
    </row>
    <row r="325" spans="1:10" ht="24">
      <c r="A325" s="92" t="s">
        <v>403</v>
      </c>
      <c r="B325" s="92" t="s">
        <v>80</v>
      </c>
      <c r="C325" s="92" t="s">
        <v>2720</v>
      </c>
      <c r="D325" s="432">
        <v>18</v>
      </c>
      <c r="E325" s="432">
        <v>6588</v>
      </c>
      <c r="F325" s="432">
        <v>813</v>
      </c>
      <c r="G325" s="432">
        <v>1306</v>
      </c>
      <c r="H325" s="87">
        <f t="shared" si="15"/>
        <v>0.19823922282938677</v>
      </c>
      <c r="I325" s="88">
        <f t="shared" si="16"/>
        <v>45.166666666666664</v>
      </c>
      <c r="J325" s="89">
        <f t="shared" si="17"/>
        <v>3.5780821917808221</v>
      </c>
    </row>
    <row r="326" spans="1:10" ht="24">
      <c r="A326" s="92" t="s">
        <v>3091</v>
      </c>
      <c r="B326" s="92" t="s">
        <v>80</v>
      </c>
      <c r="C326" s="92" t="s">
        <v>2720</v>
      </c>
      <c r="D326" s="432">
        <v>20</v>
      </c>
      <c r="E326" s="432">
        <v>7320</v>
      </c>
      <c r="F326" s="432">
        <v>1023</v>
      </c>
      <c r="G326" s="432">
        <v>1844</v>
      </c>
      <c r="H326" s="87">
        <f t="shared" si="15"/>
        <v>0.25191256830601094</v>
      </c>
      <c r="I326" s="88">
        <f t="shared" si="16"/>
        <v>51.15</v>
      </c>
      <c r="J326" s="89">
        <f t="shared" si="17"/>
        <v>5.0520547945205481</v>
      </c>
    </row>
    <row r="327" spans="1:10" ht="24">
      <c r="A327" s="92" t="s">
        <v>393</v>
      </c>
      <c r="B327" s="92" t="s">
        <v>45</v>
      </c>
      <c r="C327" s="92" t="s">
        <v>2720</v>
      </c>
      <c r="D327" s="432">
        <v>35</v>
      </c>
      <c r="E327" s="432">
        <v>12810</v>
      </c>
      <c r="F327" s="432">
        <v>1926</v>
      </c>
      <c r="G327" s="432">
        <v>4528</v>
      </c>
      <c r="H327" s="87">
        <f t="shared" si="15"/>
        <v>0.35347384855581576</v>
      </c>
      <c r="I327" s="88">
        <f t="shared" si="16"/>
        <v>55.028571428571432</v>
      </c>
      <c r="J327" s="89">
        <f t="shared" si="17"/>
        <v>12.405479452054795</v>
      </c>
    </row>
    <row r="328" spans="1:10" ht="24">
      <c r="A328" s="92" t="s">
        <v>424</v>
      </c>
      <c r="B328" s="92" t="s">
        <v>45</v>
      </c>
      <c r="C328" s="92" t="s">
        <v>2720</v>
      </c>
      <c r="D328" s="432">
        <v>10</v>
      </c>
      <c r="E328" s="432">
        <v>3660</v>
      </c>
      <c r="F328" s="432">
        <v>187</v>
      </c>
      <c r="G328" s="432">
        <v>238</v>
      </c>
      <c r="H328" s="87">
        <f t="shared" si="15"/>
        <v>6.502732240437159E-2</v>
      </c>
      <c r="I328" s="88">
        <f t="shared" si="16"/>
        <v>18.7</v>
      </c>
      <c r="J328" s="89">
        <f t="shared" si="17"/>
        <v>0.65205479452054793</v>
      </c>
    </row>
    <row r="329" spans="1:10" ht="24">
      <c r="A329" s="92" t="s">
        <v>3093</v>
      </c>
      <c r="B329" s="92" t="s">
        <v>45</v>
      </c>
      <c r="C329" s="92" t="s">
        <v>2720</v>
      </c>
      <c r="D329" s="432">
        <v>18</v>
      </c>
      <c r="E329" s="432">
        <v>6588</v>
      </c>
      <c r="F329" s="432">
        <v>824</v>
      </c>
      <c r="G329" s="432">
        <v>2005</v>
      </c>
      <c r="H329" s="87">
        <f t="shared" si="15"/>
        <v>0.30434122647237399</v>
      </c>
      <c r="I329" s="88">
        <f t="shared" si="16"/>
        <v>45.777777777777779</v>
      </c>
      <c r="J329" s="89">
        <f t="shared" si="17"/>
        <v>5.493150684931507</v>
      </c>
    </row>
    <row r="330" spans="1:10" ht="24">
      <c r="A330" s="92" t="s">
        <v>419</v>
      </c>
      <c r="B330" s="92" t="s">
        <v>45</v>
      </c>
      <c r="C330" s="92" t="s">
        <v>2720</v>
      </c>
      <c r="D330" s="432">
        <v>10</v>
      </c>
      <c r="E330" s="432">
        <v>3660</v>
      </c>
      <c r="F330" s="432">
        <v>456</v>
      </c>
      <c r="G330" s="432">
        <v>622</v>
      </c>
      <c r="H330" s="87">
        <f t="shared" si="15"/>
        <v>0.16994535519125684</v>
      </c>
      <c r="I330" s="88">
        <f t="shared" si="16"/>
        <v>45.6</v>
      </c>
      <c r="J330" s="89">
        <f t="shared" si="17"/>
        <v>1.704109589041096</v>
      </c>
    </row>
    <row r="331" spans="1:10" ht="24">
      <c r="A331" s="92" t="s">
        <v>566</v>
      </c>
      <c r="B331" s="92" t="s">
        <v>84</v>
      </c>
      <c r="C331" s="92" t="s">
        <v>2720</v>
      </c>
      <c r="D331" s="432">
        <v>4</v>
      </c>
      <c r="E331" s="432">
        <v>1464</v>
      </c>
      <c r="F331" s="432">
        <v>58</v>
      </c>
      <c r="G331" s="432">
        <v>81</v>
      </c>
      <c r="H331" s="87">
        <f t="shared" si="15"/>
        <v>5.5327868852459015E-2</v>
      </c>
      <c r="I331" s="88">
        <f t="shared" si="16"/>
        <v>14.5</v>
      </c>
      <c r="J331" s="89">
        <f t="shared" si="17"/>
        <v>0.22191780821917809</v>
      </c>
    </row>
    <row r="332" spans="1:10" ht="24">
      <c r="A332" s="92" t="s">
        <v>567</v>
      </c>
      <c r="B332" s="92" t="s">
        <v>189</v>
      </c>
      <c r="C332" s="92" t="s">
        <v>2720</v>
      </c>
      <c r="D332" s="432">
        <v>0</v>
      </c>
      <c r="E332" s="432">
        <v>0</v>
      </c>
      <c r="F332" s="432">
        <v>80</v>
      </c>
      <c r="G332" s="432">
        <v>158</v>
      </c>
      <c r="H332" s="87" t="e">
        <f t="shared" si="15"/>
        <v>#DIV/0!</v>
      </c>
      <c r="I332" s="88" t="e">
        <f t="shared" si="16"/>
        <v>#DIV/0!</v>
      </c>
      <c r="J332" s="89">
        <f t="shared" si="17"/>
        <v>0.43287671232876712</v>
      </c>
    </row>
    <row r="333" spans="1:10" ht="24">
      <c r="A333" s="92" t="s">
        <v>568</v>
      </c>
      <c r="B333" s="92" t="s">
        <v>189</v>
      </c>
      <c r="C333" s="92" t="s">
        <v>2720</v>
      </c>
      <c r="D333" s="432">
        <v>0</v>
      </c>
      <c r="E333" s="432">
        <v>0</v>
      </c>
      <c r="F333" s="432">
        <v>217</v>
      </c>
      <c r="G333" s="432">
        <v>269</v>
      </c>
      <c r="H333" s="87" t="e">
        <f t="shared" si="15"/>
        <v>#DIV/0!</v>
      </c>
      <c r="I333" s="88" t="e">
        <f t="shared" si="16"/>
        <v>#DIV/0!</v>
      </c>
      <c r="J333" s="89">
        <f t="shared" si="17"/>
        <v>0.73698630136986298</v>
      </c>
    </row>
    <row r="334" spans="1:10" ht="24">
      <c r="A334" s="92" t="s">
        <v>3094</v>
      </c>
      <c r="B334" s="92" t="s">
        <v>189</v>
      </c>
      <c r="C334" s="92" t="s">
        <v>2720</v>
      </c>
      <c r="D334" s="432">
        <v>13</v>
      </c>
      <c r="E334" s="432">
        <v>4758</v>
      </c>
      <c r="F334" s="432">
        <v>100</v>
      </c>
      <c r="G334" s="432">
        <v>164</v>
      </c>
      <c r="H334" s="87">
        <f t="shared" si="15"/>
        <v>3.4468263976460696E-2</v>
      </c>
      <c r="I334" s="88">
        <f t="shared" si="16"/>
        <v>7.6923076923076925</v>
      </c>
      <c r="J334" s="89">
        <f t="shared" si="17"/>
        <v>0.44931506849315067</v>
      </c>
    </row>
    <row r="335" spans="1:10" ht="24">
      <c r="A335" s="92" t="s">
        <v>570</v>
      </c>
      <c r="B335" s="92" t="s">
        <v>84</v>
      </c>
      <c r="C335" s="92" t="s">
        <v>2720</v>
      </c>
      <c r="D335" s="432">
        <v>11</v>
      </c>
      <c r="E335" s="432">
        <v>4026</v>
      </c>
      <c r="F335" s="432">
        <v>471</v>
      </c>
      <c r="G335" s="432">
        <v>825</v>
      </c>
      <c r="H335" s="87">
        <f t="shared" si="15"/>
        <v>0.20491803278688525</v>
      </c>
      <c r="I335" s="88">
        <f t="shared" si="16"/>
        <v>42.81818181818182</v>
      </c>
      <c r="J335" s="89">
        <f t="shared" si="17"/>
        <v>2.2602739726027399</v>
      </c>
    </row>
    <row r="336" spans="1:10" ht="24">
      <c r="A336" s="92" t="s">
        <v>403</v>
      </c>
      <c r="B336" s="92" t="s">
        <v>84</v>
      </c>
      <c r="C336" s="92" t="s">
        <v>2720</v>
      </c>
      <c r="D336" s="432">
        <v>6</v>
      </c>
      <c r="E336" s="432">
        <v>2196</v>
      </c>
      <c r="F336" s="432">
        <v>213</v>
      </c>
      <c r="G336" s="432">
        <v>299</v>
      </c>
      <c r="H336" s="87">
        <f t="shared" si="15"/>
        <v>0.13615664845173042</v>
      </c>
      <c r="I336" s="88">
        <f t="shared" si="16"/>
        <v>35.5</v>
      </c>
      <c r="J336" s="89">
        <f t="shared" si="17"/>
        <v>0.81917808219178079</v>
      </c>
    </row>
    <row r="337" spans="1:10" ht="24">
      <c r="A337" s="92" t="s">
        <v>468</v>
      </c>
      <c r="B337" s="92" t="s">
        <v>199</v>
      </c>
      <c r="C337" s="92" t="s">
        <v>2720</v>
      </c>
      <c r="D337" s="432">
        <v>16</v>
      </c>
      <c r="E337" s="432">
        <v>5856</v>
      </c>
      <c r="F337" s="432">
        <v>792</v>
      </c>
      <c r="G337" s="432">
        <v>1366</v>
      </c>
      <c r="H337" s="87">
        <f t="shared" si="15"/>
        <v>0.23326502732240437</v>
      </c>
      <c r="I337" s="88">
        <f t="shared" si="16"/>
        <v>49.5</v>
      </c>
      <c r="J337" s="89">
        <f t="shared" si="17"/>
        <v>3.7424657534246575</v>
      </c>
    </row>
    <row r="338" spans="1:10" ht="24">
      <c r="A338" s="92" t="s">
        <v>638</v>
      </c>
      <c r="B338" s="92" t="s">
        <v>87</v>
      </c>
      <c r="C338" s="92" t="s">
        <v>2720</v>
      </c>
      <c r="D338" s="432">
        <v>20</v>
      </c>
      <c r="E338" s="432">
        <v>7320</v>
      </c>
      <c r="F338" s="432">
        <v>801</v>
      </c>
      <c r="G338" s="432">
        <v>1022</v>
      </c>
      <c r="H338" s="87">
        <f t="shared" si="15"/>
        <v>0.13961748633879781</v>
      </c>
      <c r="I338" s="88">
        <f t="shared" si="16"/>
        <v>40.049999999999997</v>
      </c>
      <c r="J338" s="89">
        <f t="shared" si="17"/>
        <v>2.8</v>
      </c>
    </row>
    <row r="339" spans="1:10" ht="24">
      <c r="A339" s="92" t="s">
        <v>399</v>
      </c>
      <c r="B339" s="92" t="s">
        <v>47</v>
      </c>
      <c r="C339" s="92" t="s">
        <v>2720</v>
      </c>
      <c r="D339" s="432">
        <v>28</v>
      </c>
      <c r="E339" s="432">
        <v>10248</v>
      </c>
      <c r="F339" s="432">
        <v>1203</v>
      </c>
      <c r="G339" s="432">
        <v>2407</v>
      </c>
      <c r="H339" s="87">
        <f t="shared" si="15"/>
        <v>0.23487509758001562</v>
      </c>
      <c r="I339" s="88">
        <f t="shared" si="16"/>
        <v>42.964285714285715</v>
      </c>
      <c r="J339" s="89">
        <f t="shared" si="17"/>
        <v>6.5945205479452058</v>
      </c>
    </row>
    <row r="340" spans="1:10" ht="24">
      <c r="A340" s="92" t="s">
        <v>3095</v>
      </c>
      <c r="B340" s="92" t="s">
        <v>47</v>
      </c>
      <c r="C340" s="92" t="s">
        <v>2720</v>
      </c>
      <c r="D340" s="432">
        <v>8</v>
      </c>
      <c r="E340" s="432">
        <v>2928</v>
      </c>
      <c r="F340" s="432">
        <v>117</v>
      </c>
      <c r="G340" s="432">
        <v>130</v>
      </c>
      <c r="H340" s="87">
        <f t="shared" si="15"/>
        <v>4.4398907103825137E-2</v>
      </c>
      <c r="I340" s="88">
        <f t="shared" si="16"/>
        <v>14.625</v>
      </c>
      <c r="J340" s="89">
        <f t="shared" si="17"/>
        <v>0.35616438356164382</v>
      </c>
    </row>
    <row r="341" spans="1:10" ht="24">
      <c r="A341" s="92" t="s">
        <v>640</v>
      </c>
      <c r="B341" s="92" t="s">
        <v>87</v>
      </c>
      <c r="C341" s="92" t="s">
        <v>2720</v>
      </c>
      <c r="D341" s="432">
        <v>17</v>
      </c>
      <c r="E341" s="432">
        <v>6222</v>
      </c>
      <c r="F341" s="432">
        <v>503</v>
      </c>
      <c r="G341" s="432">
        <v>1162</v>
      </c>
      <c r="H341" s="87">
        <f t="shared" si="15"/>
        <v>0.18675666988106718</v>
      </c>
      <c r="I341" s="88">
        <f t="shared" si="16"/>
        <v>29.588235294117649</v>
      </c>
      <c r="J341" s="89">
        <f t="shared" si="17"/>
        <v>3.1835616438356165</v>
      </c>
    </row>
    <row r="342" spans="1:10" ht="24">
      <c r="A342" s="92" t="s">
        <v>641</v>
      </c>
      <c r="B342" s="92" t="s">
        <v>200</v>
      </c>
      <c r="C342" s="92" t="s">
        <v>2720</v>
      </c>
      <c r="D342" s="432">
        <v>8</v>
      </c>
      <c r="E342" s="432">
        <v>2928</v>
      </c>
      <c r="F342" s="432">
        <v>131</v>
      </c>
      <c r="G342" s="432">
        <v>168</v>
      </c>
      <c r="H342" s="87">
        <f t="shared" si="15"/>
        <v>5.737704918032787E-2</v>
      </c>
      <c r="I342" s="88">
        <f t="shared" si="16"/>
        <v>16.375</v>
      </c>
      <c r="J342" s="89">
        <f t="shared" si="17"/>
        <v>0.46027397260273972</v>
      </c>
    </row>
    <row r="343" spans="1:10" ht="24">
      <c r="A343" s="92" t="s">
        <v>642</v>
      </c>
      <c r="B343" s="92" t="s">
        <v>200</v>
      </c>
      <c r="C343" s="92" t="s">
        <v>2720</v>
      </c>
      <c r="D343" s="432">
        <v>8</v>
      </c>
      <c r="E343" s="432">
        <v>2928</v>
      </c>
      <c r="F343" s="432">
        <v>17</v>
      </c>
      <c r="G343" s="432">
        <v>26</v>
      </c>
      <c r="H343" s="87">
        <f t="shared" si="15"/>
        <v>8.8797814207650268E-3</v>
      </c>
      <c r="I343" s="88">
        <f t="shared" si="16"/>
        <v>2.125</v>
      </c>
      <c r="J343" s="89">
        <f t="shared" si="17"/>
        <v>7.1232876712328766E-2</v>
      </c>
    </row>
    <row r="344" spans="1:10" ht="24">
      <c r="A344" s="92" t="s">
        <v>643</v>
      </c>
      <c r="B344" s="92" t="s">
        <v>87</v>
      </c>
      <c r="C344" s="92" t="s">
        <v>2720</v>
      </c>
      <c r="D344" s="432">
        <v>28</v>
      </c>
      <c r="E344" s="432">
        <v>10248</v>
      </c>
      <c r="F344" s="432">
        <v>461</v>
      </c>
      <c r="G344" s="432">
        <v>664</v>
      </c>
      <c r="H344" s="87">
        <f t="shared" si="15"/>
        <v>6.4793130366900861E-2</v>
      </c>
      <c r="I344" s="88">
        <f t="shared" si="16"/>
        <v>16.464285714285715</v>
      </c>
      <c r="J344" s="89">
        <f t="shared" si="17"/>
        <v>1.8191780821917809</v>
      </c>
    </row>
    <row r="345" spans="1:10" ht="24">
      <c r="A345" s="92" t="s">
        <v>687</v>
      </c>
      <c r="B345" s="92" t="s">
        <v>218</v>
      </c>
      <c r="C345" s="92" t="s">
        <v>2720</v>
      </c>
      <c r="D345" s="432">
        <v>9</v>
      </c>
      <c r="E345" s="432">
        <v>3294</v>
      </c>
      <c r="F345" s="432">
        <v>13</v>
      </c>
      <c r="G345" s="432">
        <v>22</v>
      </c>
      <c r="H345" s="87">
        <f t="shared" si="15"/>
        <v>6.6788099574984824E-3</v>
      </c>
      <c r="I345" s="88">
        <f t="shared" si="16"/>
        <v>1.4444444444444444</v>
      </c>
      <c r="J345" s="89">
        <f t="shared" si="17"/>
        <v>6.0273972602739728E-2</v>
      </c>
    </row>
    <row r="346" spans="1:10" ht="24">
      <c r="A346" s="92" t="s">
        <v>689</v>
      </c>
      <c r="B346" s="92" t="s">
        <v>24</v>
      </c>
      <c r="C346" s="92" t="s">
        <v>2720</v>
      </c>
      <c r="D346" s="432">
        <v>20</v>
      </c>
      <c r="E346" s="432">
        <v>7320</v>
      </c>
      <c r="F346" s="432">
        <v>742</v>
      </c>
      <c r="G346" s="432">
        <v>2137</v>
      </c>
      <c r="H346" s="87">
        <f t="shared" si="15"/>
        <v>0.29193989071038251</v>
      </c>
      <c r="I346" s="88">
        <f t="shared" si="16"/>
        <v>37.1</v>
      </c>
      <c r="J346" s="89">
        <f t="shared" si="17"/>
        <v>5.8547945205479452</v>
      </c>
    </row>
    <row r="347" spans="1:10" ht="24">
      <c r="A347" s="92" t="s">
        <v>690</v>
      </c>
      <c r="B347" s="92" t="s">
        <v>24</v>
      </c>
      <c r="C347" s="92" t="s">
        <v>2720</v>
      </c>
      <c r="D347" s="432">
        <v>10</v>
      </c>
      <c r="E347" s="432">
        <v>3660</v>
      </c>
      <c r="F347" s="432">
        <v>296</v>
      </c>
      <c r="G347" s="432">
        <v>630</v>
      </c>
      <c r="H347" s="87">
        <f t="shared" si="15"/>
        <v>0.1721311475409836</v>
      </c>
      <c r="I347" s="88">
        <f t="shared" si="16"/>
        <v>29.6</v>
      </c>
      <c r="J347" s="89">
        <f t="shared" si="17"/>
        <v>1.726027397260274</v>
      </c>
    </row>
    <row r="348" spans="1:10" ht="24">
      <c r="A348" s="92" t="s">
        <v>3096</v>
      </c>
      <c r="B348" s="92" t="s">
        <v>24</v>
      </c>
      <c r="C348" s="92" t="s">
        <v>2720</v>
      </c>
      <c r="D348" s="432">
        <v>8</v>
      </c>
      <c r="E348" s="432">
        <v>2928</v>
      </c>
      <c r="F348" s="432">
        <v>205</v>
      </c>
      <c r="G348" s="432">
        <v>572</v>
      </c>
      <c r="H348" s="87">
        <f t="shared" si="15"/>
        <v>0.1953551912568306</v>
      </c>
      <c r="I348" s="88">
        <f t="shared" si="16"/>
        <v>25.625</v>
      </c>
      <c r="J348" s="89">
        <f t="shared" si="17"/>
        <v>1.5671232876712329</v>
      </c>
    </row>
    <row r="349" spans="1:10" ht="24">
      <c r="A349" s="92" t="s">
        <v>403</v>
      </c>
      <c r="B349" s="92" t="s">
        <v>24</v>
      </c>
      <c r="C349" s="92" t="s">
        <v>2720</v>
      </c>
      <c r="D349" s="432">
        <v>26</v>
      </c>
      <c r="E349" s="432">
        <v>9516</v>
      </c>
      <c r="F349" s="432">
        <v>1576</v>
      </c>
      <c r="G349" s="432">
        <v>2683</v>
      </c>
      <c r="H349" s="87">
        <f t="shared" si="15"/>
        <v>0.28194619588062209</v>
      </c>
      <c r="I349" s="88">
        <f t="shared" si="16"/>
        <v>60.615384615384613</v>
      </c>
      <c r="J349" s="89">
        <f t="shared" si="17"/>
        <v>7.3506849315068497</v>
      </c>
    </row>
    <row r="350" spans="1:10" ht="24">
      <c r="A350" s="92" t="s">
        <v>3097</v>
      </c>
      <c r="B350" s="92" t="s">
        <v>24</v>
      </c>
      <c r="C350" s="92" t="s">
        <v>2720</v>
      </c>
      <c r="D350" s="432">
        <v>24</v>
      </c>
      <c r="E350" s="432">
        <v>8784</v>
      </c>
      <c r="F350" s="432">
        <v>1986</v>
      </c>
      <c r="G350" s="432">
        <v>3287</v>
      </c>
      <c r="H350" s="87">
        <f t="shared" si="15"/>
        <v>0.37420309653916212</v>
      </c>
      <c r="I350" s="88">
        <f t="shared" si="16"/>
        <v>82.75</v>
      </c>
      <c r="J350" s="89">
        <f t="shared" si="17"/>
        <v>9.0054794520547947</v>
      </c>
    </row>
    <row r="351" spans="1:10" ht="24">
      <c r="A351" s="92" t="s">
        <v>3098</v>
      </c>
      <c r="B351" s="92" t="s">
        <v>24</v>
      </c>
      <c r="C351" s="92" t="s">
        <v>2720</v>
      </c>
      <c r="D351" s="432">
        <v>88</v>
      </c>
      <c r="E351" s="432">
        <v>32208</v>
      </c>
      <c r="F351" s="432">
        <v>451</v>
      </c>
      <c r="G351" s="432">
        <v>23839</v>
      </c>
      <c r="H351" s="87">
        <f t="shared" si="15"/>
        <v>0.74015772478887232</v>
      </c>
      <c r="I351" s="88">
        <f t="shared" si="16"/>
        <v>5.125</v>
      </c>
      <c r="J351" s="89">
        <f t="shared" si="17"/>
        <v>65.31232876712329</v>
      </c>
    </row>
    <row r="352" spans="1:10" ht="24">
      <c r="A352" s="92" t="s">
        <v>694</v>
      </c>
      <c r="B352" s="92" t="s">
        <v>24</v>
      </c>
      <c r="C352" s="92" t="s">
        <v>2720</v>
      </c>
      <c r="D352" s="432">
        <v>8</v>
      </c>
      <c r="E352" s="432">
        <v>2928</v>
      </c>
      <c r="F352" s="432">
        <v>157</v>
      </c>
      <c r="G352" s="432">
        <v>180</v>
      </c>
      <c r="H352" s="87">
        <f t="shared" si="15"/>
        <v>6.1475409836065573E-2</v>
      </c>
      <c r="I352" s="88">
        <f t="shared" si="16"/>
        <v>19.625</v>
      </c>
      <c r="J352" s="89">
        <f t="shared" si="17"/>
        <v>0.49315068493150682</v>
      </c>
    </row>
    <row r="353" spans="1:10" ht="24">
      <c r="A353" s="92" t="s">
        <v>695</v>
      </c>
      <c r="B353" s="92" t="s">
        <v>24</v>
      </c>
      <c r="C353" s="92" t="s">
        <v>2720</v>
      </c>
      <c r="D353" s="432">
        <v>45</v>
      </c>
      <c r="E353" s="432">
        <v>16470</v>
      </c>
      <c r="F353" s="432">
        <v>5960</v>
      </c>
      <c r="G353" s="432">
        <v>14686</v>
      </c>
      <c r="H353" s="87">
        <f t="shared" si="15"/>
        <v>0.89168184578020648</v>
      </c>
      <c r="I353" s="88">
        <f t="shared" si="16"/>
        <v>132.44444444444446</v>
      </c>
      <c r="J353" s="89">
        <f t="shared" si="17"/>
        <v>40.235616438356168</v>
      </c>
    </row>
    <row r="354" spans="1:10" ht="24">
      <c r="A354" s="92" t="s">
        <v>696</v>
      </c>
      <c r="B354" s="92" t="s">
        <v>24</v>
      </c>
      <c r="C354" s="92" t="s">
        <v>2720</v>
      </c>
      <c r="D354" s="432">
        <v>52</v>
      </c>
      <c r="E354" s="432">
        <v>19032</v>
      </c>
      <c r="F354" s="432">
        <v>4651</v>
      </c>
      <c r="G354" s="432">
        <v>16569</v>
      </c>
      <c r="H354" s="87">
        <f t="shared" si="15"/>
        <v>0.87058638083228246</v>
      </c>
      <c r="I354" s="88">
        <f t="shared" si="16"/>
        <v>89.442307692307693</v>
      </c>
      <c r="J354" s="89">
        <f t="shared" si="17"/>
        <v>45.394520547945206</v>
      </c>
    </row>
    <row r="355" spans="1:10" ht="24">
      <c r="A355" s="92" t="s">
        <v>453</v>
      </c>
      <c r="B355" s="92" t="s">
        <v>24</v>
      </c>
      <c r="C355" s="92" t="s">
        <v>2720</v>
      </c>
      <c r="D355" s="432">
        <v>17</v>
      </c>
      <c r="E355" s="432">
        <v>6222</v>
      </c>
      <c r="F355" s="432">
        <v>542</v>
      </c>
      <c r="G355" s="432">
        <v>1586</v>
      </c>
      <c r="H355" s="87">
        <f t="shared" si="15"/>
        <v>0.25490196078431371</v>
      </c>
      <c r="I355" s="88">
        <f t="shared" si="16"/>
        <v>31.882352941176471</v>
      </c>
      <c r="J355" s="89">
        <f t="shared" si="17"/>
        <v>4.3452054794520549</v>
      </c>
    </row>
    <row r="356" spans="1:10" ht="24">
      <c r="A356" s="92" t="s">
        <v>697</v>
      </c>
      <c r="B356" s="92" t="s">
        <v>24</v>
      </c>
      <c r="C356" s="92" t="s">
        <v>2720</v>
      </c>
      <c r="D356" s="432">
        <v>44</v>
      </c>
      <c r="E356" s="432">
        <v>16104</v>
      </c>
      <c r="F356" s="432">
        <v>1003</v>
      </c>
      <c r="G356" s="432">
        <v>3728</v>
      </c>
      <c r="H356" s="87">
        <f t="shared" si="15"/>
        <v>0.23149528067560854</v>
      </c>
      <c r="I356" s="88">
        <f t="shared" si="16"/>
        <v>22.795454545454547</v>
      </c>
      <c r="J356" s="89">
        <f t="shared" si="17"/>
        <v>10.213698630136987</v>
      </c>
    </row>
    <row r="357" spans="1:10" ht="24">
      <c r="A357" s="92" t="s">
        <v>327</v>
      </c>
      <c r="B357" s="92" t="s">
        <v>24</v>
      </c>
      <c r="C357" s="92" t="s">
        <v>2720</v>
      </c>
      <c r="D357" s="432">
        <v>6</v>
      </c>
      <c r="E357" s="432">
        <v>2196</v>
      </c>
      <c r="F357" s="432">
        <v>424</v>
      </c>
      <c r="G357" s="432">
        <v>6170</v>
      </c>
      <c r="H357" s="87">
        <f t="shared" si="15"/>
        <v>2.8096539162112935</v>
      </c>
      <c r="I357" s="88">
        <f t="shared" si="16"/>
        <v>70.666666666666671</v>
      </c>
      <c r="J357" s="89">
        <f t="shared" si="17"/>
        <v>16.904109589041095</v>
      </c>
    </row>
    <row r="358" spans="1:10" ht="48">
      <c r="A358" s="92" t="s">
        <v>812</v>
      </c>
      <c r="B358" s="92" t="s">
        <v>109</v>
      </c>
      <c r="C358" s="92" t="s">
        <v>2720</v>
      </c>
      <c r="D358" s="432">
        <v>7</v>
      </c>
      <c r="E358" s="432">
        <v>2562</v>
      </c>
      <c r="F358" s="432">
        <v>148</v>
      </c>
      <c r="G358" s="432">
        <v>247</v>
      </c>
      <c r="H358" s="87">
        <f t="shared" si="15"/>
        <v>9.6409055425448864E-2</v>
      </c>
      <c r="I358" s="88">
        <f t="shared" si="16"/>
        <v>21.142857142857142</v>
      </c>
      <c r="J358" s="89">
        <f t="shared" si="17"/>
        <v>0.67671232876712328</v>
      </c>
    </row>
    <row r="359" spans="1:10" ht="48">
      <c r="A359" s="92" t="s">
        <v>813</v>
      </c>
      <c r="B359" s="92" t="s">
        <v>109</v>
      </c>
      <c r="C359" s="92" t="s">
        <v>2720</v>
      </c>
      <c r="D359" s="432">
        <v>7</v>
      </c>
      <c r="E359" s="432">
        <v>2562</v>
      </c>
      <c r="F359" s="432">
        <v>134</v>
      </c>
      <c r="G359" s="432">
        <v>246</v>
      </c>
      <c r="H359" s="87">
        <f t="shared" si="15"/>
        <v>9.6018735362997654E-2</v>
      </c>
      <c r="I359" s="88">
        <f t="shared" si="16"/>
        <v>19.142857142857142</v>
      </c>
      <c r="J359" s="89">
        <f t="shared" si="17"/>
        <v>0.67397260273972603</v>
      </c>
    </row>
    <row r="360" spans="1:10" ht="24">
      <c r="A360" s="92" t="s">
        <v>698</v>
      </c>
      <c r="B360" s="92" t="s">
        <v>24</v>
      </c>
      <c r="C360" s="92" t="s">
        <v>2720</v>
      </c>
      <c r="D360" s="432">
        <v>8</v>
      </c>
      <c r="E360" s="432">
        <v>2928</v>
      </c>
      <c r="F360" s="432">
        <v>36</v>
      </c>
      <c r="G360" s="432">
        <v>87</v>
      </c>
      <c r="H360" s="87">
        <f t="shared" si="15"/>
        <v>2.9713114754098359E-2</v>
      </c>
      <c r="I360" s="88">
        <f t="shared" si="16"/>
        <v>4.5</v>
      </c>
      <c r="J360" s="89">
        <f t="shared" si="17"/>
        <v>0.23835616438356164</v>
      </c>
    </row>
    <row r="361" spans="1:10" ht="48">
      <c r="A361" s="92" t="s">
        <v>814</v>
      </c>
      <c r="B361" s="92" t="s">
        <v>109</v>
      </c>
      <c r="C361" s="92" t="s">
        <v>2720</v>
      </c>
      <c r="D361" s="432">
        <v>6</v>
      </c>
      <c r="E361" s="432">
        <v>2196</v>
      </c>
      <c r="F361" s="432">
        <v>422</v>
      </c>
      <c r="G361" s="432">
        <v>575</v>
      </c>
      <c r="H361" s="87">
        <f t="shared" si="15"/>
        <v>0.26183970856102001</v>
      </c>
      <c r="I361" s="88">
        <f t="shared" si="16"/>
        <v>70.333333333333329</v>
      </c>
      <c r="J361" s="89">
        <f t="shared" si="17"/>
        <v>1.5753424657534247</v>
      </c>
    </row>
    <row r="362" spans="1:10" ht="24">
      <c r="A362" s="92" t="s">
        <v>419</v>
      </c>
      <c r="B362" s="92" t="s">
        <v>24</v>
      </c>
      <c r="C362" s="92" t="s">
        <v>2720</v>
      </c>
      <c r="D362" s="432">
        <v>21</v>
      </c>
      <c r="E362" s="432">
        <v>7686</v>
      </c>
      <c r="F362" s="432">
        <v>517</v>
      </c>
      <c r="G362" s="432">
        <v>1001</v>
      </c>
      <c r="H362" s="87">
        <f t="shared" si="15"/>
        <v>0.13023679417122039</v>
      </c>
      <c r="I362" s="88">
        <f t="shared" si="16"/>
        <v>24.61904761904762</v>
      </c>
      <c r="J362" s="89">
        <f t="shared" si="17"/>
        <v>2.7424657534246575</v>
      </c>
    </row>
    <row r="363" spans="1:10" ht="24">
      <c r="A363" s="92" t="s">
        <v>699</v>
      </c>
      <c r="B363" s="92" t="s">
        <v>24</v>
      </c>
      <c r="C363" s="92" t="s">
        <v>2720</v>
      </c>
      <c r="D363" s="432">
        <v>12</v>
      </c>
      <c r="E363" s="432">
        <v>4392</v>
      </c>
      <c r="F363" s="432">
        <v>453</v>
      </c>
      <c r="G363" s="432">
        <v>1016</v>
      </c>
      <c r="H363" s="87">
        <f t="shared" si="15"/>
        <v>0.23132969034608378</v>
      </c>
      <c r="I363" s="88">
        <f t="shared" si="16"/>
        <v>37.75</v>
      </c>
      <c r="J363" s="89">
        <f t="shared" si="17"/>
        <v>2.7835616438356166</v>
      </c>
    </row>
    <row r="364" spans="1:10" ht="24">
      <c r="A364" s="92" t="s">
        <v>700</v>
      </c>
      <c r="B364" s="92" t="s">
        <v>24</v>
      </c>
      <c r="C364" s="92" t="s">
        <v>2720</v>
      </c>
      <c r="D364" s="432">
        <v>61</v>
      </c>
      <c r="E364" s="432">
        <v>22326</v>
      </c>
      <c r="F364" s="432">
        <v>6283</v>
      </c>
      <c r="G364" s="432">
        <v>16388</v>
      </c>
      <c r="H364" s="87">
        <f t="shared" si="15"/>
        <v>0.73403207023201644</v>
      </c>
      <c r="I364" s="88">
        <f t="shared" si="16"/>
        <v>103</v>
      </c>
      <c r="J364" s="89">
        <f t="shared" si="17"/>
        <v>44.898630136986299</v>
      </c>
    </row>
    <row r="365" spans="1:10" ht="24">
      <c r="A365" s="92" t="s">
        <v>701</v>
      </c>
      <c r="B365" s="92" t="s">
        <v>24</v>
      </c>
      <c r="C365" s="92" t="s">
        <v>2720</v>
      </c>
      <c r="D365" s="432">
        <v>34</v>
      </c>
      <c r="E365" s="432">
        <v>12444</v>
      </c>
      <c r="F365" s="432">
        <v>817</v>
      </c>
      <c r="G365" s="432">
        <v>2170</v>
      </c>
      <c r="H365" s="87">
        <f t="shared" si="15"/>
        <v>0.17438122790099647</v>
      </c>
      <c r="I365" s="88">
        <f t="shared" si="16"/>
        <v>24.029411764705884</v>
      </c>
      <c r="J365" s="89">
        <f t="shared" si="17"/>
        <v>5.9452054794520546</v>
      </c>
    </row>
    <row r="366" spans="1:10" ht="24">
      <c r="A366" s="92" t="s">
        <v>702</v>
      </c>
      <c r="B366" s="92" t="s">
        <v>230</v>
      </c>
      <c r="C366" s="92" t="s">
        <v>2720</v>
      </c>
      <c r="D366" s="432">
        <v>12</v>
      </c>
      <c r="E366" s="432">
        <v>4392</v>
      </c>
      <c r="F366" s="432">
        <v>727</v>
      </c>
      <c r="G366" s="432">
        <v>3015</v>
      </c>
      <c r="H366" s="87">
        <f t="shared" si="15"/>
        <v>0.68647540983606559</v>
      </c>
      <c r="I366" s="88">
        <f t="shared" si="16"/>
        <v>60.583333333333336</v>
      </c>
      <c r="J366" s="89">
        <f t="shared" si="17"/>
        <v>8.2602739726027394</v>
      </c>
    </row>
    <row r="367" spans="1:10" ht="24">
      <c r="A367" s="92" t="s">
        <v>703</v>
      </c>
      <c r="B367" s="92" t="s">
        <v>24</v>
      </c>
      <c r="C367" s="92" t="s">
        <v>2720</v>
      </c>
      <c r="D367" s="432">
        <v>8</v>
      </c>
      <c r="E367" s="432">
        <v>2928</v>
      </c>
      <c r="F367" s="432">
        <v>328</v>
      </c>
      <c r="G367" s="432">
        <v>461</v>
      </c>
      <c r="H367" s="87">
        <f t="shared" si="15"/>
        <v>0.15744535519125682</v>
      </c>
      <c r="I367" s="88">
        <f t="shared" si="16"/>
        <v>41</v>
      </c>
      <c r="J367" s="89">
        <f t="shared" si="17"/>
        <v>1.263013698630137</v>
      </c>
    </row>
    <row r="368" spans="1:10" ht="24">
      <c r="A368" s="92" t="s">
        <v>3099</v>
      </c>
      <c r="B368" s="92" t="s">
        <v>24</v>
      </c>
      <c r="C368" s="92" t="s">
        <v>2720</v>
      </c>
      <c r="D368" s="432">
        <v>24</v>
      </c>
      <c r="E368" s="432">
        <v>8784</v>
      </c>
      <c r="F368" s="432">
        <v>1745</v>
      </c>
      <c r="G368" s="432">
        <v>3286</v>
      </c>
      <c r="H368" s="87">
        <f t="shared" si="15"/>
        <v>0.37408925318761382</v>
      </c>
      <c r="I368" s="88">
        <f t="shared" si="16"/>
        <v>72.708333333333329</v>
      </c>
      <c r="J368" s="89">
        <f t="shared" si="17"/>
        <v>9.0027397260273965</v>
      </c>
    </row>
    <row r="369" spans="1:10" ht="24">
      <c r="A369" s="92" t="s">
        <v>705</v>
      </c>
      <c r="B369" s="92" t="s">
        <v>24</v>
      </c>
      <c r="C369" s="92" t="s">
        <v>2720</v>
      </c>
      <c r="D369" s="432">
        <v>13</v>
      </c>
      <c r="E369" s="432">
        <v>4758</v>
      </c>
      <c r="F369" s="432">
        <v>708</v>
      </c>
      <c r="G369" s="432">
        <v>1243</v>
      </c>
      <c r="H369" s="87">
        <f t="shared" si="15"/>
        <v>0.26124422026061372</v>
      </c>
      <c r="I369" s="88">
        <f t="shared" si="16"/>
        <v>54.46153846153846</v>
      </c>
      <c r="J369" s="89">
        <f t="shared" si="17"/>
        <v>3.4054794520547946</v>
      </c>
    </row>
    <row r="370" spans="1:10" ht="24">
      <c r="A370" s="92" t="s">
        <v>706</v>
      </c>
      <c r="B370" s="92" t="s">
        <v>229</v>
      </c>
      <c r="C370" s="92" t="s">
        <v>2720</v>
      </c>
      <c r="D370" s="432">
        <v>5</v>
      </c>
      <c r="E370" s="432">
        <v>1830</v>
      </c>
      <c r="F370" s="432">
        <v>65</v>
      </c>
      <c r="G370" s="432">
        <v>124</v>
      </c>
      <c r="H370" s="87">
        <f t="shared" si="15"/>
        <v>6.7759562841530049E-2</v>
      </c>
      <c r="I370" s="88">
        <f t="shared" si="16"/>
        <v>13</v>
      </c>
      <c r="J370" s="89">
        <f t="shared" si="17"/>
        <v>0.33972602739726027</v>
      </c>
    </row>
    <row r="371" spans="1:10" ht="24">
      <c r="A371" s="92" t="s">
        <v>776</v>
      </c>
      <c r="B371" s="92" t="s">
        <v>55</v>
      </c>
      <c r="C371" s="92" t="s">
        <v>2720</v>
      </c>
      <c r="D371" s="432">
        <v>16</v>
      </c>
      <c r="E371" s="432">
        <v>5856</v>
      </c>
      <c r="F371" s="432">
        <v>745</v>
      </c>
      <c r="G371" s="432">
        <v>1133</v>
      </c>
      <c r="H371" s="87">
        <f t="shared" si="15"/>
        <v>0.19347677595628415</v>
      </c>
      <c r="I371" s="88">
        <f t="shared" si="16"/>
        <v>46.5625</v>
      </c>
      <c r="J371" s="89">
        <f t="shared" si="17"/>
        <v>3.1041095890410957</v>
      </c>
    </row>
    <row r="372" spans="1:10" ht="24">
      <c r="A372" s="92" t="s">
        <v>777</v>
      </c>
      <c r="B372" s="92" t="s">
        <v>55</v>
      </c>
      <c r="C372" s="92" t="s">
        <v>2720</v>
      </c>
      <c r="D372" s="432">
        <v>3</v>
      </c>
      <c r="E372" s="432">
        <v>1098</v>
      </c>
      <c r="F372" s="432">
        <v>23</v>
      </c>
      <c r="G372" s="432">
        <v>28</v>
      </c>
      <c r="H372" s="87">
        <f t="shared" si="15"/>
        <v>2.5500910746812388E-2</v>
      </c>
      <c r="I372" s="88">
        <f t="shared" si="16"/>
        <v>7.666666666666667</v>
      </c>
      <c r="J372" s="89">
        <f t="shared" si="17"/>
        <v>7.6712328767123292E-2</v>
      </c>
    </row>
    <row r="373" spans="1:10" ht="24">
      <c r="A373" s="92" t="s">
        <v>778</v>
      </c>
      <c r="B373" s="92" t="s">
        <v>55</v>
      </c>
      <c r="C373" s="92" t="s">
        <v>2720</v>
      </c>
      <c r="D373" s="432">
        <v>8</v>
      </c>
      <c r="E373" s="432">
        <v>2928</v>
      </c>
      <c r="F373" s="432">
        <v>528</v>
      </c>
      <c r="G373" s="432">
        <v>876</v>
      </c>
      <c r="H373" s="87">
        <f t="shared" si="15"/>
        <v>0.29918032786885246</v>
      </c>
      <c r="I373" s="88">
        <f t="shared" si="16"/>
        <v>66</v>
      </c>
      <c r="J373" s="89">
        <f t="shared" si="17"/>
        <v>2.4</v>
      </c>
    </row>
    <row r="374" spans="1:10" ht="24">
      <c r="A374" s="92" t="s">
        <v>779</v>
      </c>
      <c r="B374" s="92" t="s">
        <v>234</v>
      </c>
      <c r="C374" s="92" t="s">
        <v>2720</v>
      </c>
      <c r="D374" s="432">
        <v>12</v>
      </c>
      <c r="E374" s="432">
        <v>4392</v>
      </c>
      <c r="F374" s="432">
        <v>293</v>
      </c>
      <c r="G374" s="432">
        <v>833</v>
      </c>
      <c r="H374" s="87">
        <f t="shared" si="15"/>
        <v>0.18966302367941712</v>
      </c>
      <c r="I374" s="88">
        <f t="shared" si="16"/>
        <v>24.416666666666668</v>
      </c>
      <c r="J374" s="89">
        <f t="shared" si="17"/>
        <v>2.2821917808219179</v>
      </c>
    </row>
    <row r="375" spans="1:10" ht="24">
      <c r="A375" s="92" t="s">
        <v>780</v>
      </c>
      <c r="B375" s="92" t="s">
        <v>55</v>
      </c>
      <c r="C375" s="92" t="s">
        <v>2720</v>
      </c>
      <c r="D375" s="432">
        <v>16</v>
      </c>
      <c r="E375" s="432">
        <v>5856</v>
      </c>
      <c r="F375" s="432">
        <v>156</v>
      </c>
      <c r="G375" s="432">
        <v>357</v>
      </c>
      <c r="H375" s="87">
        <f t="shared" si="15"/>
        <v>6.0963114754098359E-2</v>
      </c>
      <c r="I375" s="88">
        <f t="shared" si="16"/>
        <v>9.75</v>
      </c>
      <c r="J375" s="89">
        <f t="shared" si="17"/>
        <v>0.9780821917808219</v>
      </c>
    </row>
    <row r="376" spans="1:10" ht="24">
      <c r="A376" s="92" t="s">
        <v>781</v>
      </c>
      <c r="B376" s="92" t="s">
        <v>55</v>
      </c>
      <c r="C376" s="92" t="s">
        <v>2720</v>
      </c>
      <c r="D376" s="432">
        <v>24</v>
      </c>
      <c r="E376" s="432">
        <v>8784</v>
      </c>
      <c r="F376" s="432">
        <v>1808</v>
      </c>
      <c r="G376" s="432">
        <v>3574</v>
      </c>
      <c r="H376" s="87">
        <f t="shared" si="15"/>
        <v>0.4068761384335155</v>
      </c>
      <c r="I376" s="88">
        <f t="shared" si="16"/>
        <v>75.333333333333329</v>
      </c>
      <c r="J376" s="89">
        <f t="shared" si="17"/>
        <v>9.7917808219178077</v>
      </c>
    </row>
    <row r="377" spans="1:10" ht="24">
      <c r="A377" s="92" t="s">
        <v>381</v>
      </c>
      <c r="B377" s="92" t="s">
        <v>55</v>
      </c>
      <c r="C377" s="92" t="s">
        <v>2720</v>
      </c>
      <c r="D377" s="432">
        <v>10</v>
      </c>
      <c r="E377" s="432">
        <v>3660</v>
      </c>
      <c r="F377" s="432">
        <v>161</v>
      </c>
      <c r="G377" s="432">
        <v>375</v>
      </c>
      <c r="H377" s="87">
        <f t="shared" si="15"/>
        <v>0.10245901639344263</v>
      </c>
      <c r="I377" s="88">
        <f t="shared" si="16"/>
        <v>16.100000000000001</v>
      </c>
      <c r="J377" s="89">
        <f t="shared" si="17"/>
        <v>1.0273972602739727</v>
      </c>
    </row>
    <row r="378" spans="1:10" ht="24">
      <c r="A378" s="92" t="s">
        <v>3100</v>
      </c>
      <c r="B378" s="92" t="s">
        <v>708</v>
      </c>
      <c r="C378" s="92" t="s">
        <v>2720</v>
      </c>
      <c r="D378" s="432">
        <v>5</v>
      </c>
      <c r="E378" s="432">
        <v>1830</v>
      </c>
      <c r="F378" s="432">
        <v>57</v>
      </c>
      <c r="G378" s="432">
        <v>59</v>
      </c>
      <c r="H378" s="87">
        <f t="shared" si="15"/>
        <v>3.2240437158469942E-2</v>
      </c>
      <c r="I378" s="88">
        <f t="shared" si="16"/>
        <v>11.4</v>
      </c>
      <c r="J378" s="89">
        <f t="shared" si="17"/>
        <v>0.16164383561643836</v>
      </c>
    </row>
    <row r="379" spans="1:10" ht="48">
      <c r="A379" s="92" t="s">
        <v>815</v>
      </c>
      <c r="B379" s="92" t="s">
        <v>109</v>
      </c>
      <c r="C379" s="92" t="s">
        <v>2720</v>
      </c>
      <c r="D379" s="432">
        <v>14</v>
      </c>
      <c r="E379" s="432">
        <v>5124</v>
      </c>
      <c r="F379" s="432">
        <v>203</v>
      </c>
      <c r="G379" s="432">
        <v>460</v>
      </c>
      <c r="H379" s="87">
        <f t="shared" si="15"/>
        <v>8.9773614363778301E-2</v>
      </c>
      <c r="I379" s="88">
        <f t="shared" si="16"/>
        <v>14.5</v>
      </c>
      <c r="J379" s="89">
        <f t="shared" si="17"/>
        <v>1.2602739726027397</v>
      </c>
    </row>
    <row r="380" spans="1:10" ht="24">
      <c r="A380" s="92" t="s">
        <v>3101</v>
      </c>
      <c r="B380" s="92" t="s">
        <v>24</v>
      </c>
      <c r="C380" s="92" t="s">
        <v>2720</v>
      </c>
      <c r="D380" s="432">
        <v>6</v>
      </c>
      <c r="E380" s="432">
        <v>2196</v>
      </c>
      <c r="F380" s="432">
        <v>37</v>
      </c>
      <c r="G380" s="432">
        <v>47</v>
      </c>
      <c r="H380" s="87">
        <f t="shared" si="15"/>
        <v>2.1402550091074682E-2</v>
      </c>
      <c r="I380" s="88">
        <f t="shared" si="16"/>
        <v>6.166666666666667</v>
      </c>
      <c r="J380" s="89">
        <f t="shared" si="17"/>
        <v>0.12876712328767123</v>
      </c>
    </row>
    <row r="381" spans="1:10" ht="24">
      <c r="A381" s="92" t="s">
        <v>3102</v>
      </c>
      <c r="B381" s="92" t="s">
        <v>229</v>
      </c>
      <c r="C381" s="92" t="s">
        <v>2720</v>
      </c>
      <c r="D381" s="432">
        <v>1</v>
      </c>
      <c r="E381" s="432">
        <v>366</v>
      </c>
      <c r="F381" s="432">
        <v>114</v>
      </c>
      <c r="G381" s="432">
        <v>114</v>
      </c>
      <c r="H381" s="87">
        <f t="shared" si="15"/>
        <v>0.31147540983606559</v>
      </c>
      <c r="I381" s="88">
        <f t="shared" si="16"/>
        <v>114</v>
      </c>
      <c r="J381" s="89">
        <f t="shared" si="17"/>
        <v>0.31232876712328766</v>
      </c>
    </row>
    <row r="382" spans="1:10" ht="24">
      <c r="A382" s="92" t="s">
        <v>711</v>
      </c>
      <c r="B382" s="92" t="s">
        <v>24</v>
      </c>
      <c r="C382" s="92" t="s">
        <v>2720</v>
      </c>
      <c r="D382" s="432">
        <v>17</v>
      </c>
      <c r="E382" s="432">
        <v>6222</v>
      </c>
      <c r="F382" s="432">
        <v>1383</v>
      </c>
      <c r="G382" s="432">
        <v>3999</v>
      </c>
      <c r="H382" s="87">
        <f t="shared" si="15"/>
        <v>0.64271938283510122</v>
      </c>
      <c r="I382" s="88">
        <f t="shared" si="16"/>
        <v>81.352941176470594</v>
      </c>
      <c r="J382" s="89">
        <f t="shared" si="17"/>
        <v>10.956164383561644</v>
      </c>
    </row>
    <row r="383" spans="1:10" ht="24">
      <c r="A383" s="92" t="s">
        <v>3103</v>
      </c>
      <c r="B383" s="92" t="s">
        <v>104</v>
      </c>
      <c r="C383" s="92" t="s">
        <v>2720</v>
      </c>
      <c r="D383" s="432">
        <v>7</v>
      </c>
      <c r="E383" s="432">
        <v>2562</v>
      </c>
      <c r="F383" s="432">
        <v>258</v>
      </c>
      <c r="G383" s="432">
        <v>303</v>
      </c>
      <c r="H383" s="87">
        <f t="shared" si="15"/>
        <v>0.11826697892271663</v>
      </c>
      <c r="I383" s="88">
        <f t="shared" si="16"/>
        <v>36.857142857142854</v>
      </c>
      <c r="J383" s="89">
        <f t="shared" si="17"/>
        <v>0.83013698630136989</v>
      </c>
    </row>
    <row r="384" spans="1:10" ht="48">
      <c r="A384" s="92" t="s">
        <v>816</v>
      </c>
      <c r="B384" s="92" t="s">
        <v>109</v>
      </c>
      <c r="C384" s="92" t="s">
        <v>2720</v>
      </c>
      <c r="D384" s="432">
        <v>4</v>
      </c>
      <c r="E384" s="432">
        <v>1464</v>
      </c>
      <c r="F384" s="432">
        <v>96</v>
      </c>
      <c r="G384" s="432">
        <v>147</v>
      </c>
      <c r="H384" s="87">
        <f t="shared" si="15"/>
        <v>0.10040983606557377</v>
      </c>
      <c r="I384" s="88">
        <f t="shared" si="16"/>
        <v>24</v>
      </c>
      <c r="J384" s="89">
        <f t="shared" si="17"/>
        <v>0.40273972602739727</v>
      </c>
    </row>
    <row r="385" spans="1:10" ht="48">
      <c r="A385" s="92" t="s">
        <v>817</v>
      </c>
      <c r="B385" s="92" t="s">
        <v>109</v>
      </c>
      <c r="C385" s="92" t="s">
        <v>2720</v>
      </c>
      <c r="D385" s="432">
        <v>10</v>
      </c>
      <c r="E385" s="432">
        <v>3660</v>
      </c>
      <c r="F385" s="432">
        <v>162</v>
      </c>
      <c r="G385" s="432">
        <v>326</v>
      </c>
      <c r="H385" s="87">
        <f t="shared" si="15"/>
        <v>8.9071038251366114E-2</v>
      </c>
      <c r="I385" s="88">
        <f t="shared" si="16"/>
        <v>16.2</v>
      </c>
      <c r="J385" s="89">
        <f t="shared" si="17"/>
        <v>0.89315068493150684</v>
      </c>
    </row>
    <row r="386" spans="1:10" ht="24">
      <c r="A386" s="92" t="s">
        <v>3104</v>
      </c>
      <c r="B386" s="92" t="s">
        <v>24</v>
      </c>
      <c r="C386" s="92" t="s">
        <v>2720</v>
      </c>
      <c r="D386" s="432">
        <v>20</v>
      </c>
      <c r="E386" s="432">
        <v>7320</v>
      </c>
      <c r="F386" s="432">
        <v>573</v>
      </c>
      <c r="G386" s="432">
        <v>1089</v>
      </c>
      <c r="H386" s="87">
        <f t="shared" si="15"/>
        <v>0.1487704918032787</v>
      </c>
      <c r="I386" s="88">
        <f t="shared" si="16"/>
        <v>28.65</v>
      </c>
      <c r="J386" s="89">
        <f t="shared" si="17"/>
        <v>2.9835616438356163</v>
      </c>
    </row>
    <row r="387" spans="1:10" ht="24">
      <c r="A387" s="92" t="s">
        <v>3105</v>
      </c>
      <c r="B387" s="92" t="s">
        <v>24</v>
      </c>
      <c r="C387" s="92" t="s">
        <v>2720</v>
      </c>
      <c r="D387" s="432">
        <v>6</v>
      </c>
      <c r="E387" s="432">
        <v>2196</v>
      </c>
      <c r="F387" s="432">
        <v>12</v>
      </c>
      <c r="G387" s="432">
        <v>23</v>
      </c>
      <c r="H387" s="87">
        <f t="shared" ref="H387:H450" si="18">G387/E387</f>
        <v>1.0473588342440802E-2</v>
      </c>
      <c r="I387" s="88">
        <f t="shared" ref="I387:I450" si="19">F387/D387</f>
        <v>2</v>
      </c>
      <c r="J387" s="89">
        <f t="shared" ref="J387:J450" si="20">G387/365</f>
        <v>6.3013698630136991E-2</v>
      </c>
    </row>
    <row r="388" spans="1:10" ht="24">
      <c r="A388" s="92" t="s">
        <v>714</v>
      </c>
      <c r="B388" s="92" t="s">
        <v>24</v>
      </c>
      <c r="C388" s="92" t="s">
        <v>2720</v>
      </c>
      <c r="D388" s="432">
        <v>31</v>
      </c>
      <c r="E388" s="432">
        <v>11346</v>
      </c>
      <c r="F388" s="432">
        <v>667</v>
      </c>
      <c r="G388" s="432">
        <v>8271</v>
      </c>
      <c r="H388" s="87">
        <f t="shared" si="18"/>
        <v>0.72897937599153884</v>
      </c>
      <c r="I388" s="88">
        <f t="shared" si="19"/>
        <v>21.516129032258064</v>
      </c>
      <c r="J388" s="89">
        <f t="shared" si="20"/>
        <v>22.660273972602738</v>
      </c>
    </row>
    <row r="389" spans="1:10" ht="24">
      <c r="A389" s="92" t="s">
        <v>715</v>
      </c>
      <c r="B389" s="92" t="s">
        <v>24</v>
      </c>
      <c r="C389" s="92" t="s">
        <v>2720</v>
      </c>
      <c r="D389" s="432">
        <v>3</v>
      </c>
      <c r="E389" s="432">
        <v>1098</v>
      </c>
      <c r="F389" s="432">
        <v>73</v>
      </c>
      <c r="G389" s="432">
        <v>105</v>
      </c>
      <c r="H389" s="87">
        <f t="shared" si="18"/>
        <v>9.5628415300546443E-2</v>
      </c>
      <c r="I389" s="88">
        <f t="shared" si="19"/>
        <v>24.333333333333332</v>
      </c>
      <c r="J389" s="89">
        <f t="shared" si="20"/>
        <v>0.28767123287671231</v>
      </c>
    </row>
    <row r="390" spans="1:10" ht="48">
      <c r="A390" s="92" t="s">
        <v>818</v>
      </c>
      <c r="B390" s="92" t="s">
        <v>109</v>
      </c>
      <c r="C390" s="92" t="s">
        <v>2720</v>
      </c>
      <c r="D390" s="432">
        <v>4</v>
      </c>
      <c r="E390" s="432">
        <v>1464</v>
      </c>
      <c r="F390" s="432">
        <v>28</v>
      </c>
      <c r="G390" s="432">
        <v>41</v>
      </c>
      <c r="H390" s="87">
        <f t="shared" si="18"/>
        <v>2.8005464480874317E-2</v>
      </c>
      <c r="I390" s="88">
        <f t="shared" si="19"/>
        <v>7</v>
      </c>
      <c r="J390" s="89">
        <f t="shared" si="20"/>
        <v>0.11232876712328767</v>
      </c>
    </row>
    <row r="391" spans="1:10" ht="24">
      <c r="A391" s="92" t="s">
        <v>545</v>
      </c>
      <c r="B391" s="92" t="s">
        <v>80</v>
      </c>
      <c r="C391" s="92" t="s">
        <v>2720</v>
      </c>
      <c r="D391" s="432">
        <v>24</v>
      </c>
      <c r="E391" s="432">
        <v>8784</v>
      </c>
      <c r="F391" s="432">
        <v>915</v>
      </c>
      <c r="G391" s="432">
        <v>2033</v>
      </c>
      <c r="H391" s="87">
        <f t="shared" si="18"/>
        <v>0.23144353369763207</v>
      </c>
      <c r="I391" s="88">
        <f t="shared" si="19"/>
        <v>38.125</v>
      </c>
      <c r="J391" s="89">
        <f t="shared" si="20"/>
        <v>5.5698630136986305</v>
      </c>
    </row>
    <row r="392" spans="1:10" ht="48">
      <c r="A392" s="92" t="s">
        <v>819</v>
      </c>
      <c r="B392" s="92" t="s">
        <v>109</v>
      </c>
      <c r="C392" s="92" t="s">
        <v>2720</v>
      </c>
      <c r="D392" s="432">
        <v>9</v>
      </c>
      <c r="E392" s="432">
        <v>3294</v>
      </c>
      <c r="F392" s="432">
        <v>28</v>
      </c>
      <c r="G392" s="432">
        <v>52</v>
      </c>
      <c r="H392" s="87">
        <f t="shared" si="18"/>
        <v>1.5786278081360048E-2</v>
      </c>
      <c r="I392" s="88">
        <f t="shared" si="19"/>
        <v>3.1111111111111112</v>
      </c>
      <c r="J392" s="89">
        <f t="shared" si="20"/>
        <v>0.14246575342465753</v>
      </c>
    </row>
    <row r="393" spans="1:10" ht="48">
      <c r="A393" s="92" t="s">
        <v>820</v>
      </c>
      <c r="B393" s="92" t="s">
        <v>109</v>
      </c>
      <c r="C393" s="92" t="s">
        <v>2720</v>
      </c>
      <c r="D393" s="432">
        <v>2</v>
      </c>
      <c r="E393" s="432">
        <v>732</v>
      </c>
      <c r="F393" s="432">
        <v>19</v>
      </c>
      <c r="G393" s="432">
        <v>19</v>
      </c>
      <c r="H393" s="87">
        <f t="shared" si="18"/>
        <v>2.5956284153005466E-2</v>
      </c>
      <c r="I393" s="88">
        <f t="shared" si="19"/>
        <v>9.5</v>
      </c>
      <c r="J393" s="89">
        <f t="shared" si="20"/>
        <v>5.2054794520547946E-2</v>
      </c>
    </row>
    <row r="394" spans="1:10" ht="24">
      <c r="A394" s="92" t="s">
        <v>3106</v>
      </c>
      <c r="B394" s="92" t="s">
        <v>230</v>
      </c>
      <c r="C394" s="92" t="s">
        <v>2720</v>
      </c>
      <c r="D394" s="432">
        <v>15</v>
      </c>
      <c r="E394" s="432">
        <v>5490</v>
      </c>
      <c r="F394" s="432">
        <v>1228</v>
      </c>
      <c r="G394" s="432">
        <v>2100</v>
      </c>
      <c r="H394" s="87">
        <f t="shared" si="18"/>
        <v>0.38251366120218577</v>
      </c>
      <c r="I394" s="88">
        <f t="shared" si="19"/>
        <v>81.86666666666666</v>
      </c>
      <c r="J394" s="89">
        <f t="shared" si="20"/>
        <v>5.7534246575342465</v>
      </c>
    </row>
    <row r="395" spans="1:10" ht="24">
      <c r="A395" s="92" t="s">
        <v>3107</v>
      </c>
      <c r="B395" s="92" t="s">
        <v>24</v>
      </c>
      <c r="C395" s="92" t="s">
        <v>2720</v>
      </c>
      <c r="D395" s="432">
        <v>9</v>
      </c>
      <c r="E395" s="432">
        <v>3294</v>
      </c>
      <c r="F395" s="432">
        <v>781</v>
      </c>
      <c r="G395" s="432">
        <v>947</v>
      </c>
      <c r="H395" s="87">
        <f t="shared" si="18"/>
        <v>0.2874924104432301</v>
      </c>
      <c r="I395" s="88">
        <f t="shared" si="19"/>
        <v>86.777777777777771</v>
      </c>
      <c r="J395" s="89">
        <f t="shared" si="20"/>
        <v>2.5945205479452054</v>
      </c>
    </row>
    <row r="396" spans="1:10" ht="24">
      <c r="A396" s="92" t="s">
        <v>718</v>
      </c>
      <c r="B396" s="92" t="s">
        <v>24</v>
      </c>
      <c r="C396" s="92" t="s">
        <v>2720</v>
      </c>
      <c r="D396" s="432">
        <v>5</v>
      </c>
      <c r="E396" s="432">
        <v>1830</v>
      </c>
      <c r="F396" s="432">
        <v>8</v>
      </c>
      <c r="G396" s="432">
        <v>376</v>
      </c>
      <c r="H396" s="87">
        <f t="shared" si="18"/>
        <v>0.20546448087431693</v>
      </c>
      <c r="I396" s="88">
        <f t="shared" si="19"/>
        <v>1.6</v>
      </c>
      <c r="J396" s="89">
        <f t="shared" si="20"/>
        <v>1.0301369863013699</v>
      </c>
    </row>
    <row r="397" spans="1:10" ht="24">
      <c r="A397" s="92" t="s">
        <v>3108</v>
      </c>
      <c r="B397" s="92" t="s">
        <v>720</v>
      </c>
      <c r="C397" s="92" t="s">
        <v>2720</v>
      </c>
      <c r="D397" s="432">
        <v>6</v>
      </c>
      <c r="E397" s="432">
        <v>2196</v>
      </c>
      <c r="F397" s="432">
        <v>895</v>
      </c>
      <c r="G397" s="432">
        <v>1460</v>
      </c>
      <c r="H397" s="87">
        <f t="shared" si="18"/>
        <v>0.66484517304189439</v>
      </c>
      <c r="I397" s="88">
        <f t="shared" si="19"/>
        <v>149.16666666666666</v>
      </c>
      <c r="J397" s="89">
        <f t="shared" si="20"/>
        <v>4</v>
      </c>
    </row>
    <row r="398" spans="1:10" ht="48">
      <c r="A398" s="92" t="s">
        <v>821</v>
      </c>
      <c r="B398" s="92" t="s">
        <v>109</v>
      </c>
      <c r="C398" s="92" t="s">
        <v>2720</v>
      </c>
      <c r="D398" s="432">
        <v>8</v>
      </c>
      <c r="E398" s="432">
        <v>2928</v>
      </c>
      <c r="F398" s="432">
        <v>74</v>
      </c>
      <c r="G398" s="432">
        <v>143</v>
      </c>
      <c r="H398" s="87">
        <f t="shared" si="18"/>
        <v>4.8838797814207649E-2</v>
      </c>
      <c r="I398" s="88">
        <f t="shared" si="19"/>
        <v>9.25</v>
      </c>
      <c r="J398" s="89">
        <f t="shared" si="20"/>
        <v>0.39178082191780822</v>
      </c>
    </row>
    <row r="399" spans="1:10" ht="24">
      <c r="A399" s="92" t="s">
        <v>3109</v>
      </c>
      <c r="B399" s="92" t="s">
        <v>227</v>
      </c>
      <c r="C399" s="92" t="s">
        <v>2720</v>
      </c>
      <c r="D399" s="432">
        <v>4</v>
      </c>
      <c r="E399" s="432">
        <v>1464</v>
      </c>
      <c r="F399" s="432">
        <v>94</v>
      </c>
      <c r="G399" s="432">
        <v>94</v>
      </c>
      <c r="H399" s="87">
        <f t="shared" si="18"/>
        <v>6.4207650273224046E-2</v>
      </c>
      <c r="I399" s="88">
        <f t="shared" si="19"/>
        <v>23.5</v>
      </c>
      <c r="J399" s="89">
        <f t="shared" si="20"/>
        <v>0.25753424657534246</v>
      </c>
    </row>
    <row r="400" spans="1:10" ht="24">
      <c r="A400" s="92" t="s">
        <v>3110</v>
      </c>
      <c r="B400" s="92" t="s">
        <v>24</v>
      </c>
      <c r="C400" s="92" t="s">
        <v>2720</v>
      </c>
      <c r="D400" s="432">
        <v>10</v>
      </c>
      <c r="E400" s="432">
        <v>3660</v>
      </c>
      <c r="F400" s="432">
        <v>273</v>
      </c>
      <c r="G400" s="432">
        <v>461</v>
      </c>
      <c r="H400" s="87">
        <f t="shared" si="18"/>
        <v>0.12595628415300547</v>
      </c>
      <c r="I400" s="88">
        <f t="shared" si="19"/>
        <v>27.3</v>
      </c>
      <c r="J400" s="89">
        <f t="shared" si="20"/>
        <v>1.263013698630137</v>
      </c>
    </row>
    <row r="401" spans="1:10" ht="24">
      <c r="A401" s="92" t="s">
        <v>3111</v>
      </c>
      <c r="B401" s="92" t="s">
        <v>128</v>
      </c>
      <c r="C401" s="92" t="s">
        <v>2720</v>
      </c>
      <c r="D401" s="432">
        <v>2</v>
      </c>
      <c r="E401" s="432">
        <v>732</v>
      </c>
      <c r="F401" s="432">
        <v>28</v>
      </c>
      <c r="G401" s="432">
        <v>29</v>
      </c>
      <c r="H401" s="87">
        <f t="shared" si="18"/>
        <v>3.9617486338797817E-2</v>
      </c>
      <c r="I401" s="88">
        <f t="shared" si="19"/>
        <v>14</v>
      </c>
      <c r="J401" s="89">
        <f t="shared" si="20"/>
        <v>7.9452054794520555E-2</v>
      </c>
    </row>
    <row r="402" spans="1:10" ht="48">
      <c r="A402" s="92" t="s">
        <v>3112</v>
      </c>
      <c r="B402" s="92" t="s">
        <v>109</v>
      </c>
      <c r="C402" s="92" t="s">
        <v>2720</v>
      </c>
      <c r="D402" s="432">
        <v>12</v>
      </c>
      <c r="E402" s="432">
        <v>4392</v>
      </c>
      <c r="F402" s="432">
        <v>728</v>
      </c>
      <c r="G402" s="432">
        <v>1305</v>
      </c>
      <c r="H402" s="87">
        <f t="shared" si="18"/>
        <v>0.29713114754098363</v>
      </c>
      <c r="I402" s="88">
        <f t="shared" si="19"/>
        <v>60.666666666666664</v>
      </c>
      <c r="J402" s="89">
        <f t="shared" si="20"/>
        <v>3.5753424657534247</v>
      </c>
    </row>
    <row r="403" spans="1:10" ht="48">
      <c r="A403" s="92" t="s">
        <v>3113</v>
      </c>
      <c r="B403" s="92" t="s">
        <v>109</v>
      </c>
      <c r="C403" s="92" t="s">
        <v>2720</v>
      </c>
      <c r="D403" s="432">
        <v>6</v>
      </c>
      <c r="E403" s="432">
        <v>2196</v>
      </c>
      <c r="F403" s="432">
        <v>12</v>
      </c>
      <c r="G403" s="432">
        <v>14</v>
      </c>
      <c r="H403" s="87">
        <f t="shared" si="18"/>
        <v>6.375227686703097E-3</v>
      </c>
      <c r="I403" s="88">
        <f t="shared" si="19"/>
        <v>2</v>
      </c>
      <c r="J403" s="89">
        <f t="shared" si="20"/>
        <v>3.8356164383561646E-2</v>
      </c>
    </row>
    <row r="404" spans="1:10" ht="24">
      <c r="A404" s="92" t="s">
        <v>723</v>
      </c>
      <c r="B404" s="92" t="s">
        <v>24</v>
      </c>
      <c r="C404" s="92" t="s">
        <v>2720</v>
      </c>
      <c r="D404" s="432">
        <v>18</v>
      </c>
      <c r="E404" s="432">
        <v>6588</v>
      </c>
      <c r="F404" s="432">
        <v>246</v>
      </c>
      <c r="G404" s="432">
        <v>528</v>
      </c>
      <c r="H404" s="87">
        <f t="shared" si="18"/>
        <v>8.0145719489981782E-2</v>
      </c>
      <c r="I404" s="88">
        <f t="shared" si="19"/>
        <v>13.666666666666666</v>
      </c>
      <c r="J404" s="89">
        <f t="shared" si="20"/>
        <v>1.4465753424657535</v>
      </c>
    </row>
    <row r="405" spans="1:10" ht="24">
      <c r="A405" s="92" t="s">
        <v>724</v>
      </c>
      <c r="B405" s="92" t="s">
        <v>24</v>
      </c>
      <c r="C405" s="92" t="s">
        <v>2720</v>
      </c>
      <c r="D405" s="432">
        <v>5</v>
      </c>
      <c r="E405" s="432">
        <v>1830</v>
      </c>
      <c r="F405" s="432">
        <v>8</v>
      </c>
      <c r="G405" s="432">
        <v>10</v>
      </c>
      <c r="H405" s="87">
        <f t="shared" si="18"/>
        <v>5.4644808743169399E-3</v>
      </c>
      <c r="I405" s="88">
        <f t="shared" si="19"/>
        <v>1.6</v>
      </c>
      <c r="J405" s="89">
        <f t="shared" si="20"/>
        <v>2.7397260273972601E-2</v>
      </c>
    </row>
    <row r="406" spans="1:10" ht="24">
      <c r="A406" s="92" t="s">
        <v>3114</v>
      </c>
      <c r="B406" s="92" t="s">
        <v>66</v>
      </c>
      <c r="C406" s="92" t="s">
        <v>2720</v>
      </c>
      <c r="D406" s="432">
        <v>15</v>
      </c>
      <c r="E406" s="432">
        <v>5490</v>
      </c>
      <c r="F406" s="432">
        <v>403</v>
      </c>
      <c r="G406" s="432">
        <v>471</v>
      </c>
      <c r="H406" s="87">
        <f t="shared" si="18"/>
        <v>8.5792349726775963E-2</v>
      </c>
      <c r="I406" s="88">
        <f t="shared" si="19"/>
        <v>26.866666666666667</v>
      </c>
      <c r="J406" s="89">
        <f t="shared" si="20"/>
        <v>1.2904109589041095</v>
      </c>
    </row>
    <row r="407" spans="1:10" ht="24">
      <c r="A407" s="92" t="s">
        <v>356</v>
      </c>
      <c r="B407" s="92" t="s">
        <v>19</v>
      </c>
      <c r="C407" s="92" t="s">
        <v>2720</v>
      </c>
      <c r="D407" s="432">
        <v>15</v>
      </c>
      <c r="E407" s="432">
        <v>5490</v>
      </c>
      <c r="F407" s="432">
        <v>70</v>
      </c>
      <c r="G407" s="432">
        <v>120</v>
      </c>
      <c r="H407" s="87">
        <f t="shared" si="18"/>
        <v>2.185792349726776E-2</v>
      </c>
      <c r="I407" s="88">
        <f t="shared" si="19"/>
        <v>4.666666666666667</v>
      </c>
      <c r="J407" s="89">
        <f t="shared" si="20"/>
        <v>0.32876712328767121</v>
      </c>
    </row>
    <row r="408" spans="1:10" ht="24">
      <c r="A408" s="92" t="s">
        <v>725</v>
      </c>
      <c r="B408" s="92" t="s">
        <v>24</v>
      </c>
      <c r="C408" s="92" t="s">
        <v>2720</v>
      </c>
      <c r="D408" s="432">
        <v>3</v>
      </c>
      <c r="E408" s="432">
        <v>1098</v>
      </c>
      <c r="F408" s="432">
        <v>23</v>
      </c>
      <c r="G408" s="432">
        <v>59</v>
      </c>
      <c r="H408" s="87">
        <f t="shared" si="18"/>
        <v>5.3734061930783242E-2</v>
      </c>
      <c r="I408" s="88">
        <f t="shared" si="19"/>
        <v>7.666666666666667</v>
      </c>
      <c r="J408" s="89">
        <f t="shared" si="20"/>
        <v>0.16164383561643836</v>
      </c>
    </row>
    <row r="409" spans="1:10" ht="24">
      <c r="A409" s="92" t="s">
        <v>3115</v>
      </c>
      <c r="B409" s="92" t="s">
        <v>19</v>
      </c>
      <c r="C409" s="92" t="s">
        <v>2720</v>
      </c>
      <c r="D409" s="432">
        <v>10</v>
      </c>
      <c r="E409" s="432">
        <v>3660</v>
      </c>
      <c r="F409" s="432">
        <v>276</v>
      </c>
      <c r="G409" s="432">
        <v>281</v>
      </c>
      <c r="H409" s="87">
        <f t="shared" si="18"/>
        <v>7.6775956284152999E-2</v>
      </c>
      <c r="I409" s="88">
        <f t="shared" si="19"/>
        <v>27.6</v>
      </c>
      <c r="J409" s="89">
        <f t="shared" si="20"/>
        <v>0.76986301369863008</v>
      </c>
    </row>
    <row r="410" spans="1:10" ht="24">
      <c r="A410" s="92" t="s">
        <v>358</v>
      </c>
      <c r="B410" s="92" t="s">
        <v>19</v>
      </c>
      <c r="C410" s="92" t="s">
        <v>2720</v>
      </c>
      <c r="D410" s="432">
        <v>16</v>
      </c>
      <c r="E410" s="432">
        <v>5856</v>
      </c>
      <c r="F410" s="432">
        <v>9</v>
      </c>
      <c r="G410" s="432">
        <v>17</v>
      </c>
      <c r="H410" s="87">
        <f t="shared" si="18"/>
        <v>2.9030054644808745E-3</v>
      </c>
      <c r="I410" s="88">
        <f t="shared" si="19"/>
        <v>0.5625</v>
      </c>
      <c r="J410" s="89">
        <f t="shared" si="20"/>
        <v>4.6575342465753428E-2</v>
      </c>
    </row>
    <row r="411" spans="1:10" ht="24">
      <c r="A411" s="92" t="s">
        <v>359</v>
      </c>
      <c r="B411" s="92" t="s">
        <v>19</v>
      </c>
      <c r="C411" s="92" t="s">
        <v>2720</v>
      </c>
      <c r="D411" s="432">
        <v>7</v>
      </c>
      <c r="E411" s="432">
        <v>2562</v>
      </c>
      <c r="F411" s="432">
        <v>205</v>
      </c>
      <c r="G411" s="432">
        <v>401</v>
      </c>
      <c r="H411" s="87">
        <f t="shared" si="18"/>
        <v>0.15651834504293521</v>
      </c>
      <c r="I411" s="88">
        <f t="shared" si="19"/>
        <v>29.285714285714285</v>
      </c>
      <c r="J411" s="89">
        <f t="shared" si="20"/>
        <v>1.0986301369863014</v>
      </c>
    </row>
    <row r="412" spans="1:10" ht="24">
      <c r="A412" s="92" t="s">
        <v>3116</v>
      </c>
      <c r="B412" s="92" t="s">
        <v>33</v>
      </c>
      <c r="C412" s="92" t="s">
        <v>2720</v>
      </c>
      <c r="D412" s="432">
        <v>8</v>
      </c>
      <c r="E412" s="432">
        <v>2928</v>
      </c>
      <c r="F412" s="432">
        <v>21</v>
      </c>
      <c r="G412" s="432">
        <v>21</v>
      </c>
      <c r="H412" s="87">
        <f t="shared" si="18"/>
        <v>7.1721311475409838E-3</v>
      </c>
      <c r="I412" s="88">
        <f t="shared" si="19"/>
        <v>2.625</v>
      </c>
      <c r="J412" s="89">
        <f t="shared" si="20"/>
        <v>5.7534246575342465E-2</v>
      </c>
    </row>
    <row r="413" spans="1:10" ht="24">
      <c r="A413" s="92" t="s">
        <v>3117</v>
      </c>
      <c r="B413" s="92" t="s">
        <v>24</v>
      </c>
      <c r="C413" s="92" t="s">
        <v>2720</v>
      </c>
      <c r="D413" s="432">
        <v>7</v>
      </c>
      <c r="E413" s="432">
        <v>2562</v>
      </c>
      <c r="F413" s="432">
        <v>8</v>
      </c>
      <c r="G413" s="432">
        <v>12</v>
      </c>
      <c r="H413" s="87">
        <f t="shared" si="18"/>
        <v>4.6838407494145199E-3</v>
      </c>
      <c r="I413" s="88">
        <f t="shared" si="19"/>
        <v>1.1428571428571428</v>
      </c>
      <c r="J413" s="89">
        <f t="shared" si="20"/>
        <v>3.287671232876712E-2</v>
      </c>
    </row>
    <row r="414" spans="1:10" ht="24">
      <c r="A414" s="92" t="s">
        <v>3118</v>
      </c>
      <c r="B414" s="92" t="s">
        <v>84</v>
      </c>
      <c r="C414" s="92" t="s">
        <v>2720</v>
      </c>
      <c r="D414" s="432">
        <v>24</v>
      </c>
      <c r="E414" s="432">
        <v>8784</v>
      </c>
      <c r="F414" s="432">
        <v>1384</v>
      </c>
      <c r="G414" s="432">
        <v>6531</v>
      </c>
      <c r="H414" s="87">
        <f t="shared" si="18"/>
        <v>0.74351092896174864</v>
      </c>
      <c r="I414" s="88">
        <f t="shared" si="19"/>
        <v>57.666666666666664</v>
      </c>
      <c r="J414" s="89">
        <f t="shared" si="20"/>
        <v>17.893150684931506</v>
      </c>
    </row>
    <row r="415" spans="1:10" ht="24">
      <c r="A415" s="92" t="s">
        <v>438</v>
      </c>
      <c r="B415" s="92" t="s">
        <v>35</v>
      </c>
      <c r="C415" s="92" t="s">
        <v>2720</v>
      </c>
      <c r="D415" s="432">
        <v>2</v>
      </c>
      <c r="E415" s="432">
        <v>732</v>
      </c>
      <c r="F415" s="432">
        <v>10</v>
      </c>
      <c r="G415" s="432">
        <v>19</v>
      </c>
      <c r="H415" s="87">
        <f t="shared" si="18"/>
        <v>2.5956284153005466E-2</v>
      </c>
      <c r="I415" s="88">
        <f t="shared" si="19"/>
        <v>5</v>
      </c>
      <c r="J415" s="89">
        <f t="shared" si="20"/>
        <v>5.2054794520547946E-2</v>
      </c>
    </row>
    <row r="416" spans="1:10" ht="24">
      <c r="A416" s="92" t="s">
        <v>360</v>
      </c>
      <c r="B416" s="92" t="s">
        <v>19</v>
      </c>
      <c r="C416" s="92" t="s">
        <v>2720</v>
      </c>
      <c r="D416" s="432">
        <v>11</v>
      </c>
      <c r="E416" s="432">
        <v>4026</v>
      </c>
      <c r="F416" s="432">
        <v>74</v>
      </c>
      <c r="G416" s="432">
        <v>144</v>
      </c>
      <c r="H416" s="87">
        <f t="shared" si="18"/>
        <v>3.5767511177347243E-2</v>
      </c>
      <c r="I416" s="88">
        <f t="shared" si="19"/>
        <v>6.7272727272727275</v>
      </c>
      <c r="J416" s="89">
        <f t="shared" si="20"/>
        <v>0.39452054794520547</v>
      </c>
    </row>
    <row r="417" spans="1:10" ht="24">
      <c r="A417" s="92" t="s">
        <v>727</v>
      </c>
      <c r="B417" s="92" t="s">
        <v>24</v>
      </c>
      <c r="C417" s="92" t="s">
        <v>2720</v>
      </c>
      <c r="D417" s="432">
        <v>14</v>
      </c>
      <c r="E417" s="432">
        <v>5124</v>
      </c>
      <c r="F417" s="432">
        <v>755</v>
      </c>
      <c r="G417" s="432">
        <v>1176</v>
      </c>
      <c r="H417" s="87">
        <f t="shared" si="18"/>
        <v>0.22950819672131148</v>
      </c>
      <c r="I417" s="88">
        <f t="shared" si="19"/>
        <v>53.928571428571431</v>
      </c>
      <c r="J417" s="89">
        <f t="shared" si="20"/>
        <v>3.2219178082191782</v>
      </c>
    </row>
    <row r="418" spans="1:10" ht="48">
      <c r="A418" s="92" t="s">
        <v>824</v>
      </c>
      <c r="B418" s="92" t="s">
        <v>109</v>
      </c>
      <c r="C418" s="92" t="s">
        <v>2720</v>
      </c>
      <c r="D418" s="432">
        <v>14</v>
      </c>
      <c r="E418" s="432">
        <v>5124</v>
      </c>
      <c r="F418" s="432">
        <v>539</v>
      </c>
      <c r="G418" s="432">
        <v>1197</v>
      </c>
      <c r="H418" s="87">
        <f t="shared" si="18"/>
        <v>0.23360655737704919</v>
      </c>
      <c r="I418" s="88">
        <f t="shared" si="19"/>
        <v>38.5</v>
      </c>
      <c r="J418" s="89">
        <f t="shared" si="20"/>
        <v>3.2794520547945205</v>
      </c>
    </row>
    <row r="419" spans="1:10" ht="24">
      <c r="A419" s="92" t="s">
        <v>409</v>
      </c>
      <c r="B419" s="92" t="s">
        <v>33</v>
      </c>
      <c r="C419" s="92" t="s">
        <v>2720</v>
      </c>
      <c r="D419" s="432">
        <v>8</v>
      </c>
      <c r="E419" s="432">
        <v>2928</v>
      </c>
      <c r="F419" s="432">
        <v>107</v>
      </c>
      <c r="G419" s="432">
        <v>245</v>
      </c>
      <c r="H419" s="87">
        <f t="shared" si="18"/>
        <v>8.3674863387978138E-2</v>
      </c>
      <c r="I419" s="88">
        <f t="shared" si="19"/>
        <v>13.375</v>
      </c>
      <c r="J419" s="89">
        <f t="shared" si="20"/>
        <v>0.67123287671232879</v>
      </c>
    </row>
    <row r="420" spans="1:10" ht="24">
      <c r="A420" s="92" t="s">
        <v>728</v>
      </c>
      <c r="B420" s="92" t="s">
        <v>24</v>
      </c>
      <c r="C420" s="92" t="s">
        <v>2720</v>
      </c>
      <c r="D420" s="432">
        <v>14</v>
      </c>
      <c r="E420" s="432">
        <v>5124</v>
      </c>
      <c r="F420" s="432">
        <v>294</v>
      </c>
      <c r="G420" s="432">
        <v>455</v>
      </c>
      <c r="H420" s="87">
        <f t="shared" si="18"/>
        <v>8.8797814207650275E-2</v>
      </c>
      <c r="I420" s="88">
        <f t="shared" si="19"/>
        <v>21</v>
      </c>
      <c r="J420" s="89">
        <f t="shared" si="20"/>
        <v>1.2465753424657535</v>
      </c>
    </row>
    <row r="421" spans="1:10" ht="24">
      <c r="A421" s="92" t="s">
        <v>546</v>
      </c>
      <c r="B421" s="92" t="s">
        <v>80</v>
      </c>
      <c r="C421" s="92" t="s">
        <v>2720</v>
      </c>
      <c r="D421" s="432">
        <v>13</v>
      </c>
      <c r="E421" s="432">
        <v>4758</v>
      </c>
      <c r="F421" s="432">
        <v>690</v>
      </c>
      <c r="G421" s="432">
        <v>1260</v>
      </c>
      <c r="H421" s="87">
        <f t="shared" si="18"/>
        <v>0.26481715006305168</v>
      </c>
      <c r="I421" s="88">
        <f t="shared" si="19"/>
        <v>53.07692307692308</v>
      </c>
      <c r="J421" s="89">
        <f t="shared" si="20"/>
        <v>3.452054794520548</v>
      </c>
    </row>
    <row r="422" spans="1:10" ht="24">
      <c r="A422" s="92" t="s">
        <v>3119</v>
      </c>
      <c r="B422" s="92" t="s">
        <v>45</v>
      </c>
      <c r="C422" s="92" t="s">
        <v>2720</v>
      </c>
      <c r="D422" s="432">
        <v>17</v>
      </c>
      <c r="E422" s="432">
        <v>6222</v>
      </c>
      <c r="F422" s="432">
        <v>564</v>
      </c>
      <c r="G422" s="432">
        <v>1063</v>
      </c>
      <c r="H422" s="87">
        <f t="shared" si="18"/>
        <v>0.17084538733526197</v>
      </c>
      <c r="I422" s="88">
        <f t="shared" si="19"/>
        <v>33.176470588235297</v>
      </c>
      <c r="J422" s="89">
        <f t="shared" si="20"/>
        <v>2.9123287671232876</v>
      </c>
    </row>
    <row r="423" spans="1:10" ht="24">
      <c r="A423" s="92" t="s">
        <v>410</v>
      </c>
      <c r="B423" s="92" t="s">
        <v>33</v>
      </c>
      <c r="C423" s="92" t="s">
        <v>2720</v>
      </c>
      <c r="D423" s="432">
        <v>10</v>
      </c>
      <c r="E423" s="432">
        <v>3660</v>
      </c>
      <c r="F423" s="432">
        <v>271</v>
      </c>
      <c r="G423" s="432">
        <v>761</v>
      </c>
      <c r="H423" s="87">
        <f t="shared" si="18"/>
        <v>0.20792349726775955</v>
      </c>
      <c r="I423" s="88">
        <f t="shared" si="19"/>
        <v>27.1</v>
      </c>
      <c r="J423" s="89">
        <f t="shared" si="20"/>
        <v>2.0849315068493151</v>
      </c>
    </row>
    <row r="424" spans="1:10" ht="24">
      <c r="A424" s="92" t="s">
        <v>411</v>
      </c>
      <c r="B424" s="92" t="s">
        <v>33</v>
      </c>
      <c r="C424" s="92" t="s">
        <v>2720</v>
      </c>
      <c r="D424" s="432">
        <v>44</v>
      </c>
      <c r="E424" s="432">
        <v>16104</v>
      </c>
      <c r="F424" s="432">
        <v>816</v>
      </c>
      <c r="G424" s="432">
        <v>3363</v>
      </c>
      <c r="H424" s="87">
        <f t="shared" si="18"/>
        <v>0.2088301043219076</v>
      </c>
      <c r="I424" s="88">
        <f t="shared" si="19"/>
        <v>18.545454545454547</v>
      </c>
      <c r="J424" s="89">
        <f t="shared" si="20"/>
        <v>9.213698630136987</v>
      </c>
    </row>
    <row r="425" spans="1:10" ht="24">
      <c r="A425" s="92" t="s">
        <v>644</v>
      </c>
      <c r="B425" s="92" t="s">
        <v>199</v>
      </c>
      <c r="C425" s="92" t="s">
        <v>2720</v>
      </c>
      <c r="D425" s="432">
        <v>10</v>
      </c>
      <c r="E425" s="432">
        <v>3660</v>
      </c>
      <c r="F425" s="432">
        <v>138</v>
      </c>
      <c r="G425" s="432">
        <v>260</v>
      </c>
      <c r="H425" s="87">
        <f t="shared" si="18"/>
        <v>7.1038251366120214E-2</v>
      </c>
      <c r="I425" s="88">
        <f t="shared" si="19"/>
        <v>13.8</v>
      </c>
      <c r="J425" s="89">
        <f t="shared" si="20"/>
        <v>0.71232876712328763</v>
      </c>
    </row>
    <row r="426" spans="1:10" ht="24">
      <c r="A426" s="92" t="s">
        <v>645</v>
      </c>
      <c r="B426" s="92" t="s">
        <v>203</v>
      </c>
      <c r="C426" s="92" t="s">
        <v>2720</v>
      </c>
      <c r="D426" s="432">
        <v>10</v>
      </c>
      <c r="E426" s="432">
        <v>3660</v>
      </c>
      <c r="F426" s="432">
        <v>28</v>
      </c>
      <c r="G426" s="432">
        <v>52</v>
      </c>
      <c r="H426" s="87">
        <f t="shared" si="18"/>
        <v>1.4207650273224045E-2</v>
      </c>
      <c r="I426" s="88">
        <f t="shared" si="19"/>
        <v>2.8</v>
      </c>
      <c r="J426" s="89">
        <f t="shared" si="20"/>
        <v>0.14246575342465753</v>
      </c>
    </row>
    <row r="427" spans="1:10" ht="48">
      <c r="A427" s="92" t="s">
        <v>825</v>
      </c>
      <c r="B427" s="92" t="s">
        <v>109</v>
      </c>
      <c r="C427" s="92" t="s">
        <v>2720</v>
      </c>
      <c r="D427" s="432">
        <v>16</v>
      </c>
      <c r="E427" s="432">
        <v>5856</v>
      </c>
      <c r="F427" s="432">
        <v>317</v>
      </c>
      <c r="G427" s="432">
        <v>554</v>
      </c>
      <c r="H427" s="87">
        <f t="shared" si="18"/>
        <v>9.4603825136612016E-2</v>
      </c>
      <c r="I427" s="88">
        <f t="shared" si="19"/>
        <v>19.8125</v>
      </c>
      <c r="J427" s="89">
        <f t="shared" si="20"/>
        <v>1.5178082191780822</v>
      </c>
    </row>
    <row r="428" spans="1:10" ht="48">
      <c r="A428" s="92" t="s">
        <v>826</v>
      </c>
      <c r="B428" s="92" t="s">
        <v>109</v>
      </c>
      <c r="C428" s="92" t="s">
        <v>2720</v>
      </c>
      <c r="D428" s="432">
        <v>26</v>
      </c>
      <c r="E428" s="432">
        <v>9516</v>
      </c>
      <c r="F428" s="432">
        <v>2133</v>
      </c>
      <c r="G428" s="432">
        <v>3741</v>
      </c>
      <c r="H428" s="87">
        <f t="shared" si="18"/>
        <v>0.39312736443883983</v>
      </c>
      <c r="I428" s="88">
        <f t="shared" si="19"/>
        <v>82.038461538461533</v>
      </c>
      <c r="J428" s="89">
        <f t="shared" si="20"/>
        <v>10.24931506849315</v>
      </c>
    </row>
    <row r="429" spans="1:10" ht="24">
      <c r="A429" s="92" t="s">
        <v>3120</v>
      </c>
      <c r="B429" s="92" t="s">
        <v>24</v>
      </c>
      <c r="C429" s="92" t="s">
        <v>2720</v>
      </c>
      <c r="D429" s="432">
        <v>17</v>
      </c>
      <c r="E429" s="432">
        <v>6222</v>
      </c>
      <c r="F429" s="432">
        <v>267</v>
      </c>
      <c r="G429" s="432">
        <v>702</v>
      </c>
      <c r="H429" s="87">
        <f t="shared" si="18"/>
        <v>0.11282545805207329</v>
      </c>
      <c r="I429" s="88">
        <f t="shared" si="19"/>
        <v>15.705882352941176</v>
      </c>
      <c r="J429" s="89">
        <f t="shared" si="20"/>
        <v>1.9232876712328768</v>
      </c>
    </row>
    <row r="430" spans="1:10" ht="48">
      <c r="A430" s="92" t="s">
        <v>827</v>
      </c>
      <c r="B430" s="92" t="s">
        <v>109</v>
      </c>
      <c r="C430" s="92" t="s">
        <v>2720</v>
      </c>
      <c r="D430" s="432">
        <v>25</v>
      </c>
      <c r="E430" s="432">
        <v>9150</v>
      </c>
      <c r="F430" s="432">
        <v>361</v>
      </c>
      <c r="G430" s="432">
        <v>820</v>
      </c>
      <c r="H430" s="87">
        <f t="shared" si="18"/>
        <v>8.9617486338797819E-2</v>
      </c>
      <c r="I430" s="88">
        <f t="shared" si="19"/>
        <v>14.44</v>
      </c>
      <c r="J430" s="89">
        <f t="shared" si="20"/>
        <v>2.2465753424657535</v>
      </c>
    </row>
    <row r="431" spans="1:10" ht="24">
      <c r="A431" s="92" t="s">
        <v>729</v>
      </c>
      <c r="B431" s="92" t="s">
        <v>24</v>
      </c>
      <c r="C431" s="92" t="s">
        <v>2720</v>
      </c>
      <c r="D431" s="432">
        <v>0</v>
      </c>
      <c r="E431" s="432">
        <v>0</v>
      </c>
      <c r="F431" s="432">
        <v>68</v>
      </c>
      <c r="G431" s="432">
        <v>117</v>
      </c>
      <c r="H431" s="87" t="e">
        <f t="shared" si="18"/>
        <v>#DIV/0!</v>
      </c>
      <c r="I431" s="88" t="e">
        <f t="shared" si="19"/>
        <v>#DIV/0!</v>
      </c>
      <c r="J431" s="89">
        <f t="shared" si="20"/>
        <v>0.32054794520547947</v>
      </c>
    </row>
    <row r="432" spans="1:10" ht="24">
      <c r="A432" s="92" t="s">
        <v>3121</v>
      </c>
      <c r="B432" s="92" t="s">
        <v>63</v>
      </c>
      <c r="C432" s="92" t="s">
        <v>2720</v>
      </c>
      <c r="D432" s="432">
        <v>11</v>
      </c>
      <c r="E432" s="432">
        <v>4026</v>
      </c>
      <c r="F432" s="432">
        <v>707</v>
      </c>
      <c r="G432" s="432">
        <v>1197</v>
      </c>
      <c r="H432" s="87">
        <f t="shared" si="18"/>
        <v>0.29731743666169896</v>
      </c>
      <c r="I432" s="88">
        <f t="shared" si="19"/>
        <v>64.272727272727266</v>
      </c>
      <c r="J432" s="89">
        <f t="shared" si="20"/>
        <v>3.2794520547945205</v>
      </c>
    </row>
    <row r="433" spans="1:10" ht="24">
      <c r="A433" s="92" t="s">
        <v>329</v>
      </c>
      <c r="B433" s="92" t="s">
        <v>21</v>
      </c>
      <c r="C433" s="92" t="s">
        <v>2720</v>
      </c>
      <c r="D433" s="432">
        <v>13</v>
      </c>
      <c r="E433" s="432">
        <v>4758</v>
      </c>
      <c r="F433" s="432">
        <v>171</v>
      </c>
      <c r="G433" s="432">
        <v>350</v>
      </c>
      <c r="H433" s="87">
        <f t="shared" si="18"/>
        <v>7.3560319461958804E-2</v>
      </c>
      <c r="I433" s="88">
        <f t="shared" si="19"/>
        <v>13.153846153846153</v>
      </c>
      <c r="J433" s="89">
        <f t="shared" si="20"/>
        <v>0.95890410958904104</v>
      </c>
    </row>
    <row r="434" spans="1:10" ht="24">
      <c r="A434" s="92" t="s">
        <v>412</v>
      </c>
      <c r="B434" s="92" t="s">
        <v>33</v>
      </c>
      <c r="C434" s="92" t="s">
        <v>2720</v>
      </c>
      <c r="D434" s="432">
        <v>18</v>
      </c>
      <c r="E434" s="432">
        <v>6588</v>
      </c>
      <c r="F434" s="432">
        <v>1167</v>
      </c>
      <c r="G434" s="432">
        <v>1810</v>
      </c>
      <c r="H434" s="87">
        <f t="shared" si="18"/>
        <v>0.27474195506982391</v>
      </c>
      <c r="I434" s="88">
        <f t="shared" si="19"/>
        <v>64.833333333333329</v>
      </c>
      <c r="J434" s="89">
        <f t="shared" si="20"/>
        <v>4.9589041095890414</v>
      </c>
    </row>
    <row r="435" spans="1:10" ht="24">
      <c r="A435" s="92" t="s">
        <v>424</v>
      </c>
      <c r="B435" s="92" t="s">
        <v>189</v>
      </c>
      <c r="C435" s="92" t="s">
        <v>2720</v>
      </c>
      <c r="D435" s="432">
        <v>19</v>
      </c>
      <c r="E435" s="432">
        <v>6954</v>
      </c>
      <c r="F435" s="432">
        <v>283</v>
      </c>
      <c r="G435" s="432">
        <v>461</v>
      </c>
      <c r="H435" s="87">
        <f t="shared" si="18"/>
        <v>6.6292781133160769E-2</v>
      </c>
      <c r="I435" s="88">
        <f t="shared" si="19"/>
        <v>14.894736842105264</v>
      </c>
      <c r="J435" s="89">
        <f t="shared" si="20"/>
        <v>1.263013698630137</v>
      </c>
    </row>
    <row r="436" spans="1:10" ht="24">
      <c r="A436" s="92" t="s">
        <v>572</v>
      </c>
      <c r="B436" s="92" t="s">
        <v>189</v>
      </c>
      <c r="C436" s="92" t="s">
        <v>2720</v>
      </c>
      <c r="D436" s="432">
        <v>14</v>
      </c>
      <c r="E436" s="432">
        <v>5124</v>
      </c>
      <c r="F436" s="432">
        <v>130</v>
      </c>
      <c r="G436" s="432">
        <v>281</v>
      </c>
      <c r="H436" s="87">
        <f t="shared" si="18"/>
        <v>5.4839968774395002E-2</v>
      </c>
      <c r="I436" s="88">
        <f t="shared" si="19"/>
        <v>9.2857142857142865</v>
      </c>
      <c r="J436" s="89">
        <f t="shared" si="20"/>
        <v>0.76986301369863008</v>
      </c>
    </row>
    <row r="437" spans="1:10" ht="24">
      <c r="A437" s="92" t="s">
        <v>3122</v>
      </c>
      <c r="B437" s="92" t="s">
        <v>24</v>
      </c>
      <c r="C437" s="92" t="s">
        <v>2720</v>
      </c>
      <c r="D437" s="432">
        <v>11</v>
      </c>
      <c r="E437" s="432">
        <v>4026</v>
      </c>
      <c r="F437" s="432">
        <v>645</v>
      </c>
      <c r="G437" s="432">
        <v>1256</v>
      </c>
      <c r="H437" s="87">
        <f t="shared" si="18"/>
        <v>0.31197218082463984</v>
      </c>
      <c r="I437" s="88">
        <f t="shared" si="19"/>
        <v>58.636363636363633</v>
      </c>
      <c r="J437" s="89">
        <f t="shared" si="20"/>
        <v>3.441095890410959</v>
      </c>
    </row>
    <row r="438" spans="1:10" ht="24">
      <c r="A438" s="92" t="s">
        <v>3123</v>
      </c>
      <c r="B438" s="92" t="s">
        <v>104</v>
      </c>
      <c r="C438" s="92" t="s">
        <v>2720</v>
      </c>
      <c r="D438" s="432">
        <v>7</v>
      </c>
      <c r="E438" s="432">
        <v>2562</v>
      </c>
      <c r="F438" s="432">
        <v>569</v>
      </c>
      <c r="G438" s="432">
        <v>854</v>
      </c>
      <c r="H438" s="87">
        <f t="shared" si="18"/>
        <v>0.33333333333333331</v>
      </c>
      <c r="I438" s="88">
        <f t="shared" si="19"/>
        <v>81.285714285714292</v>
      </c>
      <c r="J438" s="89">
        <f t="shared" si="20"/>
        <v>2.3397260273972602</v>
      </c>
    </row>
    <row r="439" spans="1:10" ht="48">
      <c r="A439" s="92" t="s">
        <v>3124</v>
      </c>
      <c r="B439" s="92" t="s">
        <v>109</v>
      </c>
      <c r="C439" s="92" t="s">
        <v>2720</v>
      </c>
      <c r="D439" s="432">
        <v>26</v>
      </c>
      <c r="E439" s="432">
        <v>9516</v>
      </c>
      <c r="F439" s="432">
        <v>1878</v>
      </c>
      <c r="G439" s="432">
        <v>3149</v>
      </c>
      <c r="H439" s="87">
        <f t="shared" si="18"/>
        <v>0.33091635140815467</v>
      </c>
      <c r="I439" s="88">
        <f t="shared" si="19"/>
        <v>72.230769230769226</v>
      </c>
      <c r="J439" s="89">
        <f t="shared" si="20"/>
        <v>8.6273972602739732</v>
      </c>
    </row>
    <row r="440" spans="1:10" ht="24">
      <c r="A440" s="92" t="s">
        <v>731</v>
      </c>
      <c r="B440" s="92" t="s">
        <v>24</v>
      </c>
      <c r="C440" s="92" t="s">
        <v>2720</v>
      </c>
      <c r="D440" s="432">
        <v>4</v>
      </c>
      <c r="E440" s="432">
        <v>1464</v>
      </c>
      <c r="F440" s="432">
        <v>31</v>
      </c>
      <c r="G440" s="432">
        <v>59</v>
      </c>
      <c r="H440" s="87">
        <f t="shared" si="18"/>
        <v>4.0300546448087435E-2</v>
      </c>
      <c r="I440" s="88">
        <f t="shared" si="19"/>
        <v>7.75</v>
      </c>
      <c r="J440" s="89">
        <f t="shared" si="20"/>
        <v>0.16164383561643836</v>
      </c>
    </row>
    <row r="441" spans="1:10" ht="24">
      <c r="A441" s="92" t="s">
        <v>804</v>
      </c>
      <c r="B441" s="92" t="s">
        <v>104</v>
      </c>
      <c r="C441" s="92" t="s">
        <v>2720</v>
      </c>
      <c r="D441" s="432">
        <v>40</v>
      </c>
      <c r="E441" s="432">
        <v>14640</v>
      </c>
      <c r="F441" s="432">
        <v>2558</v>
      </c>
      <c r="G441" s="432">
        <v>6454</v>
      </c>
      <c r="H441" s="87">
        <f t="shared" si="18"/>
        <v>0.44084699453551912</v>
      </c>
      <c r="I441" s="88">
        <f t="shared" si="19"/>
        <v>63.95</v>
      </c>
      <c r="J441" s="89">
        <f t="shared" si="20"/>
        <v>17.682191780821917</v>
      </c>
    </row>
    <row r="442" spans="1:10" ht="24">
      <c r="A442" s="92" t="s">
        <v>732</v>
      </c>
      <c r="B442" s="92" t="s">
        <v>306</v>
      </c>
      <c r="C442" s="92" t="s">
        <v>2720</v>
      </c>
      <c r="D442" s="432">
        <v>17</v>
      </c>
      <c r="E442" s="432">
        <v>6222</v>
      </c>
      <c r="F442" s="432">
        <v>721</v>
      </c>
      <c r="G442" s="432">
        <v>1043</v>
      </c>
      <c r="H442" s="87">
        <f t="shared" si="18"/>
        <v>0.16763098682095789</v>
      </c>
      <c r="I442" s="88">
        <f t="shared" si="19"/>
        <v>42.411764705882355</v>
      </c>
      <c r="J442" s="89">
        <f t="shared" si="20"/>
        <v>2.8575342465753426</v>
      </c>
    </row>
    <row r="443" spans="1:10" ht="24">
      <c r="A443" s="92" t="s">
        <v>379</v>
      </c>
      <c r="B443" s="92" t="s">
        <v>66</v>
      </c>
      <c r="C443" s="92" t="s">
        <v>2720</v>
      </c>
      <c r="D443" s="432">
        <v>10</v>
      </c>
      <c r="E443" s="432">
        <v>3660</v>
      </c>
      <c r="F443" s="432">
        <v>411</v>
      </c>
      <c r="G443" s="432">
        <v>530</v>
      </c>
      <c r="H443" s="87">
        <f t="shared" si="18"/>
        <v>0.1448087431693989</v>
      </c>
      <c r="I443" s="88">
        <f t="shared" si="19"/>
        <v>41.1</v>
      </c>
      <c r="J443" s="89">
        <f t="shared" si="20"/>
        <v>1.452054794520548</v>
      </c>
    </row>
    <row r="444" spans="1:10" ht="24">
      <c r="A444" s="92" t="s">
        <v>361</v>
      </c>
      <c r="B444" s="92" t="s">
        <v>19</v>
      </c>
      <c r="C444" s="92" t="s">
        <v>2720</v>
      </c>
      <c r="D444" s="432">
        <v>12</v>
      </c>
      <c r="E444" s="432">
        <v>4392</v>
      </c>
      <c r="F444" s="432">
        <v>479</v>
      </c>
      <c r="G444" s="432">
        <v>901</v>
      </c>
      <c r="H444" s="87">
        <f t="shared" si="18"/>
        <v>0.20514571948998178</v>
      </c>
      <c r="I444" s="88">
        <f t="shared" si="19"/>
        <v>39.916666666666664</v>
      </c>
      <c r="J444" s="89">
        <f t="shared" si="20"/>
        <v>2.4684931506849317</v>
      </c>
    </row>
    <row r="445" spans="1:10" ht="24">
      <c r="A445" s="92" t="s">
        <v>362</v>
      </c>
      <c r="B445" s="92" t="s">
        <v>19</v>
      </c>
      <c r="C445" s="92" t="s">
        <v>2720</v>
      </c>
      <c r="D445" s="432">
        <v>10</v>
      </c>
      <c r="E445" s="432">
        <v>3660</v>
      </c>
      <c r="F445" s="432">
        <v>2202</v>
      </c>
      <c r="G445" s="432">
        <v>4185</v>
      </c>
      <c r="H445" s="87">
        <f t="shared" si="18"/>
        <v>1.1434426229508197</v>
      </c>
      <c r="I445" s="88">
        <f t="shared" si="19"/>
        <v>220.2</v>
      </c>
      <c r="J445" s="89">
        <f t="shared" si="20"/>
        <v>11.465753424657533</v>
      </c>
    </row>
    <row r="446" spans="1:10" ht="24">
      <c r="A446" s="92" t="s">
        <v>476</v>
      </c>
      <c r="B446" s="92" t="s">
        <v>21</v>
      </c>
      <c r="C446" s="92" t="s">
        <v>2720</v>
      </c>
      <c r="D446" s="432">
        <v>15</v>
      </c>
      <c r="E446" s="432">
        <v>5490</v>
      </c>
      <c r="F446" s="432">
        <v>1611</v>
      </c>
      <c r="G446" s="432">
        <v>7090</v>
      </c>
      <c r="H446" s="87">
        <f t="shared" si="18"/>
        <v>1.2914389799635702</v>
      </c>
      <c r="I446" s="88">
        <f t="shared" si="19"/>
        <v>107.4</v>
      </c>
      <c r="J446" s="89">
        <f t="shared" si="20"/>
        <v>19.424657534246574</v>
      </c>
    </row>
    <row r="447" spans="1:10" ht="24">
      <c r="A447" s="92" t="s">
        <v>477</v>
      </c>
      <c r="B447" s="92" t="s">
        <v>162</v>
      </c>
      <c r="C447" s="92" t="s">
        <v>2720</v>
      </c>
      <c r="D447" s="432">
        <v>5</v>
      </c>
      <c r="E447" s="432">
        <v>1830</v>
      </c>
      <c r="F447" s="432">
        <v>26</v>
      </c>
      <c r="G447" s="432">
        <v>39</v>
      </c>
      <c r="H447" s="87">
        <f t="shared" si="18"/>
        <v>2.1311475409836064E-2</v>
      </c>
      <c r="I447" s="88">
        <f t="shared" si="19"/>
        <v>5.2</v>
      </c>
      <c r="J447" s="89">
        <f t="shared" si="20"/>
        <v>0.10684931506849316</v>
      </c>
    </row>
    <row r="448" spans="1:10" ht="24">
      <c r="A448" s="92" t="s">
        <v>413</v>
      </c>
      <c r="B448" s="92" t="s">
        <v>33</v>
      </c>
      <c r="C448" s="92" t="s">
        <v>2720</v>
      </c>
      <c r="D448" s="432">
        <v>21</v>
      </c>
      <c r="E448" s="432">
        <v>7686</v>
      </c>
      <c r="F448" s="432">
        <v>715</v>
      </c>
      <c r="G448" s="432">
        <v>1661</v>
      </c>
      <c r="H448" s="87">
        <f t="shared" si="18"/>
        <v>0.2161072079104866</v>
      </c>
      <c r="I448" s="88">
        <f t="shared" si="19"/>
        <v>34.047619047619051</v>
      </c>
      <c r="J448" s="89">
        <f t="shared" si="20"/>
        <v>4.5506849315068489</v>
      </c>
    </row>
    <row r="449" spans="1:10" ht="24">
      <c r="A449" s="92" t="s">
        <v>414</v>
      </c>
      <c r="B449" s="92" t="s">
        <v>33</v>
      </c>
      <c r="C449" s="92" t="s">
        <v>2720</v>
      </c>
      <c r="D449" s="432">
        <v>7</v>
      </c>
      <c r="E449" s="432">
        <v>2562</v>
      </c>
      <c r="F449" s="432">
        <v>58</v>
      </c>
      <c r="G449" s="432">
        <v>100</v>
      </c>
      <c r="H449" s="87">
        <f t="shared" si="18"/>
        <v>3.9032006245121001E-2</v>
      </c>
      <c r="I449" s="88">
        <f t="shared" si="19"/>
        <v>8.2857142857142865</v>
      </c>
      <c r="J449" s="89">
        <f t="shared" si="20"/>
        <v>0.27397260273972601</v>
      </c>
    </row>
    <row r="450" spans="1:10" ht="24">
      <c r="A450" s="92" t="s">
        <v>415</v>
      </c>
      <c r="B450" s="92" t="s">
        <v>33</v>
      </c>
      <c r="C450" s="92" t="s">
        <v>2720</v>
      </c>
      <c r="D450" s="432">
        <v>6</v>
      </c>
      <c r="E450" s="432">
        <v>2196</v>
      </c>
      <c r="F450" s="432">
        <v>15</v>
      </c>
      <c r="G450" s="432">
        <v>26</v>
      </c>
      <c r="H450" s="87">
        <f t="shared" si="18"/>
        <v>1.1839708561020037E-2</v>
      </c>
      <c r="I450" s="88">
        <f t="shared" si="19"/>
        <v>2.5</v>
      </c>
      <c r="J450" s="89">
        <f t="shared" si="20"/>
        <v>7.1232876712328766E-2</v>
      </c>
    </row>
    <row r="451" spans="1:10" ht="24">
      <c r="A451" s="92" t="s">
        <v>416</v>
      </c>
      <c r="B451" s="92" t="s">
        <v>143</v>
      </c>
      <c r="C451" s="92" t="s">
        <v>2720</v>
      </c>
      <c r="D451" s="432">
        <v>5</v>
      </c>
      <c r="E451" s="432">
        <v>1830</v>
      </c>
      <c r="F451" s="432">
        <v>64</v>
      </c>
      <c r="G451" s="432">
        <v>95</v>
      </c>
      <c r="H451" s="87">
        <f t="shared" ref="H451:H514" si="21">G451/E451</f>
        <v>5.1912568306010931E-2</v>
      </c>
      <c r="I451" s="88">
        <f t="shared" ref="I451:I514" si="22">F451/D451</f>
        <v>12.8</v>
      </c>
      <c r="J451" s="89">
        <f t="shared" ref="J451:J514" si="23">G451/365</f>
        <v>0.26027397260273971</v>
      </c>
    </row>
    <row r="452" spans="1:10" ht="24">
      <c r="A452" s="92" t="s">
        <v>417</v>
      </c>
      <c r="B452" s="92" t="s">
        <v>31</v>
      </c>
      <c r="C452" s="92" t="s">
        <v>2720</v>
      </c>
      <c r="D452" s="432">
        <v>7</v>
      </c>
      <c r="E452" s="432">
        <v>2562</v>
      </c>
      <c r="F452" s="432">
        <v>93</v>
      </c>
      <c r="G452" s="432">
        <v>166</v>
      </c>
      <c r="H452" s="87">
        <f t="shared" si="21"/>
        <v>6.4793130366900861E-2</v>
      </c>
      <c r="I452" s="88">
        <f t="shared" si="22"/>
        <v>13.285714285714286</v>
      </c>
      <c r="J452" s="89">
        <f t="shared" si="23"/>
        <v>0.45479452054794522</v>
      </c>
    </row>
    <row r="453" spans="1:10" ht="24">
      <c r="A453" s="92" t="s">
        <v>3120</v>
      </c>
      <c r="B453" s="92" t="s">
        <v>84</v>
      </c>
      <c r="C453" s="92" t="s">
        <v>2720</v>
      </c>
      <c r="D453" s="432">
        <v>14</v>
      </c>
      <c r="E453" s="432">
        <v>5124</v>
      </c>
      <c r="F453" s="432">
        <v>63</v>
      </c>
      <c r="G453" s="432">
        <v>128</v>
      </c>
      <c r="H453" s="87">
        <f t="shared" si="21"/>
        <v>2.4980483996877439E-2</v>
      </c>
      <c r="I453" s="88">
        <f t="shared" si="22"/>
        <v>4.5</v>
      </c>
      <c r="J453" s="89">
        <f t="shared" si="23"/>
        <v>0.35068493150684932</v>
      </c>
    </row>
    <row r="454" spans="1:10" ht="24">
      <c r="A454" s="92" t="s">
        <v>574</v>
      </c>
      <c r="B454" s="92" t="s">
        <v>84</v>
      </c>
      <c r="C454" s="92" t="s">
        <v>2720</v>
      </c>
      <c r="D454" s="432">
        <v>10</v>
      </c>
      <c r="E454" s="432">
        <v>3660</v>
      </c>
      <c r="F454" s="432">
        <v>114</v>
      </c>
      <c r="G454" s="432">
        <v>138</v>
      </c>
      <c r="H454" s="87">
        <f t="shared" si="21"/>
        <v>3.7704918032786888E-2</v>
      </c>
      <c r="I454" s="88">
        <f t="shared" si="22"/>
        <v>11.4</v>
      </c>
      <c r="J454" s="89">
        <f t="shared" si="23"/>
        <v>0.37808219178082192</v>
      </c>
    </row>
    <row r="455" spans="1:10" ht="24">
      <c r="A455" s="92" t="s">
        <v>554</v>
      </c>
      <c r="B455" s="92" t="s">
        <v>87</v>
      </c>
      <c r="C455" s="92" t="s">
        <v>2720</v>
      </c>
      <c r="D455" s="432">
        <v>10</v>
      </c>
      <c r="E455" s="432">
        <v>3660</v>
      </c>
      <c r="F455" s="432">
        <v>507</v>
      </c>
      <c r="G455" s="432">
        <v>533</v>
      </c>
      <c r="H455" s="87">
        <f t="shared" si="21"/>
        <v>0.14562841530054646</v>
      </c>
      <c r="I455" s="88">
        <f t="shared" si="22"/>
        <v>50.7</v>
      </c>
      <c r="J455" s="89">
        <f t="shared" si="23"/>
        <v>1.4602739726027398</v>
      </c>
    </row>
    <row r="456" spans="1:10" ht="24">
      <c r="A456" s="92" t="s">
        <v>418</v>
      </c>
      <c r="B456" s="92" t="s">
        <v>135</v>
      </c>
      <c r="C456" s="92" t="s">
        <v>2720</v>
      </c>
      <c r="D456" s="432">
        <v>6</v>
      </c>
      <c r="E456" s="432">
        <v>2196</v>
      </c>
      <c r="F456" s="432">
        <v>328</v>
      </c>
      <c r="G456" s="432">
        <v>450</v>
      </c>
      <c r="H456" s="87">
        <f t="shared" si="21"/>
        <v>0.20491803278688525</v>
      </c>
      <c r="I456" s="88">
        <f t="shared" si="22"/>
        <v>54.666666666666664</v>
      </c>
      <c r="J456" s="89">
        <f t="shared" si="23"/>
        <v>1.2328767123287672</v>
      </c>
    </row>
    <row r="457" spans="1:10" ht="24">
      <c r="A457" s="92" t="s">
        <v>478</v>
      </c>
      <c r="B457" s="92" t="s">
        <v>21</v>
      </c>
      <c r="C457" s="92" t="s">
        <v>2720</v>
      </c>
      <c r="D457" s="432">
        <v>3</v>
      </c>
      <c r="E457" s="432">
        <v>1098</v>
      </c>
      <c r="F457" s="432">
        <v>21</v>
      </c>
      <c r="G457" s="432">
        <v>34</v>
      </c>
      <c r="H457" s="87">
        <f t="shared" si="21"/>
        <v>3.0965391621129327E-2</v>
      </c>
      <c r="I457" s="88">
        <f t="shared" si="22"/>
        <v>7</v>
      </c>
      <c r="J457" s="89">
        <f t="shared" si="23"/>
        <v>9.3150684931506855E-2</v>
      </c>
    </row>
    <row r="458" spans="1:10" ht="24">
      <c r="A458" s="92" t="s">
        <v>3121</v>
      </c>
      <c r="B458" s="92" t="s">
        <v>21</v>
      </c>
      <c r="C458" s="92" t="s">
        <v>2720</v>
      </c>
      <c r="D458" s="432">
        <v>10</v>
      </c>
      <c r="E458" s="432">
        <v>3660</v>
      </c>
      <c r="F458" s="432">
        <v>89</v>
      </c>
      <c r="G458" s="432">
        <v>103</v>
      </c>
      <c r="H458" s="87">
        <f t="shared" si="21"/>
        <v>2.814207650273224E-2</v>
      </c>
      <c r="I458" s="88">
        <f t="shared" si="22"/>
        <v>8.9</v>
      </c>
      <c r="J458" s="89">
        <f t="shared" si="23"/>
        <v>0.28219178082191781</v>
      </c>
    </row>
    <row r="459" spans="1:10" ht="24">
      <c r="A459" s="92" t="s">
        <v>479</v>
      </c>
      <c r="B459" s="92" t="s">
        <v>21</v>
      </c>
      <c r="C459" s="92" t="s">
        <v>2720</v>
      </c>
      <c r="D459" s="432">
        <v>14</v>
      </c>
      <c r="E459" s="432">
        <v>5124</v>
      </c>
      <c r="F459" s="432">
        <v>233</v>
      </c>
      <c r="G459" s="432">
        <v>542</v>
      </c>
      <c r="H459" s="87">
        <f t="shared" si="21"/>
        <v>0.10577673692427791</v>
      </c>
      <c r="I459" s="88">
        <f t="shared" si="22"/>
        <v>16.642857142857142</v>
      </c>
      <c r="J459" s="89">
        <f t="shared" si="23"/>
        <v>1.484931506849315</v>
      </c>
    </row>
    <row r="460" spans="1:10" ht="24">
      <c r="A460" s="92" t="s">
        <v>480</v>
      </c>
      <c r="B460" s="92" t="s">
        <v>21</v>
      </c>
      <c r="C460" s="92" t="s">
        <v>2720</v>
      </c>
      <c r="D460" s="432">
        <v>6</v>
      </c>
      <c r="E460" s="432">
        <v>2196</v>
      </c>
      <c r="F460" s="432">
        <v>142</v>
      </c>
      <c r="G460" s="432">
        <v>429</v>
      </c>
      <c r="H460" s="87">
        <f t="shared" si="21"/>
        <v>0.1953551912568306</v>
      </c>
      <c r="I460" s="88">
        <f t="shared" si="22"/>
        <v>23.666666666666668</v>
      </c>
      <c r="J460" s="89">
        <f t="shared" si="23"/>
        <v>1.1753424657534246</v>
      </c>
    </row>
    <row r="461" spans="1:10" ht="24">
      <c r="A461" s="92" t="s">
        <v>364</v>
      </c>
      <c r="B461" s="92" t="s">
        <v>189</v>
      </c>
      <c r="C461" s="92" t="s">
        <v>2720</v>
      </c>
      <c r="D461" s="432">
        <v>10</v>
      </c>
      <c r="E461" s="432">
        <v>3660</v>
      </c>
      <c r="F461" s="432">
        <v>174</v>
      </c>
      <c r="G461" s="432">
        <v>353</v>
      </c>
      <c r="H461" s="87">
        <f t="shared" si="21"/>
        <v>9.6448087431693988E-2</v>
      </c>
      <c r="I461" s="88">
        <f t="shared" si="22"/>
        <v>17.399999999999999</v>
      </c>
      <c r="J461" s="89">
        <f t="shared" si="23"/>
        <v>0.9671232876712329</v>
      </c>
    </row>
    <row r="462" spans="1:10" ht="24">
      <c r="A462" s="92" t="s">
        <v>3125</v>
      </c>
      <c r="B462" s="92" t="s">
        <v>47</v>
      </c>
      <c r="C462" s="92" t="s">
        <v>2720</v>
      </c>
      <c r="D462" s="432">
        <v>0</v>
      </c>
      <c r="E462" s="432">
        <v>0</v>
      </c>
      <c r="F462" s="432">
        <v>204</v>
      </c>
      <c r="G462" s="432">
        <v>207</v>
      </c>
      <c r="H462" s="87" t="e">
        <f t="shared" si="21"/>
        <v>#DIV/0!</v>
      </c>
      <c r="I462" s="88" t="e">
        <f t="shared" si="22"/>
        <v>#DIV/0!</v>
      </c>
      <c r="J462" s="89">
        <f t="shared" si="23"/>
        <v>0.56712328767123288</v>
      </c>
    </row>
    <row r="463" spans="1:10" ht="24">
      <c r="A463" s="92" t="s">
        <v>577</v>
      </c>
      <c r="B463" s="92" t="s">
        <v>24</v>
      </c>
      <c r="C463" s="92" t="s">
        <v>2720</v>
      </c>
      <c r="D463" s="432">
        <v>13</v>
      </c>
      <c r="E463" s="432">
        <v>4758</v>
      </c>
      <c r="F463" s="432">
        <v>209</v>
      </c>
      <c r="G463" s="432">
        <v>368</v>
      </c>
      <c r="H463" s="87">
        <f t="shared" si="21"/>
        <v>7.7343421605716695E-2</v>
      </c>
      <c r="I463" s="88">
        <f t="shared" si="22"/>
        <v>16.076923076923077</v>
      </c>
      <c r="J463" s="89">
        <f t="shared" si="23"/>
        <v>1.0082191780821919</v>
      </c>
    </row>
    <row r="464" spans="1:10" ht="24">
      <c r="A464" s="92" t="s">
        <v>439</v>
      </c>
      <c r="B464" s="92" t="s">
        <v>285</v>
      </c>
      <c r="C464" s="92" t="s">
        <v>2720</v>
      </c>
      <c r="D464" s="432">
        <v>14</v>
      </c>
      <c r="E464" s="432">
        <v>5124</v>
      </c>
      <c r="F464" s="432">
        <v>215</v>
      </c>
      <c r="G464" s="432">
        <v>268</v>
      </c>
      <c r="H464" s="87">
        <f t="shared" si="21"/>
        <v>5.2302888368462142E-2</v>
      </c>
      <c r="I464" s="88">
        <f t="shared" si="22"/>
        <v>15.357142857142858</v>
      </c>
      <c r="J464" s="89">
        <f t="shared" si="23"/>
        <v>0.73424657534246573</v>
      </c>
    </row>
    <row r="465" spans="1:10" ht="24">
      <c r="A465" s="92" t="s">
        <v>3126</v>
      </c>
      <c r="B465" s="92" t="s">
        <v>24</v>
      </c>
      <c r="C465" s="92" t="s">
        <v>2720</v>
      </c>
      <c r="D465" s="432">
        <v>6</v>
      </c>
      <c r="E465" s="432">
        <v>2196</v>
      </c>
      <c r="F465" s="432">
        <v>328</v>
      </c>
      <c r="G465" s="432">
        <v>456</v>
      </c>
      <c r="H465" s="87">
        <f t="shared" si="21"/>
        <v>0.20765027322404372</v>
      </c>
      <c r="I465" s="88">
        <f t="shared" si="22"/>
        <v>54.666666666666664</v>
      </c>
      <c r="J465" s="89">
        <f t="shared" si="23"/>
        <v>1.2493150684931507</v>
      </c>
    </row>
    <row r="466" spans="1:10" ht="24">
      <c r="A466" s="92" t="s">
        <v>3127</v>
      </c>
      <c r="B466" s="92" t="s">
        <v>24</v>
      </c>
      <c r="C466" s="92" t="s">
        <v>2720</v>
      </c>
      <c r="D466" s="432">
        <v>11</v>
      </c>
      <c r="E466" s="432">
        <v>4026</v>
      </c>
      <c r="F466" s="432">
        <v>359</v>
      </c>
      <c r="G466" s="432">
        <v>644</v>
      </c>
      <c r="H466" s="87">
        <f t="shared" si="21"/>
        <v>0.15996025832091407</v>
      </c>
      <c r="I466" s="88">
        <f t="shared" si="22"/>
        <v>32.636363636363633</v>
      </c>
      <c r="J466" s="89">
        <f t="shared" si="23"/>
        <v>1.7643835616438357</v>
      </c>
    </row>
    <row r="467" spans="1:10" ht="24">
      <c r="A467" s="92" t="s">
        <v>426</v>
      </c>
      <c r="B467" s="92" t="s">
        <v>285</v>
      </c>
      <c r="C467" s="92" t="s">
        <v>2720</v>
      </c>
      <c r="D467" s="432">
        <v>8</v>
      </c>
      <c r="E467" s="432">
        <v>2928</v>
      </c>
      <c r="F467" s="432">
        <v>206</v>
      </c>
      <c r="G467" s="432">
        <v>331</v>
      </c>
      <c r="H467" s="87">
        <f t="shared" si="21"/>
        <v>0.11304644808743169</v>
      </c>
      <c r="I467" s="88">
        <f t="shared" si="22"/>
        <v>25.75</v>
      </c>
      <c r="J467" s="89">
        <f t="shared" si="23"/>
        <v>0.9068493150684932</v>
      </c>
    </row>
    <row r="468" spans="1:10" ht="24">
      <c r="A468" s="92" t="s">
        <v>735</v>
      </c>
      <c r="B468" s="92" t="s">
        <v>24</v>
      </c>
      <c r="C468" s="92" t="s">
        <v>2720</v>
      </c>
      <c r="D468" s="432">
        <v>1</v>
      </c>
      <c r="E468" s="432">
        <v>366</v>
      </c>
      <c r="F468" s="432">
        <v>49</v>
      </c>
      <c r="G468" s="432">
        <v>70</v>
      </c>
      <c r="H468" s="87">
        <f t="shared" si="21"/>
        <v>0.19125683060109289</v>
      </c>
      <c r="I468" s="88">
        <f t="shared" si="22"/>
        <v>49</v>
      </c>
      <c r="J468" s="89">
        <f t="shared" si="23"/>
        <v>0.19178082191780821</v>
      </c>
    </row>
    <row r="469" spans="1:10" ht="24">
      <c r="A469" s="92" t="s">
        <v>3129</v>
      </c>
      <c r="B469" s="92" t="s">
        <v>21</v>
      </c>
      <c r="C469" s="92" t="s">
        <v>2720</v>
      </c>
      <c r="D469" s="432">
        <v>20</v>
      </c>
      <c r="E469" s="432">
        <v>7320</v>
      </c>
      <c r="F469" s="432">
        <v>1410</v>
      </c>
      <c r="G469" s="432">
        <v>9473</v>
      </c>
      <c r="H469" s="87">
        <f t="shared" si="21"/>
        <v>1.2941256830601093</v>
      </c>
      <c r="I469" s="88">
        <f t="shared" si="22"/>
        <v>70.5</v>
      </c>
      <c r="J469" s="89">
        <f t="shared" si="23"/>
        <v>25.953424657534246</v>
      </c>
    </row>
    <row r="470" spans="1:10" ht="24">
      <c r="A470" s="92" t="s">
        <v>424</v>
      </c>
      <c r="B470" s="92" t="s">
        <v>160</v>
      </c>
      <c r="C470" s="92" t="s">
        <v>2720</v>
      </c>
      <c r="D470" s="432">
        <v>14</v>
      </c>
      <c r="E470" s="432">
        <v>5124</v>
      </c>
      <c r="F470" s="432">
        <v>933</v>
      </c>
      <c r="G470" s="432">
        <v>973</v>
      </c>
      <c r="H470" s="87">
        <f t="shared" si="21"/>
        <v>0.18989071038251365</v>
      </c>
      <c r="I470" s="88">
        <f t="shared" si="22"/>
        <v>66.642857142857139</v>
      </c>
      <c r="J470" s="89">
        <f t="shared" si="23"/>
        <v>2.6657534246575341</v>
      </c>
    </row>
    <row r="471" spans="1:10" ht="24">
      <c r="A471" s="92" t="s">
        <v>3129</v>
      </c>
      <c r="B471" s="92" t="s">
        <v>33</v>
      </c>
      <c r="C471" s="92" t="s">
        <v>2720</v>
      </c>
      <c r="D471" s="432">
        <v>9</v>
      </c>
      <c r="E471" s="432">
        <v>3294</v>
      </c>
      <c r="F471" s="432">
        <v>43</v>
      </c>
      <c r="G471" s="432">
        <v>70</v>
      </c>
      <c r="H471" s="87">
        <f t="shared" si="21"/>
        <v>2.1250758955676987E-2</v>
      </c>
      <c r="I471" s="88">
        <f t="shared" si="22"/>
        <v>4.7777777777777777</v>
      </c>
      <c r="J471" s="89">
        <f t="shared" si="23"/>
        <v>0.19178082191780821</v>
      </c>
    </row>
    <row r="472" spans="1:10" ht="24">
      <c r="A472" s="92" t="s">
        <v>3128</v>
      </c>
      <c r="B472" s="92" t="s">
        <v>84</v>
      </c>
      <c r="C472" s="92" t="s">
        <v>2720</v>
      </c>
      <c r="D472" s="432">
        <v>16</v>
      </c>
      <c r="E472" s="432">
        <v>5856</v>
      </c>
      <c r="F472" s="432">
        <v>201</v>
      </c>
      <c r="G472" s="432">
        <v>235</v>
      </c>
      <c r="H472" s="87">
        <f t="shared" si="21"/>
        <v>4.012978142076503E-2</v>
      </c>
      <c r="I472" s="88">
        <f t="shared" si="22"/>
        <v>12.5625</v>
      </c>
      <c r="J472" s="89">
        <f t="shared" si="23"/>
        <v>0.64383561643835618</v>
      </c>
    </row>
    <row r="473" spans="1:10" ht="24">
      <c r="A473" s="92" t="s">
        <v>391</v>
      </c>
      <c r="B473" s="92" t="s">
        <v>84</v>
      </c>
      <c r="C473" s="92" t="s">
        <v>2720</v>
      </c>
      <c r="D473" s="432">
        <v>5</v>
      </c>
      <c r="E473" s="432">
        <v>1830</v>
      </c>
      <c r="F473" s="432">
        <v>71</v>
      </c>
      <c r="G473" s="432">
        <v>73</v>
      </c>
      <c r="H473" s="87">
        <f t="shared" si="21"/>
        <v>3.9890710382513662E-2</v>
      </c>
      <c r="I473" s="88">
        <f t="shared" si="22"/>
        <v>14.2</v>
      </c>
      <c r="J473" s="89">
        <f t="shared" si="23"/>
        <v>0.2</v>
      </c>
    </row>
    <row r="474" spans="1:10" ht="24">
      <c r="A474" s="92" t="s">
        <v>647</v>
      </c>
      <c r="B474" s="92" t="s">
        <v>47</v>
      </c>
      <c r="C474" s="92" t="s">
        <v>2720</v>
      </c>
      <c r="D474" s="432">
        <v>11</v>
      </c>
      <c r="E474" s="432">
        <v>4026</v>
      </c>
      <c r="F474" s="432">
        <v>259</v>
      </c>
      <c r="G474" s="432">
        <v>281</v>
      </c>
      <c r="H474" s="87">
        <f t="shared" si="21"/>
        <v>6.9796323894684556E-2</v>
      </c>
      <c r="I474" s="88">
        <f t="shared" si="22"/>
        <v>23.545454545454547</v>
      </c>
      <c r="J474" s="89">
        <f t="shared" si="23"/>
        <v>0.76986301369863008</v>
      </c>
    </row>
    <row r="475" spans="1:10" ht="24">
      <c r="A475" s="92" t="s">
        <v>736</v>
      </c>
      <c r="B475" s="92" t="s">
        <v>24</v>
      </c>
      <c r="C475" s="92" t="s">
        <v>2720</v>
      </c>
      <c r="D475" s="432">
        <v>6</v>
      </c>
      <c r="E475" s="432">
        <v>2196</v>
      </c>
      <c r="F475" s="432">
        <v>124</v>
      </c>
      <c r="G475" s="432">
        <v>126</v>
      </c>
      <c r="H475" s="87">
        <f t="shared" si="21"/>
        <v>5.737704918032787E-2</v>
      </c>
      <c r="I475" s="88">
        <f t="shared" si="22"/>
        <v>20.666666666666668</v>
      </c>
      <c r="J475" s="89">
        <f t="shared" si="23"/>
        <v>0.34520547945205482</v>
      </c>
    </row>
    <row r="476" spans="1:10" ht="24">
      <c r="A476" s="92" t="s">
        <v>440</v>
      </c>
      <c r="B476" s="92" t="s">
        <v>285</v>
      </c>
      <c r="C476" s="92" t="s">
        <v>2720</v>
      </c>
      <c r="D476" s="432">
        <v>8</v>
      </c>
      <c r="E476" s="432">
        <v>2928</v>
      </c>
      <c r="F476" s="432">
        <v>186</v>
      </c>
      <c r="G476" s="432">
        <v>244</v>
      </c>
      <c r="H476" s="87">
        <f t="shared" si="21"/>
        <v>8.3333333333333329E-2</v>
      </c>
      <c r="I476" s="88">
        <f t="shared" si="22"/>
        <v>23.25</v>
      </c>
      <c r="J476" s="89">
        <f t="shared" si="23"/>
        <v>0.66849315068493154</v>
      </c>
    </row>
    <row r="477" spans="1:10" ht="24">
      <c r="A477" s="92" t="s">
        <v>737</v>
      </c>
      <c r="B477" s="92" t="s">
        <v>24</v>
      </c>
      <c r="C477" s="92" t="s">
        <v>2720</v>
      </c>
      <c r="D477" s="432">
        <v>15</v>
      </c>
      <c r="E477" s="432">
        <v>5490</v>
      </c>
      <c r="F477" s="432">
        <v>483</v>
      </c>
      <c r="G477" s="432">
        <v>833</v>
      </c>
      <c r="H477" s="87">
        <f t="shared" si="21"/>
        <v>0.1517304189435337</v>
      </c>
      <c r="I477" s="88">
        <f t="shared" si="22"/>
        <v>32.200000000000003</v>
      </c>
      <c r="J477" s="89">
        <f t="shared" si="23"/>
        <v>2.2821917808219179</v>
      </c>
    </row>
    <row r="478" spans="1:10" ht="24">
      <c r="A478" s="92" t="s">
        <v>3130</v>
      </c>
      <c r="B478" s="92" t="s">
        <v>35</v>
      </c>
      <c r="C478" s="92" t="s">
        <v>2720</v>
      </c>
      <c r="D478" s="432">
        <v>10</v>
      </c>
      <c r="E478" s="432">
        <v>3660</v>
      </c>
      <c r="F478" s="432">
        <v>586</v>
      </c>
      <c r="G478" s="432">
        <v>967</v>
      </c>
      <c r="H478" s="87">
        <f t="shared" si="21"/>
        <v>0.26420765027322407</v>
      </c>
      <c r="I478" s="88">
        <f t="shared" si="22"/>
        <v>58.6</v>
      </c>
      <c r="J478" s="89">
        <f t="shared" si="23"/>
        <v>2.6493150684931508</v>
      </c>
    </row>
    <row r="479" spans="1:10" ht="24">
      <c r="A479" s="92" t="s">
        <v>3131</v>
      </c>
      <c r="B479" s="92" t="s">
        <v>24</v>
      </c>
      <c r="C479" s="92" t="s">
        <v>2720</v>
      </c>
      <c r="D479" s="432">
        <v>0</v>
      </c>
      <c r="E479" s="432">
        <v>0</v>
      </c>
      <c r="F479" s="432">
        <v>6</v>
      </c>
      <c r="G479" s="432">
        <v>11</v>
      </c>
      <c r="H479" s="87" t="e">
        <f t="shared" si="21"/>
        <v>#DIV/0!</v>
      </c>
      <c r="I479" s="88" t="e">
        <f t="shared" si="22"/>
        <v>#DIV/0!</v>
      </c>
      <c r="J479" s="89">
        <f t="shared" si="23"/>
        <v>3.0136986301369864E-2</v>
      </c>
    </row>
    <row r="480" spans="1:10" ht="24">
      <c r="A480" s="92" t="s">
        <v>739</v>
      </c>
      <c r="B480" s="92" t="s">
        <v>24</v>
      </c>
      <c r="C480" s="92" t="s">
        <v>2720</v>
      </c>
      <c r="D480" s="432">
        <v>73</v>
      </c>
      <c r="E480" s="432">
        <v>26718</v>
      </c>
      <c r="F480" s="432">
        <v>3878</v>
      </c>
      <c r="G480" s="432">
        <v>11581</v>
      </c>
      <c r="H480" s="87">
        <f t="shared" si="21"/>
        <v>0.43345310277715399</v>
      </c>
      <c r="I480" s="88">
        <f t="shared" si="22"/>
        <v>53.123287671232873</v>
      </c>
      <c r="J480" s="89">
        <f t="shared" si="23"/>
        <v>31.728767123287671</v>
      </c>
    </row>
    <row r="481" spans="1:10" ht="24">
      <c r="A481" s="92" t="s">
        <v>3132</v>
      </c>
      <c r="B481" s="92" t="s">
        <v>229</v>
      </c>
      <c r="C481" s="92" t="s">
        <v>2720</v>
      </c>
      <c r="D481" s="432">
        <v>2</v>
      </c>
      <c r="E481" s="432">
        <v>732</v>
      </c>
      <c r="F481" s="432">
        <v>94</v>
      </c>
      <c r="G481" s="432">
        <v>98</v>
      </c>
      <c r="H481" s="87">
        <f t="shared" si="21"/>
        <v>0.13387978142076504</v>
      </c>
      <c r="I481" s="88">
        <f t="shared" si="22"/>
        <v>47</v>
      </c>
      <c r="J481" s="89">
        <f t="shared" si="23"/>
        <v>0.26849315068493151</v>
      </c>
    </row>
    <row r="482" spans="1:10" ht="24">
      <c r="A482" s="92" t="s">
        <v>805</v>
      </c>
      <c r="B482" s="92" t="s">
        <v>104</v>
      </c>
      <c r="C482" s="92" t="s">
        <v>2720</v>
      </c>
      <c r="D482" s="432">
        <v>0</v>
      </c>
      <c r="E482" s="432">
        <v>0</v>
      </c>
      <c r="F482" s="432">
        <v>9</v>
      </c>
      <c r="G482" s="432">
        <v>22</v>
      </c>
      <c r="H482" s="87" t="e">
        <f t="shared" si="21"/>
        <v>#DIV/0!</v>
      </c>
      <c r="I482" s="88" t="e">
        <f t="shared" si="22"/>
        <v>#DIV/0!</v>
      </c>
      <c r="J482" s="89">
        <f t="shared" si="23"/>
        <v>6.0273972602739728E-2</v>
      </c>
    </row>
    <row r="483" spans="1:10" ht="24">
      <c r="A483" s="92" t="s">
        <v>741</v>
      </c>
      <c r="B483" s="92" t="s">
        <v>24</v>
      </c>
      <c r="C483" s="92" t="s">
        <v>2720</v>
      </c>
      <c r="D483" s="432">
        <v>13</v>
      </c>
      <c r="E483" s="432">
        <v>4758</v>
      </c>
      <c r="F483" s="432">
        <v>1826</v>
      </c>
      <c r="G483" s="432">
        <v>3625</v>
      </c>
      <c r="H483" s="87">
        <f t="shared" si="21"/>
        <v>0.76187473728457333</v>
      </c>
      <c r="I483" s="88">
        <f t="shared" si="22"/>
        <v>140.46153846153845</v>
      </c>
      <c r="J483" s="89">
        <f t="shared" si="23"/>
        <v>9.9315068493150687</v>
      </c>
    </row>
    <row r="484" spans="1:10" ht="24">
      <c r="A484" s="92" t="s">
        <v>742</v>
      </c>
      <c r="B484" s="92" t="s">
        <v>24</v>
      </c>
      <c r="C484" s="92" t="s">
        <v>2720</v>
      </c>
      <c r="D484" s="432">
        <v>10</v>
      </c>
      <c r="E484" s="432">
        <v>3660</v>
      </c>
      <c r="F484" s="432">
        <v>180</v>
      </c>
      <c r="G484" s="432">
        <v>382</v>
      </c>
      <c r="H484" s="87">
        <f t="shared" si="21"/>
        <v>0.10437158469945355</v>
      </c>
      <c r="I484" s="88">
        <f t="shared" si="22"/>
        <v>18</v>
      </c>
      <c r="J484" s="89">
        <f t="shared" si="23"/>
        <v>1.0465753424657533</v>
      </c>
    </row>
    <row r="485" spans="1:10" ht="48">
      <c r="A485" s="92" t="s">
        <v>3133</v>
      </c>
      <c r="B485" s="92" t="s">
        <v>109</v>
      </c>
      <c r="C485" s="92" t="s">
        <v>2720</v>
      </c>
      <c r="D485" s="432">
        <v>21</v>
      </c>
      <c r="E485" s="432">
        <v>7686</v>
      </c>
      <c r="F485" s="432">
        <v>1387</v>
      </c>
      <c r="G485" s="432">
        <v>3523</v>
      </c>
      <c r="H485" s="87">
        <f t="shared" si="21"/>
        <v>0.45836586000520424</v>
      </c>
      <c r="I485" s="88">
        <f t="shared" si="22"/>
        <v>66.047619047619051</v>
      </c>
      <c r="J485" s="89">
        <f t="shared" si="23"/>
        <v>9.6520547945205486</v>
      </c>
    </row>
    <row r="486" spans="1:10" ht="24">
      <c r="A486" s="92" t="s">
        <v>3134</v>
      </c>
      <c r="B486" s="92" t="s">
        <v>63</v>
      </c>
      <c r="C486" s="92" t="s">
        <v>2720</v>
      </c>
      <c r="D486" s="432">
        <v>14</v>
      </c>
      <c r="E486" s="432">
        <v>5124</v>
      </c>
      <c r="F486" s="432">
        <v>1011</v>
      </c>
      <c r="G486" s="432">
        <v>1630</v>
      </c>
      <c r="H486" s="87">
        <f t="shared" si="21"/>
        <v>0.31811085089773616</v>
      </c>
      <c r="I486" s="88">
        <f t="shared" si="22"/>
        <v>72.214285714285708</v>
      </c>
      <c r="J486" s="89">
        <f t="shared" si="23"/>
        <v>4.4657534246575343</v>
      </c>
    </row>
    <row r="487" spans="1:10" ht="24">
      <c r="A487" s="92" t="s">
        <v>481</v>
      </c>
      <c r="B487" s="92" t="s">
        <v>21</v>
      </c>
      <c r="C487" s="92" t="s">
        <v>2720</v>
      </c>
      <c r="D487" s="432">
        <v>13</v>
      </c>
      <c r="E487" s="432">
        <v>4758</v>
      </c>
      <c r="F487" s="432">
        <v>650</v>
      </c>
      <c r="G487" s="432">
        <v>671</v>
      </c>
      <c r="H487" s="87">
        <f t="shared" si="21"/>
        <v>0.14102564102564102</v>
      </c>
      <c r="I487" s="88">
        <f t="shared" si="22"/>
        <v>50</v>
      </c>
      <c r="J487" s="89">
        <f t="shared" si="23"/>
        <v>1.8383561643835618</v>
      </c>
    </row>
    <row r="488" spans="1:10" ht="24">
      <c r="A488" s="92" t="s">
        <v>576</v>
      </c>
      <c r="B488" s="92" t="s">
        <v>84</v>
      </c>
      <c r="C488" s="92" t="s">
        <v>2720</v>
      </c>
      <c r="D488" s="432">
        <v>22</v>
      </c>
      <c r="E488" s="432">
        <v>8052</v>
      </c>
      <c r="F488" s="432">
        <v>497</v>
      </c>
      <c r="G488" s="432">
        <v>769</v>
      </c>
      <c r="H488" s="87">
        <f t="shared" si="21"/>
        <v>9.5504222553402879E-2</v>
      </c>
      <c r="I488" s="88">
        <f t="shared" si="22"/>
        <v>22.59090909090909</v>
      </c>
      <c r="J488" s="89">
        <f t="shared" si="23"/>
        <v>2.106849315068493</v>
      </c>
    </row>
    <row r="489" spans="1:10" ht="24">
      <c r="A489" s="92" t="s">
        <v>482</v>
      </c>
      <c r="B489" s="92" t="s">
        <v>21</v>
      </c>
      <c r="C489" s="92" t="s">
        <v>2720</v>
      </c>
      <c r="D489" s="432">
        <v>12</v>
      </c>
      <c r="E489" s="432">
        <v>4392</v>
      </c>
      <c r="F489" s="432">
        <v>337</v>
      </c>
      <c r="G489" s="432">
        <v>438</v>
      </c>
      <c r="H489" s="87">
        <f t="shared" si="21"/>
        <v>9.9726775956284153E-2</v>
      </c>
      <c r="I489" s="88">
        <f t="shared" si="22"/>
        <v>28.083333333333332</v>
      </c>
      <c r="J489" s="89">
        <f t="shared" si="23"/>
        <v>1.2</v>
      </c>
    </row>
    <row r="490" spans="1:10" ht="24">
      <c r="A490" s="92" t="s">
        <v>3135</v>
      </c>
      <c r="B490" s="92" t="s">
        <v>744</v>
      </c>
      <c r="C490" s="92" t="s">
        <v>2720</v>
      </c>
      <c r="D490" s="432">
        <v>14</v>
      </c>
      <c r="E490" s="432">
        <v>5124</v>
      </c>
      <c r="F490" s="432">
        <v>155</v>
      </c>
      <c r="G490" s="432">
        <v>304</v>
      </c>
      <c r="H490" s="87">
        <f t="shared" si="21"/>
        <v>5.9328649492583922E-2</v>
      </c>
      <c r="I490" s="88">
        <f t="shared" si="22"/>
        <v>11.071428571428571</v>
      </c>
      <c r="J490" s="89">
        <f t="shared" si="23"/>
        <v>0.83287671232876714</v>
      </c>
    </row>
    <row r="491" spans="1:10" ht="24">
      <c r="A491" s="92" t="s">
        <v>808</v>
      </c>
      <c r="B491" s="92" t="s">
        <v>809</v>
      </c>
      <c r="C491" s="92" t="s">
        <v>2720</v>
      </c>
      <c r="D491" s="432">
        <v>4</v>
      </c>
      <c r="E491" s="432">
        <v>1464</v>
      </c>
      <c r="F491" s="432">
        <v>5</v>
      </c>
      <c r="G491" s="432">
        <v>5</v>
      </c>
      <c r="H491" s="87">
        <f t="shared" si="21"/>
        <v>3.4153005464480873E-3</v>
      </c>
      <c r="I491" s="88">
        <f t="shared" si="22"/>
        <v>1.25</v>
      </c>
      <c r="J491" s="89">
        <f t="shared" si="23"/>
        <v>1.3698630136986301E-2</v>
      </c>
    </row>
    <row r="492" spans="1:10" ht="24">
      <c r="A492" s="92" t="s">
        <v>3136</v>
      </c>
      <c r="B492" s="92" t="s">
        <v>708</v>
      </c>
      <c r="C492" s="92" t="s">
        <v>2720</v>
      </c>
      <c r="D492" s="432">
        <v>0</v>
      </c>
      <c r="E492" s="432">
        <v>0</v>
      </c>
      <c r="F492" s="432">
        <v>10</v>
      </c>
      <c r="G492" s="432">
        <v>19</v>
      </c>
      <c r="H492" s="87" t="e">
        <f t="shared" si="21"/>
        <v>#DIV/0!</v>
      </c>
      <c r="I492" s="88" t="e">
        <f t="shared" si="22"/>
        <v>#DIV/0!</v>
      </c>
      <c r="J492" s="89">
        <f t="shared" si="23"/>
        <v>5.2054794520547946E-2</v>
      </c>
    </row>
    <row r="493" spans="1:10" ht="24">
      <c r="A493" s="92" t="s">
        <v>3137</v>
      </c>
      <c r="B493" s="92" t="s">
        <v>24</v>
      </c>
      <c r="C493" s="92" t="s">
        <v>2720</v>
      </c>
      <c r="D493" s="432">
        <v>8</v>
      </c>
      <c r="E493" s="432">
        <v>2928</v>
      </c>
      <c r="F493" s="432">
        <v>491</v>
      </c>
      <c r="G493" s="432">
        <v>913</v>
      </c>
      <c r="H493" s="87">
        <f t="shared" si="21"/>
        <v>0.31181693989071041</v>
      </c>
      <c r="I493" s="88">
        <f t="shared" si="22"/>
        <v>61.375</v>
      </c>
      <c r="J493" s="89">
        <f t="shared" si="23"/>
        <v>2.5013698630136987</v>
      </c>
    </row>
    <row r="494" spans="1:10" ht="24">
      <c r="A494" s="92" t="s">
        <v>3138</v>
      </c>
      <c r="B494" s="92" t="s">
        <v>24</v>
      </c>
      <c r="C494" s="92" t="s">
        <v>2720</v>
      </c>
      <c r="D494" s="432">
        <v>67</v>
      </c>
      <c r="E494" s="432">
        <v>24522</v>
      </c>
      <c r="F494" s="432">
        <v>110</v>
      </c>
      <c r="G494" s="432">
        <v>7328</v>
      </c>
      <c r="H494" s="87">
        <f t="shared" si="21"/>
        <v>0.2988337003507055</v>
      </c>
      <c r="I494" s="88">
        <f t="shared" si="22"/>
        <v>1.6417910447761195</v>
      </c>
      <c r="J494" s="89">
        <f t="shared" si="23"/>
        <v>20.076712328767123</v>
      </c>
    </row>
    <row r="495" spans="1:10" ht="24">
      <c r="A495" s="92" t="s">
        <v>3142</v>
      </c>
      <c r="B495" s="92" t="s">
        <v>24</v>
      </c>
      <c r="C495" s="92" t="s">
        <v>2720</v>
      </c>
      <c r="D495" s="432">
        <v>11</v>
      </c>
      <c r="E495" s="432">
        <v>4026</v>
      </c>
      <c r="F495" s="432">
        <v>171</v>
      </c>
      <c r="G495" s="432">
        <v>283</v>
      </c>
      <c r="H495" s="87">
        <f t="shared" si="21"/>
        <v>7.0293094883258814E-2</v>
      </c>
      <c r="I495" s="88">
        <f t="shared" si="22"/>
        <v>15.545454545454545</v>
      </c>
      <c r="J495" s="89">
        <f t="shared" si="23"/>
        <v>0.77534246575342469</v>
      </c>
    </row>
    <row r="496" spans="1:10" ht="24">
      <c r="A496" s="92" t="s">
        <v>3139</v>
      </c>
      <c r="B496" s="92" t="s">
        <v>35</v>
      </c>
      <c r="C496" s="92" t="s">
        <v>2720</v>
      </c>
      <c r="D496" s="432">
        <v>10</v>
      </c>
      <c r="E496" s="432">
        <v>3660</v>
      </c>
      <c r="F496" s="432">
        <v>218</v>
      </c>
      <c r="G496" s="432">
        <v>367</v>
      </c>
      <c r="H496" s="87">
        <f t="shared" si="21"/>
        <v>0.10027322404371584</v>
      </c>
      <c r="I496" s="88">
        <f t="shared" si="22"/>
        <v>21.8</v>
      </c>
      <c r="J496" s="89">
        <f t="shared" si="23"/>
        <v>1.0054794520547945</v>
      </c>
    </row>
    <row r="497" spans="1:10" ht="24">
      <c r="A497" s="92" t="s">
        <v>3140</v>
      </c>
      <c r="B497" s="92" t="s">
        <v>24</v>
      </c>
      <c r="C497" s="92" t="s">
        <v>2720</v>
      </c>
      <c r="D497" s="432">
        <v>10</v>
      </c>
      <c r="E497" s="432">
        <v>3660</v>
      </c>
      <c r="F497" s="432">
        <v>165</v>
      </c>
      <c r="G497" s="432">
        <v>243</v>
      </c>
      <c r="H497" s="87">
        <f t="shared" si="21"/>
        <v>6.6393442622950813E-2</v>
      </c>
      <c r="I497" s="88">
        <f t="shared" si="22"/>
        <v>16.5</v>
      </c>
      <c r="J497" s="89">
        <f t="shared" si="23"/>
        <v>0.66575342465753429</v>
      </c>
    </row>
    <row r="498" spans="1:10" ht="24">
      <c r="A498" s="92" t="s">
        <v>359</v>
      </c>
      <c r="B498" s="92" t="s">
        <v>24</v>
      </c>
      <c r="C498" s="92" t="s">
        <v>2720</v>
      </c>
      <c r="D498" s="432">
        <v>5</v>
      </c>
      <c r="E498" s="432">
        <v>1830</v>
      </c>
      <c r="F498" s="432">
        <v>237</v>
      </c>
      <c r="G498" s="432">
        <v>468</v>
      </c>
      <c r="H498" s="87">
        <f t="shared" si="21"/>
        <v>0.25573770491803277</v>
      </c>
      <c r="I498" s="88">
        <f t="shared" si="22"/>
        <v>47.4</v>
      </c>
      <c r="J498" s="89">
        <f t="shared" si="23"/>
        <v>1.2821917808219179</v>
      </c>
    </row>
    <row r="499" spans="1:10" ht="24">
      <c r="A499" s="92" t="s">
        <v>750</v>
      </c>
      <c r="B499" s="92" t="s">
        <v>24</v>
      </c>
      <c r="C499" s="92" t="s">
        <v>2720</v>
      </c>
      <c r="D499" s="432">
        <v>5</v>
      </c>
      <c r="E499" s="432">
        <v>1830</v>
      </c>
      <c r="F499" s="432">
        <v>5</v>
      </c>
      <c r="G499" s="432">
        <v>9</v>
      </c>
      <c r="H499" s="87">
        <f t="shared" si="21"/>
        <v>4.9180327868852463E-3</v>
      </c>
      <c r="I499" s="88">
        <f t="shared" si="22"/>
        <v>1</v>
      </c>
      <c r="J499" s="89">
        <f t="shared" si="23"/>
        <v>2.4657534246575342E-2</v>
      </c>
    </row>
    <row r="500" spans="1:10" ht="24">
      <c r="A500" s="92" t="s">
        <v>385</v>
      </c>
      <c r="B500" s="92" t="s">
        <v>45</v>
      </c>
      <c r="C500" s="92" t="s">
        <v>2720</v>
      </c>
      <c r="D500" s="432">
        <v>20</v>
      </c>
      <c r="E500" s="432">
        <v>7320</v>
      </c>
      <c r="F500" s="432">
        <v>299</v>
      </c>
      <c r="G500" s="432">
        <v>822</v>
      </c>
      <c r="H500" s="87">
        <f t="shared" si="21"/>
        <v>0.11229508196721312</v>
      </c>
      <c r="I500" s="88">
        <f t="shared" si="22"/>
        <v>14.95</v>
      </c>
      <c r="J500" s="89">
        <f t="shared" si="23"/>
        <v>2.2520547945205478</v>
      </c>
    </row>
    <row r="501" spans="1:10" ht="24">
      <c r="A501" s="92" t="s">
        <v>3141</v>
      </c>
      <c r="B501" s="92" t="s">
        <v>45</v>
      </c>
      <c r="C501" s="92" t="s">
        <v>2720</v>
      </c>
      <c r="D501" s="432">
        <v>5</v>
      </c>
      <c r="E501" s="432">
        <v>1830</v>
      </c>
      <c r="F501" s="432">
        <v>45</v>
      </c>
      <c r="G501" s="432">
        <v>86</v>
      </c>
      <c r="H501" s="87">
        <f t="shared" si="21"/>
        <v>4.6994535519125684E-2</v>
      </c>
      <c r="I501" s="88">
        <f t="shared" si="22"/>
        <v>9</v>
      </c>
      <c r="J501" s="89">
        <f t="shared" si="23"/>
        <v>0.23561643835616439</v>
      </c>
    </row>
    <row r="502" spans="1:10" ht="24">
      <c r="A502" s="92" t="s">
        <v>554</v>
      </c>
      <c r="B502" s="92" t="s">
        <v>45</v>
      </c>
      <c r="C502" s="92" t="s">
        <v>2720</v>
      </c>
      <c r="D502" s="432">
        <v>14</v>
      </c>
      <c r="E502" s="432">
        <v>5124</v>
      </c>
      <c r="F502" s="432">
        <v>481</v>
      </c>
      <c r="G502" s="432">
        <v>1075</v>
      </c>
      <c r="H502" s="87">
        <f t="shared" si="21"/>
        <v>0.20979703356752538</v>
      </c>
      <c r="I502" s="88">
        <f t="shared" si="22"/>
        <v>34.357142857142854</v>
      </c>
      <c r="J502" s="89">
        <f t="shared" si="23"/>
        <v>2.9452054794520546</v>
      </c>
    </row>
    <row r="503" spans="1:10" ht="24">
      <c r="A503" s="92" t="s">
        <v>483</v>
      </c>
      <c r="B503" s="92" t="s">
        <v>21</v>
      </c>
      <c r="C503" s="92" t="s">
        <v>2720</v>
      </c>
      <c r="D503" s="432">
        <v>101</v>
      </c>
      <c r="E503" s="432">
        <v>36966</v>
      </c>
      <c r="F503" s="432">
        <v>5139</v>
      </c>
      <c r="G503" s="432">
        <v>19452</v>
      </c>
      <c r="H503" s="87">
        <f t="shared" si="21"/>
        <v>0.52621327706541143</v>
      </c>
      <c r="I503" s="88">
        <f t="shared" si="22"/>
        <v>50.881188118811885</v>
      </c>
      <c r="J503" s="89">
        <f t="shared" si="23"/>
        <v>53.293150684931504</v>
      </c>
    </row>
    <row r="504" spans="1:10" ht="24">
      <c r="A504" s="92" t="s">
        <v>484</v>
      </c>
      <c r="B504" s="92" t="s">
        <v>21</v>
      </c>
      <c r="C504" s="92" t="s">
        <v>2720</v>
      </c>
      <c r="D504" s="432">
        <v>8</v>
      </c>
      <c r="E504" s="432">
        <v>2928</v>
      </c>
      <c r="F504" s="432">
        <v>54</v>
      </c>
      <c r="G504" s="432">
        <v>55</v>
      </c>
      <c r="H504" s="87">
        <f t="shared" si="21"/>
        <v>1.8784153005464481E-2</v>
      </c>
      <c r="I504" s="88">
        <f t="shared" si="22"/>
        <v>6.75</v>
      </c>
      <c r="J504" s="89">
        <f t="shared" si="23"/>
        <v>0.15068493150684931</v>
      </c>
    </row>
    <row r="505" spans="1:10" ht="24">
      <c r="A505" s="92" t="s">
        <v>485</v>
      </c>
      <c r="B505" s="92" t="s">
        <v>21</v>
      </c>
      <c r="C505" s="92" t="s">
        <v>2720</v>
      </c>
      <c r="D505" s="432">
        <v>4</v>
      </c>
      <c r="E505" s="432">
        <v>1464</v>
      </c>
      <c r="F505" s="432">
        <v>38</v>
      </c>
      <c r="G505" s="432">
        <v>54</v>
      </c>
      <c r="H505" s="87">
        <f t="shared" si="21"/>
        <v>3.6885245901639344E-2</v>
      </c>
      <c r="I505" s="88">
        <f t="shared" si="22"/>
        <v>9.5</v>
      </c>
      <c r="J505" s="89">
        <f t="shared" si="23"/>
        <v>0.14794520547945206</v>
      </c>
    </row>
    <row r="506" spans="1:10" ht="24">
      <c r="A506" s="92" t="s">
        <v>3143</v>
      </c>
      <c r="B506" s="92" t="s">
        <v>166</v>
      </c>
      <c r="C506" s="92" t="s">
        <v>2720</v>
      </c>
      <c r="D506" s="432">
        <v>5</v>
      </c>
      <c r="E506" s="432">
        <v>1830</v>
      </c>
      <c r="F506" s="432">
        <v>2</v>
      </c>
      <c r="G506" s="432">
        <v>2</v>
      </c>
      <c r="H506" s="87">
        <f t="shared" si="21"/>
        <v>1.092896174863388E-3</v>
      </c>
      <c r="I506" s="88">
        <f t="shared" si="22"/>
        <v>0.4</v>
      </c>
      <c r="J506" s="89">
        <f t="shared" si="23"/>
        <v>5.4794520547945206E-3</v>
      </c>
    </row>
    <row r="507" spans="1:10" ht="24">
      <c r="A507" s="92" t="s">
        <v>487</v>
      </c>
      <c r="B507" s="92" t="s">
        <v>166</v>
      </c>
      <c r="C507" s="92" t="s">
        <v>2720</v>
      </c>
      <c r="D507" s="432">
        <v>6</v>
      </c>
      <c r="E507" s="432">
        <v>2196</v>
      </c>
      <c r="F507" s="432">
        <v>25</v>
      </c>
      <c r="G507" s="432">
        <v>49</v>
      </c>
      <c r="H507" s="87">
        <f t="shared" si="21"/>
        <v>2.2313296903460837E-2</v>
      </c>
      <c r="I507" s="88">
        <f t="shared" si="22"/>
        <v>4.166666666666667</v>
      </c>
      <c r="J507" s="89">
        <f t="shared" si="23"/>
        <v>0.13424657534246576</v>
      </c>
    </row>
    <row r="508" spans="1:10" ht="24">
      <c r="A508" s="92" t="s">
        <v>420</v>
      </c>
      <c r="B508" s="92" t="s">
        <v>33</v>
      </c>
      <c r="C508" s="92" t="s">
        <v>2720</v>
      </c>
      <c r="D508" s="432">
        <v>16</v>
      </c>
      <c r="E508" s="432">
        <v>5856</v>
      </c>
      <c r="F508" s="432">
        <v>120</v>
      </c>
      <c r="G508" s="432">
        <v>278</v>
      </c>
      <c r="H508" s="87">
        <f t="shared" si="21"/>
        <v>4.7472677595628412E-2</v>
      </c>
      <c r="I508" s="88">
        <f t="shared" si="22"/>
        <v>7.5</v>
      </c>
      <c r="J508" s="89">
        <f t="shared" si="23"/>
        <v>0.76164383561643834</v>
      </c>
    </row>
    <row r="509" spans="1:10" ht="24">
      <c r="A509" s="92" t="s">
        <v>421</v>
      </c>
      <c r="B509" s="92" t="s">
        <v>33</v>
      </c>
      <c r="C509" s="92" t="s">
        <v>2720</v>
      </c>
      <c r="D509" s="432">
        <v>6</v>
      </c>
      <c r="E509" s="432">
        <v>2196</v>
      </c>
      <c r="F509" s="432">
        <v>74</v>
      </c>
      <c r="G509" s="432">
        <v>145</v>
      </c>
      <c r="H509" s="87">
        <f t="shared" si="21"/>
        <v>6.6029143897996356E-2</v>
      </c>
      <c r="I509" s="88">
        <f t="shared" si="22"/>
        <v>12.333333333333334</v>
      </c>
      <c r="J509" s="89">
        <f t="shared" si="23"/>
        <v>0.39726027397260272</v>
      </c>
    </row>
    <row r="510" spans="1:10" ht="24">
      <c r="A510" s="92" t="s">
        <v>577</v>
      </c>
      <c r="B510" s="92" t="s">
        <v>84</v>
      </c>
      <c r="C510" s="92" t="s">
        <v>2720</v>
      </c>
      <c r="D510" s="432">
        <v>10</v>
      </c>
      <c r="E510" s="432">
        <v>3660</v>
      </c>
      <c r="F510" s="432">
        <v>100</v>
      </c>
      <c r="G510" s="432">
        <v>215</v>
      </c>
      <c r="H510" s="87">
        <f t="shared" si="21"/>
        <v>5.8743169398907107E-2</v>
      </c>
      <c r="I510" s="88">
        <f t="shared" si="22"/>
        <v>10</v>
      </c>
      <c r="J510" s="89">
        <f t="shared" si="23"/>
        <v>0.58904109589041098</v>
      </c>
    </row>
    <row r="511" spans="1:10" ht="36">
      <c r="A511" s="92" t="s">
        <v>3144</v>
      </c>
      <c r="B511" s="92" t="s">
        <v>168</v>
      </c>
      <c r="C511" s="92" t="s">
        <v>2720</v>
      </c>
      <c r="D511" s="432">
        <v>13</v>
      </c>
      <c r="E511" s="432">
        <v>4758</v>
      </c>
      <c r="F511" s="432">
        <v>635</v>
      </c>
      <c r="G511" s="432">
        <v>640</v>
      </c>
      <c r="H511" s="87">
        <f t="shared" si="21"/>
        <v>0.13451029844472467</v>
      </c>
      <c r="I511" s="88">
        <f t="shared" si="22"/>
        <v>48.846153846153847</v>
      </c>
      <c r="J511" s="89">
        <f t="shared" si="23"/>
        <v>1.7534246575342465</v>
      </c>
    </row>
    <row r="512" spans="1:10" ht="24">
      <c r="A512" s="92" t="s">
        <v>3145</v>
      </c>
      <c r="B512" s="92" t="s">
        <v>55</v>
      </c>
      <c r="C512" s="92" t="s">
        <v>2720</v>
      </c>
      <c r="D512" s="432">
        <v>18</v>
      </c>
      <c r="E512" s="432">
        <v>6588</v>
      </c>
      <c r="F512" s="432">
        <v>1059</v>
      </c>
      <c r="G512" s="432">
        <v>2176</v>
      </c>
      <c r="H512" s="87">
        <f t="shared" si="21"/>
        <v>0.33029751062537949</v>
      </c>
      <c r="I512" s="88">
        <f t="shared" si="22"/>
        <v>58.833333333333336</v>
      </c>
      <c r="J512" s="89">
        <f t="shared" si="23"/>
        <v>5.9616438356164387</v>
      </c>
    </row>
    <row r="513" spans="1:10" ht="24">
      <c r="A513" s="92" t="s">
        <v>783</v>
      </c>
      <c r="B513" s="92" t="s">
        <v>55</v>
      </c>
      <c r="C513" s="92" t="s">
        <v>2720</v>
      </c>
      <c r="D513" s="432">
        <v>12</v>
      </c>
      <c r="E513" s="432">
        <v>4392</v>
      </c>
      <c r="F513" s="432">
        <v>174</v>
      </c>
      <c r="G513" s="432">
        <v>316</v>
      </c>
      <c r="H513" s="87">
        <f t="shared" si="21"/>
        <v>7.1948998178506376E-2</v>
      </c>
      <c r="I513" s="88">
        <f t="shared" si="22"/>
        <v>14.5</v>
      </c>
      <c r="J513" s="89">
        <f t="shared" si="23"/>
        <v>0.86575342465753424</v>
      </c>
    </row>
    <row r="514" spans="1:10" ht="24">
      <c r="A514" s="92" t="s">
        <v>3146</v>
      </c>
      <c r="B514" s="92" t="s">
        <v>55</v>
      </c>
      <c r="C514" s="92" t="s">
        <v>2720</v>
      </c>
      <c r="D514" s="432">
        <v>11</v>
      </c>
      <c r="E514" s="432">
        <v>4026</v>
      </c>
      <c r="F514" s="432">
        <v>313</v>
      </c>
      <c r="G514" s="432">
        <v>733</v>
      </c>
      <c r="H514" s="87">
        <f t="shared" si="21"/>
        <v>0.18206656731246895</v>
      </c>
      <c r="I514" s="88">
        <f t="shared" si="22"/>
        <v>28.454545454545453</v>
      </c>
      <c r="J514" s="89">
        <f t="shared" si="23"/>
        <v>2.0082191780821916</v>
      </c>
    </row>
    <row r="515" spans="1:10" ht="24">
      <c r="A515" s="92" t="s">
        <v>395</v>
      </c>
      <c r="B515" s="92" t="s">
        <v>27</v>
      </c>
      <c r="C515" s="92" t="s">
        <v>2720</v>
      </c>
      <c r="D515" s="432">
        <v>24</v>
      </c>
      <c r="E515" s="432">
        <v>8784</v>
      </c>
      <c r="F515" s="432">
        <v>408</v>
      </c>
      <c r="G515" s="432">
        <v>828</v>
      </c>
      <c r="H515" s="87">
        <f t="shared" ref="H515:H578" si="24">G515/E515</f>
        <v>9.4262295081967207E-2</v>
      </c>
      <c r="I515" s="88">
        <f t="shared" ref="I515:I578" si="25">F515/D515</f>
        <v>17</v>
      </c>
      <c r="J515" s="89">
        <f t="shared" ref="J515:J578" si="26">G515/365</f>
        <v>2.2684931506849315</v>
      </c>
    </row>
    <row r="516" spans="1:10" ht="24">
      <c r="A516" s="92" t="s">
        <v>3147</v>
      </c>
      <c r="B516" s="92" t="s">
        <v>55</v>
      </c>
      <c r="C516" s="92" t="s">
        <v>2720</v>
      </c>
      <c r="D516" s="432">
        <v>13</v>
      </c>
      <c r="E516" s="432">
        <v>4758</v>
      </c>
      <c r="F516" s="432">
        <v>263</v>
      </c>
      <c r="G516" s="432">
        <v>453</v>
      </c>
      <c r="H516" s="87">
        <f t="shared" si="24"/>
        <v>9.520807061790669E-2</v>
      </c>
      <c r="I516" s="88">
        <f t="shared" si="25"/>
        <v>20.23076923076923</v>
      </c>
      <c r="J516" s="89">
        <f t="shared" si="26"/>
        <v>1.2410958904109588</v>
      </c>
    </row>
    <row r="517" spans="1:10" ht="24">
      <c r="A517" s="92" t="s">
        <v>786</v>
      </c>
      <c r="B517" s="92" t="s">
        <v>55</v>
      </c>
      <c r="C517" s="92" t="s">
        <v>2720</v>
      </c>
      <c r="D517" s="432">
        <v>10</v>
      </c>
      <c r="E517" s="432">
        <v>3660</v>
      </c>
      <c r="F517" s="432">
        <v>1024</v>
      </c>
      <c r="G517" s="432">
        <v>1766</v>
      </c>
      <c r="H517" s="87">
        <f t="shared" si="24"/>
        <v>0.48251366120218581</v>
      </c>
      <c r="I517" s="88">
        <f t="shared" si="25"/>
        <v>102.4</v>
      </c>
      <c r="J517" s="89">
        <f t="shared" si="26"/>
        <v>4.838356164383562</v>
      </c>
    </row>
    <row r="518" spans="1:10" ht="24">
      <c r="A518" s="92" t="s">
        <v>787</v>
      </c>
      <c r="B518" s="92" t="s">
        <v>55</v>
      </c>
      <c r="C518" s="92" t="s">
        <v>2720</v>
      </c>
      <c r="D518" s="432">
        <v>0</v>
      </c>
      <c r="E518" s="432">
        <v>0</v>
      </c>
      <c r="F518" s="432">
        <v>119</v>
      </c>
      <c r="G518" s="432">
        <v>173</v>
      </c>
      <c r="H518" s="87" t="e">
        <f t="shared" si="24"/>
        <v>#DIV/0!</v>
      </c>
      <c r="I518" s="88" t="e">
        <f t="shared" si="25"/>
        <v>#DIV/0!</v>
      </c>
      <c r="J518" s="89">
        <f t="shared" si="26"/>
        <v>0.47397260273972602</v>
      </c>
    </row>
    <row r="519" spans="1:10" ht="24">
      <c r="A519" s="92" t="s">
        <v>788</v>
      </c>
      <c r="B519" s="92" t="s">
        <v>55</v>
      </c>
      <c r="C519" s="92" t="s">
        <v>2720</v>
      </c>
      <c r="D519" s="432">
        <v>6</v>
      </c>
      <c r="E519" s="432">
        <v>2196</v>
      </c>
      <c r="F519" s="432">
        <v>69</v>
      </c>
      <c r="G519" s="432">
        <v>84</v>
      </c>
      <c r="H519" s="87">
        <f t="shared" si="24"/>
        <v>3.825136612021858E-2</v>
      </c>
      <c r="I519" s="88">
        <f t="shared" si="25"/>
        <v>11.5</v>
      </c>
      <c r="J519" s="89">
        <f t="shared" si="26"/>
        <v>0.23013698630136986</v>
      </c>
    </row>
    <row r="520" spans="1:10" ht="24">
      <c r="A520" s="92" t="s">
        <v>382</v>
      </c>
      <c r="B520" s="92" t="s">
        <v>120</v>
      </c>
      <c r="C520" s="92" t="s">
        <v>2720</v>
      </c>
      <c r="D520" s="432">
        <v>8</v>
      </c>
      <c r="E520" s="432">
        <v>2928</v>
      </c>
      <c r="F520" s="432">
        <v>200</v>
      </c>
      <c r="G520" s="432">
        <v>422</v>
      </c>
      <c r="H520" s="87">
        <f t="shared" si="24"/>
        <v>0.14412568306010928</v>
      </c>
      <c r="I520" s="88">
        <f t="shared" si="25"/>
        <v>25</v>
      </c>
      <c r="J520" s="89">
        <f t="shared" si="26"/>
        <v>1.1561643835616437</v>
      </c>
    </row>
    <row r="521" spans="1:10" ht="24">
      <c r="A521" s="92" t="s">
        <v>789</v>
      </c>
      <c r="B521" s="92" t="s">
        <v>233</v>
      </c>
      <c r="C521" s="92" t="s">
        <v>2720</v>
      </c>
      <c r="D521" s="432">
        <v>9</v>
      </c>
      <c r="E521" s="432">
        <v>3294</v>
      </c>
      <c r="F521" s="432">
        <v>569</v>
      </c>
      <c r="G521" s="432">
        <v>1132</v>
      </c>
      <c r="H521" s="87">
        <f t="shared" si="24"/>
        <v>0.34365513054037644</v>
      </c>
      <c r="I521" s="88">
        <f t="shared" si="25"/>
        <v>63.222222222222221</v>
      </c>
      <c r="J521" s="89">
        <f t="shared" si="26"/>
        <v>3.1013698630136988</v>
      </c>
    </row>
    <row r="522" spans="1:10" ht="24">
      <c r="A522" s="92" t="s">
        <v>3148</v>
      </c>
      <c r="B522" s="92" t="s">
        <v>60</v>
      </c>
      <c r="C522" s="92" t="s">
        <v>2720</v>
      </c>
      <c r="D522" s="432">
        <v>14</v>
      </c>
      <c r="E522" s="432">
        <v>5124</v>
      </c>
      <c r="F522" s="432">
        <v>129</v>
      </c>
      <c r="G522" s="432">
        <v>250</v>
      </c>
      <c r="H522" s="87">
        <f t="shared" si="24"/>
        <v>4.8790007806401248E-2</v>
      </c>
      <c r="I522" s="88">
        <f t="shared" si="25"/>
        <v>9.2142857142857135</v>
      </c>
      <c r="J522" s="89">
        <f t="shared" si="26"/>
        <v>0.68493150684931503</v>
      </c>
    </row>
    <row r="523" spans="1:10" ht="24">
      <c r="A523" s="92" t="s">
        <v>396</v>
      </c>
      <c r="B523" s="92" t="s">
        <v>27</v>
      </c>
      <c r="C523" s="92" t="s">
        <v>2720</v>
      </c>
      <c r="D523" s="432">
        <v>9</v>
      </c>
      <c r="E523" s="432">
        <v>3294</v>
      </c>
      <c r="F523" s="432">
        <v>432</v>
      </c>
      <c r="G523" s="432">
        <v>913</v>
      </c>
      <c r="H523" s="87">
        <f t="shared" si="24"/>
        <v>0.27717061323618702</v>
      </c>
      <c r="I523" s="88">
        <f t="shared" si="25"/>
        <v>48</v>
      </c>
      <c r="J523" s="89">
        <f t="shared" si="26"/>
        <v>2.5013698630136987</v>
      </c>
    </row>
    <row r="524" spans="1:10" ht="24">
      <c r="A524" s="92" t="s">
        <v>397</v>
      </c>
      <c r="B524" s="92" t="s">
        <v>27</v>
      </c>
      <c r="C524" s="92" t="s">
        <v>2720</v>
      </c>
      <c r="D524" s="432">
        <v>7</v>
      </c>
      <c r="E524" s="432">
        <v>2562</v>
      </c>
      <c r="F524" s="432">
        <v>397</v>
      </c>
      <c r="G524" s="432">
        <v>482</v>
      </c>
      <c r="H524" s="87">
        <f t="shared" si="24"/>
        <v>0.1881342701014832</v>
      </c>
      <c r="I524" s="88">
        <f t="shared" si="25"/>
        <v>56.714285714285715</v>
      </c>
      <c r="J524" s="89">
        <f t="shared" si="26"/>
        <v>1.3205479452054794</v>
      </c>
    </row>
    <row r="525" spans="1:10" ht="24">
      <c r="A525" s="92" t="s">
        <v>383</v>
      </c>
      <c r="B525" s="92" t="s">
        <v>68</v>
      </c>
      <c r="C525" s="92" t="s">
        <v>2720</v>
      </c>
      <c r="D525" s="432">
        <v>13</v>
      </c>
      <c r="E525" s="432">
        <v>4758</v>
      </c>
      <c r="F525" s="432">
        <v>504</v>
      </c>
      <c r="G525" s="432">
        <v>713</v>
      </c>
      <c r="H525" s="87">
        <f t="shared" si="24"/>
        <v>0.14985287936107608</v>
      </c>
      <c r="I525" s="88">
        <f t="shared" si="25"/>
        <v>38.769230769230766</v>
      </c>
      <c r="J525" s="89">
        <f t="shared" si="26"/>
        <v>1.9534246575342467</v>
      </c>
    </row>
    <row r="526" spans="1:10" ht="24">
      <c r="A526" s="92" t="s">
        <v>790</v>
      </c>
      <c r="B526" s="92" t="s">
        <v>55</v>
      </c>
      <c r="C526" s="92" t="s">
        <v>2720</v>
      </c>
      <c r="D526" s="432">
        <v>7</v>
      </c>
      <c r="E526" s="432">
        <v>2562</v>
      </c>
      <c r="F526" s="432">
        <v>108</v>
      </c>
      <c r="G526" s="432">
        <v>188</v>
      </c>
      <c r="H526" s="87">
        <f t="shared" si="24"/>
        <v>7.3380171740827477E-2</v>
      </c>
      <c r="I526" s="88">
        <f t="shared" si="25"/>
        <v>15.428571428571429</v>
      </c>
      <c r="J526" s="89">
        <f t="shared" si="26"/>
        <v>0.51506849315068493</v>
      </c>
    </row>
    <row r="527" spans="1:10" ht="24">
      <c r="A527" s="92" t="s">
        <v>3149</v>
      </c>
      <c r="B527" s="92" t="s">
        <v>63</v>
      </c>
      <c r="C527" s="92" t="s">
        <v>2720</v>
      </c>
      <c r="D527" s="432">
        <v>13</v>
      </c>
      <c r="E527" s="432">
        <v>4758</v>
      </c>
      <c r="F527" s="432">
        <v>961</v>
      </c>
      <c r="G527" s="432">
        <v>1589</v>
      </c>
      <c r="H527" s="87">
        <f t="shared" si="24"/>
        <v>0.33396385035729298</v>
      </c>
      <c r="I527" s="88">
        <f t="shared" si="25"/>
        <v>73.92307692307692</v>
      </c>
      <c r="J527" s="89">
        <f t="shared" si="26"/>
        <v>4.353424657534247</v>
      </c>
    </row>
    <row r="528" spans="1:10" ht="24">
      <c r="A528" s="92" t="s">
        <v>489</v>
      </c>
      <c r="B528" s="92" t="s">
        <v>21</v>
      </c>
      <c r="C528" s="92" t="s">
        <v>2720</v>
      </c>
      <c r="D528" s="432">
        <v>17</v>
      </c>
      <c r="E528" s="432">
        <v>6222</v>
      </c>
      <c r="F528" s="432">
        <v>107</v>
      </c>
      <c r="G528" s="432">
        <v>195</v>
      </c>
      <c r="H528" s="87">
        <f t="shared" si="24"/>
        <v>3.1340405014464799E-2</v>
      </c>
      <c r="I528" s="88">
        <f t="shared" si="25"/>
        <v>6.2941176470588234</v>
      </c>
      <c r="J528" s="89">
        <f t="shared" si="26"/>
        <v>0.53424657534246578</v>
      </c>
    </row>
    <row r="529" spans="1:10" ht="24">
      <c r="A529" s="92" t="s">
        <v>490</v>
      </c>
      <c r="B529" s="92" t="s">
        <v>164</v>
      </c>
      <c r="C529" s="92" t="s">
        <v>2720</v>
      </c>
      <c r="D529" s="432">
        <v>2</v>
      </c>
      <c r="E529" s="432">
        <v>732</v>
      </c>
      <c r="F529" s="432">
        <v>57</v>
      </c>
      <c r="G529" s="432">
        <v>63</v>
      </c>
      <c r="H529" s="87">
        <f t="shared" si="24"/>
        <v>8.6065573770491802E-2</v>
      </c>
      <c r="I529" s="88">
        <f t="shared" si="25"/>
        <v>28.5</v>
      </c>
      <c r="J529" s="89">
        <f t="shared" si="26"/>
        <v>0.17260273972602741</v>
      </c>
    </row>
    <row r="530" spans="1:10" ht="24">
      <c r="A530" s="92" t="s">
        <v>3150</v>
      </c>
      <c r="B530" s="92" t="s">
        <v>84</v>
      </c>
      <c r="C530" s="92" t="s">
        <v>2720</v>
      </c>
      <c r="D530" s="432">
        <v>10</v>
      </c>
      <c r="E530" s="432">
        <v>3660</v>
      </c>
      <c r="F530" s="432">
        <v>494</v>
      </c>
      <c r="G530" s="432">
        <v>780</v>
      </c>
      <c r="H530" s="87">
        <f t="shared" si="24"/>
        <v>0.21311475409836064</v>
      </c>
      <c r="I530" s="88">
        <f t="shared" si="25"/>
        <v>49.4</v>
      </c>
      <c r="J530" s="89">
        <f t="shared" si="26"/>
        <v>2.1369863013698631</v>
      </c>
    </row>
    <row r="531" spans="1:10" ht="24">
      <c r="A531" s="92" t="s">
        <v>409</v>
      </c>
      <c r="B531" s="92" t="s">
        <v>189</v>
      </c>
      <c r="C531" s="92" t="s">
        <v>2720</v>
      </c>
      <c r="D531" s="432">
        <v>25</v>
      </c>
      <c r="E531" s="432">
        <v>9150</v>
      </c>
      <c r="F531" s="432">
        <v>363</v>
      </c>
      <c r="G531" s="432">
        <v>452</v>
      </c>
      <c r="H531" s="87">
        <f t="shared" si="24"/>
        <v>4.9398907103825135E-2</v>
      </c>
      <c r="I531" s="88">
        <f t="shared" si="25"/>
        <v>14.52</v>
      </c>
      <c r="J531" s="89">
        <f t="shared" si="26"/>
        <v>1.2383561643835617</v>
      </c>
    </row>
    <row r="532" spans="1:10" ht="24">
      <c r="A532" s="92" t="s">
        <v>579</v>
      </c>
      <c r="B532" s="92" t="s">
        <v>565</v>
      </c>
      <c r="C532" s="92" t="s">
        <v>2720</v>
      </c>
      <c r="D532" s="432">
        <v>32</v>
      </c>
      <c r="E532" s="432">
        <v>11712</v>
      </c>
      <c r="F532" s="432">
        <v>501</v>
      </c>
      <c r="G532" s="432">
        <v>563</v>
      </c>
      <c r="H532" s="87">
        <f t="shared" si="24"/>
        <v>4.8070355191256832E-2</v>
      </c>
      <c r="I532" s="88">
        <f t="shared" si="25"/>
        <v>15.65625</v>
      </c>
      <c r="J532" s="89">
        <f t="shared" si="26"/>
        <v>1.5424657534246575</v>
      </c>
    </row>
    <row r="533" spans="1:10" ht="24">
      <c r="A533" s="92" t="s">
        <v>648</v>
      </c>
      <c r="B533" s="92" t="s">
        <v>47</v>
      </c>
      <c r="C533" s="92" t="s">
        <v>2720</v>
      </c>
      <c r="D533" s="432">
        <v>9</v>
      </c>
      <c r="E533" s="432">
        <v>3294</v>
      </c>
      <c r="F533" s="432">
        <v>1013</v>
      </c>
      <c r="G533" s="432">
        <v>1108</v>
      </c>
      <c r="H533" s="87">
        <f t="shared" si="24"/>
        <v>0.3363691560412872</v>
      </c>
      <c r="I533" s="88">
        <f t="shared" si="25"/>
        <v>112.55555555555556</v>
      </c>
      <c r="J533" s="89">
        <f t="shared" si="26"/>
        <v>3.0356164383561643</v>
      </c>
    </row>
    <row r="534" spans="1:10" ht="24">
      <c r="A534" s="92" t="s">
        <v>384</v>
      </c>
      <c r="B534" s="92" t="s">
        <v>315</v>
      </c>
      <c r="C534" s="92" t="s">
        <v>2720</v>
      </c>
      <c r="D534" s="432">
        <v>8</v>
      </c>
      <c r="E534" s="432">
        <v>2928</v>
      </c>
      <c r="F534" s="432">
        <v>239</v>
      </c>
      <c r="G534" s="432">
        <v>291</v>
      </c>
      <c r="H534" s="87">
        <f t="shared" si="24"/>
        <v>9.9385245901639344E-2</v>
      </c>
      <c r="I534" s="88">
        <f t="shared" si="25"/>
        <v>29.875</v>
      </c>
      <c r="J534" s="89">
        <f t="shared" si="26"/>
        <v>0.79726027397260268</v>
      </c>
    </row>
    <row r="535" spans="1:10" ht="24">
      <c r="A535" s="92" t="s">
        <v>385</v>
      </c>
      <c r="B535" s="92" t="s">
        <v>315</v>
      </c>
      <c r="C535" s="92" t="s">
        <v>2720</v>
      </c>
      <c r="D535" s="432">
        <v>15</v>
      </c>
      <c r="E535" s="432">
        <v>5490</v>
      </c>
      <c r="F535" s="432">
        <v>98</v>
      </c>
      <c r="G535" s="432">
        <v>113</v>
      </c>
      <c r="H535" s="87">
        <f t="shared" si="24"/>
        <v>2.0582877959927141E-2</v>
      </c>
      <c r="I535" s="88">
        <f t="shared" si="25"/>
        <v>6.5333333333333332</v>
      </c>
      <c r="J535" s="89">
        <f t="shared" si="26"/>
        <v>0.30958904109589042</v>
      </c>
    </row>
    <row r="536" spans="1:10" ht="24">
      <c r="A536" s="92" t="s">
        <v>386</v>
      </c>
      <c r="B536" s="92" t="s">
        <v>120</v>
      </c>
      <c r="C536" s="92" t="s">
        <v>2720</v>
      </c>
      <c r="D536" s="432">
        <v>5</v>
      </c>
      <c r="E536" s="432">
        <v>1830</v>
      </c>
      <c r="F536" s="432">
        <v>157</v>
      </c>
      <c r="G536" s="432">
        <v>248</v>
      </c>
      <c r="H536" s="87">
        <f t="shared" si="24"/>
        <v>0.1355191256830601</v>
      </c>
      <c r="I536" s="88">
        <f t="shared" si="25"/>
        <v>31.4</v>
      </c>
      <c r="J536" s="89">
        <f t="shared" si="26"/>
        <v>0.67945205479452053</v>
      </c>
    </row>
    <row r="537" spans="1:10" ht="24">
      <c r="A537" s="92" t="s">
        <v>398</v>
      </c>
      <c r="B537" s="92" t="s">
        <v>27</v>
      </c>
      <c r="C537" s="92" t="s">
        <v>2720</v>
      </c>
      <c r="D537" s="432">
        <v>10</v>
      </c>
      <c r="E537" s="432">
        <v>3660</v>
      </c>
      <c r="F537" s="432">
        <v>170</v>
      </c>
      <c r="G537" s="432">
        <v>271</v>
      </c>
      <c r="H537" s="87">
        <f t="shared" si="24"/>
        <v>7.404371584699454E-2</v>
      </c>
      <c r="I537" s="88">
        <f t="shared" si="25"/>
        <v>17</v>
      </c>
      <c r="J537" s="89">
        <f t="shared" si="26"/>
        <v>0.74246575342465748</v>
      </c>
    </row>
    <row r="538" spans="1:10" ht="24">
      <c r="A538" s="92" t="s">
        <v>399</v>
      </c>
      <c r="B538" s="92" t="s">
        <v>27</v>
      </c>
      <c r="C538" s="92" t="s">
        <v>2720</v>
      </c>
      <c r="D538" s="432">
        <v>7</v>
      </c>
      <c r="E538" s="432">
        <v>2562</v>
      </c>
      <c r="F538" s="432">
        <v>463</v>
      </c>
      <c r="G538" s="432">
        <v>805</v>
      </c>
      <c r="H538" s="87">
        <f t="shared" si="24"/>
        <v>0.31420765027322406</v>
      </c>
      <c r="I538" s="88">
        <f t="shared" si="25"/>
        <v>66.142857142857139</v>
      </c>
      <c r="J538" s="89">
        <f t="shared" si="26"/>
        <v>2.2054794520547945</v>
      </c>
    </row>
    <row r="539" spans="1:10" ht="36">
      <c r="A539" s="92" t="s">
        <v>791</v>
      </c>
      <c r="B539" s="92" t="s">
        <v>792</v>
      </c>
      <c r="C539" s="92" t="s">
        <v>2720</v>
      </c>
      <c r="D539" s="432">
        <v>11</v>
      </c>
      <c r="E539" s="432">
        <v>4026</v>
      </c>
      <c r="F539" s="432">
        <v>259</v>
      </c>
      <c r="G539" s="432">
        <v>493</v>
      </c>
      <c r="H539" s="87">
        <f t="shared" si="24"/>
        <v>0.12245404868355687</v>
      </c>
      <c r="I539" s="88">
        <f t="shared" si="25"/>
        <v>23.545454545454547</v>
      </c>
      <c r="J539" s="89">
        <f t="shared" si="26"/>
        <v>1.3506849315068492</v>
      </c>
    </row>
    <row r="540" spans="1:10" ht="24">
      <c r="A540" s="92" t="s">
        <v>3151</v>
      </c>
      <c r="B540" s="92" t="s">
        <v>33</v>
      </c>
      <c r="C540" s="92" t="s">
        <v>2720</v>
      </c>
      <c r="D540" s="432">
        <v>10</v>
      </c>
      <c r="E540" s="432">
        <v>3660</v>
      </c>
      <c r="F540" s="432">
        <v>224</v>
      </c>
      <c r="G540" s="432">
        <v>492</v>
      </c>
      <c r="H540" s="87">
        <f t="shared" si="24"/>
        <v>0.13442622950819672</v>
      </c>
      <c r="I540" s="88">
        <f t="shared" si="25"/>
        <v>22.4</v>
      </c>
      <c r="J540" s="89">
        <f t="shared" si="26"/>
        <v>1.3479452054794521</v>
      </c>
    </row>
    <row r="541" spans="1:10" ht="24">
      <c r="A541" s="92" t="s">
        <v>423</v>
      </c>
      <c r="B541" s="92" t="s">
        <v>33</v>
      </c>
      <c r="C541" s="92" t="s">
        <v>2720</v>
      </c>
      <c r="D541" s="432">
        <v>9</v>
      </c>
      <c r="E541" s="432">
        <v>3294</v>
      </c>
      <c r="F541" s="432">
        <v>541</v>
      </c>
      <c r="G541" s="432">
        <v>842</v>
      </c>
      <c r="H541" s="87">
        <f t="shared" si="24"/>
        <v>0.25561627200971465</v>
      </c>
      <c r="I541" s="88">
        <f t="shared" si="25"/>
        <v>60.111111111111114</v>
      </c>
      <c r="J541" s="89">
        <f t="shared" si="26"/>
        <v>2.3068493150684932</v>
      </c>
    </row>
    <row r="542" spans="1:10" ht="24">
      <c r="A542" s="92" t="s">
        <v>491</v>
      </c>
      <c r="B542" s="92" t="s">
        <v>21</v>
      </c>
      <c r="C542" s="92" t="s">
        <v>2720</v>
      </c>
      <c r="D542" s="432">
        <v>6</v>
      </c>
      <c r="E542" s="432">
        <v>2196</v>
      </c>
      <c r="F542" s="432">
        <v>23</v>
      </c>
      <c r="G542" s="432">
        <v>34</v>
      </c>
      <c r="H542" s="87">
        <f t="shared" si="24"/>
        <v>1.5482695810564663E-2</v>
      </c>
      <c r="I542" s="88">
        <f t="shared" si="25"/>
        <v>3.8333333333333335</v>
      </c>
      <c r="J542" s="89">
        <f t="shared" si="26"/>
        <v>9.3150684931506855E-2</v>
      </c>
    </row>
    <row r="543" spans="1:10" ht="24">
      <c r="A543" s="92" t="s">
        <v>492</v>
      </c>
      <c r="B543" s="92" t="s">
        <v>21</v>
      </c>
      <c r="C543" s="92" t="s">
        <v>2720</v>
      </c>
      <c r="D543" s="432">
        <v>9</v>
      </c>
      <c r="E543" s="432">
        <v>3294</v>
      </c>
      <c r="F543" s="432">
        <v>91</v>
      </c>
      <c r="G543" s="432">
        <v>216</v>
      </c>
      <c r="H543" s="87">
        <f t="shared" si="24"/>
        <v>6.5573770491803282E-2</v>
      </c>
      <c r="I543" s="88">
        <f t="shared" si="25"/>
        <v>10.111111111111111</v>
      </c>
      <c r="J543" s="89">
        <f t="shared" si="26"/>
        <v>0.59178082191780823</v>
      </c>
    </row>
    <row r="544" spans="1:10" ht="24">
      <c r="A544" s="92" t="s">
        <v>493</v>
      </c>
      <c r="B544" s="92" t="s">
        <v>21</v>
      </c>
      <c r="C544" s="92" t="s">
        <v>2720</v>
      </c>
      <c r="D544" s="432">
        <v>50</v>
      </c>
      <c r="E544" s="432">
        <v>18300</v>
      </c>
      <c r="F544" s="432">
        <v>1212</v>
      </c>
      <c r="G544" s="432">
        <v>4345</v>
      </c>
      <c r="H544" s="87">
        <f t="shared" si="24"/>
        <v>0.23743169398907105</v>
      </c>
      <c r="I544" s="88">
        <f t="shared" si="25"/>
        <v>24.24</v>
      </c>
      <c r="J544" s="89">
        <f t="shared" si="26"/>
        <v>11.904109589041095</v>
      </c>
    </row>
    <row r="545" spans="1:10" ht="24">
      <c r="A545" s="92" t="s">
        <v>494</v>
      </c>
      <c r="B545" s="92" t="s">
        <v>21</v>
      </c>
      <c r="C545" s="92" t="s">
        <v>2720</v>
      </c>
      <c r="D545" s="432">
        <v>8</v>
      </c>
      <c r="E545" s="432">
        <v>2928</v>
      </c>
      <c r="F545" s="432">
        <v>222</v>
      </c>
      <c r="G545" s="432">
        <v>481</v>
      </c>
      <c r="H545" s="87">
        <f t="shared" si="24"/>
        <v>0.16427595628415301</v>
      </c>
      <c r="I545" s="88">
        <f t="shared" si="25"/>
        <v>27.75</v>
      </c>
      <c r="J545" s="89">
        <f t="shared" si="26"/>
        <v>1.3178082191780822</v>
      </c>
    </row>
    <row r="546" spans="1:10" ht="36">
      <c r="A546" s="92" t="s">
        <v>495</v>
      </c>
      <c r="B546" s="92" t="s">
        <v>168</v>
      </c>
      <c r="C546" s="92" t="s">
        <v>2720</v>
      </c>
      <c r="D546" s="432">
        <v>9</v>
      </c>
      <c r="E546" s="432">
        <v>3294</v>
      </c>
      <c r="F546" s="432">
        <v>47</v>
      </c>
      <c r="G546" s="432">
        <v>48</v>
      </c>
      <c r="H546" s="87">
        <f t="shared" si="24"/>
        <v>1.4571948998178506E-2</v>
      </c>
      <c r="I546" s="88">
        <f t="shared" si="25"/>
        <v>5.2222222222222223</v>
      </c>
      <c r="J546" s="89">
        <f t="shared" si="26"/>
        <v>0.13150684931506848</v>
      </c>
    </row>
    <row r="547" spans="1:10" ht="36">
      <c r="A547" s="92" t="s">
        <v>496</v>
      </c>
      <c r="B547" s="92" t="s">
        <v>168</v>
      </c>
      <c r="C547" s="92" t="s">
        <v>2720</v>
      </c>
      <c r="D547" s="432">
        <v>6</v>
      </c>
      <c r="E547" s="432">
        <v>2196</v>
      </c>
      <c r="F547" s="432">
        <v>95</v>
      </c>
      <c r="G547" s="432">
        <v>109</v>
      </c>
      <c r="H547" s="87">
        <f t="shared" si="24"/>
        <v>4.9635701275045539E-2</v>
      </c>
      <c r="I547" s="88">
        <f t="shared" si="25"/>
        <v>15.833333333333334</v>
      </c>
      <c r="J547" s="89">
        <f t="shared" si="26"/>
        <v>0.29863013698630136</v>
      </c>
    </row>
    <row r="548" spans="1:10" ht="24">
      <c r="A548" s="92" t="s">
        <v>580</v>
      </c>
      <c r="B548" s="92" t="s">
        <v>189</v>
      </c>
      <c r="C548" s="92" t="s">
        <v>2720</v>
      </c>
      <c r="D548" s="432">
        <v>14</v>
      </c>
      <c r="E548" s="432">
        <v>5124</v>
      </c>
      <c r="F548" s="432">
        <v>90</v>
      </c>
      <c r="G548" s="432">
        <v>157</v>
      </c>
      <c r="H548" s="87">
        <f t="shared" si="24"/>
        <v>3.0640124902419984E-2</v>
      </c>
      <c r="I548" s="88">
        <f t="shared" si="25"/>
        <v>6.4285714285714288</v>
      </c>
      <c r="J548" s="89">
        <f t="shared" si="26"/>
        <v>0.43013698630136987</v>
      </c>
    </row>
    <row r="549" spans="1:10" ht="24">
      <c r="A549" s="92" t="s">
        <v>581</v>
      </c>
      <c r="B549" s="92" t="s">
        <v>189</v>
      </c>
      <c r="C549" s="92" t="s">
        <v>2720</v>
      </c>
      <c r="D549" s="432">
        <v>5</v>
      </c>
      <c r="E549" s="432">
        <v>1830</v>
      </c>
      <c r="F549" s="432">
        <v>100</v>
      </c>
      <c r="G549" s="432">
        <v>159</v>
      </c>
      <c r="H549" s="87">
        <f t="shared" si="24"/>
        <v>8.6885245901639346E-2</v>
      </c>
      <c r="I549" s="88">
        <f t="shared" si="25"/>
        <v>20</v>
      </c>
      <c r="J549" s="89">
        <f t="shared" si="26"/>
        <v>0.43561643835616437</v>
      </c>
    </row>
    <row r="550" spans="1:10" ht="24">
      <c r="A550" s="92" t="s">
        <v>582</v>
      </c>
      <c r="B550" s="92" t="s">
        <v>189</v>
      </c>
      <c r="C550" s="92" t="s">
        <v>2720</v>
      </c>
      <c r="D550" s="432">
        <v>16</v>
      </c>
      <c r="E550" s="432">
        <v>5856</v>
      </c>
      <c r="F550" s="432">
        <v>188</v>
      </c>
      <c r="G550" s="432">
        <v>316</v>
      </c>
      <c r="H550" s="87">
        <f t="shared" si="24"/>
        <v>5.3961748633879779E-2</v>
      </c>
      <c r="I550" s="88">
        <f t="shared" si="25"/>
        <v>11.75</v>
      </c>
      <c r="J550" s="89">
        <f t="shared" si="26"/>
        <v>0.86575342465753424</v>
      </c>
    </row>
    <row r="551" spans="1:10" ht="24">
      <c r="A551" s="92" t="s">
        <v>364</v>
      </c>
      <c r="B551" s="92" t="s">
        <v>195</v>
      </c>
      <c r="C551" s="92" t="s">
        <v>2720</v>
      </c>
      <c r="D551" s="432">
        <v>16</v>
      </c>
      <c r="E551" s="432">
        <v>5856</v>
      </c>
      <c r="F551" s="432">
        <v>588</v>
      </c>
      <c r="G551" s="432">
        <v>1105</v>
      </c>
      <c r="H551" s="87">
        <f t="shared" si="24"/>
        <v>0.18869535519125682</v>
      </c>
      <c r="I551" s="88">
        <f t="shared" si="25"/>
        <v>36.75</v>
      </c>
      <c r="J551" s="89">
        <f t="shared" si="26"/>
        <v>3.0273972602739727</v>
      </c>
    </row>
    <row r="552" spans="1:10" ht="24">
      <c r="A552" s="92" t="s">
        <v>3152</v>
      </c>
      <c r="B552" s="92" t="s">
        <v>195</v>
      </c>
      <c r="C552" s="92" t="s">
        <v>2720</v>
      </c>
      <c r="D552" s="432">
        <v>9</v>
      </c>
      <c r="E552" s="432">
        <v>3294</v>
      </c>
      <c r="F552" s="432">
        <v>645</v>
      </c>
      <c r="G552" s="432">
        <v>657</v>
      </c>
      <c r="H552" s="87">
        <f t="shared" si="24"/>
        <v>0.19945355191256831</v>
      </c>
      <c r="I552" s="88">
        <f t="shared" si="25"/>
        <v>71.666666666666671</v>
      </c>
      <c r="J552" s="89">
        <f t="shared" si="26"/>
        <v>1.8</v>
      </c>
    </row>
    <row r="553" spans="1:10" ht="24">
      <c r="A553" s="92" t="s">
        <v>584</v>
      </c>
      <c r="B553" s="92" t="s">
        <v>195</v>
      </c>
      <c r="C553" s="92" t="s">
        <v>2720</v>
      </c>
      <c r="D553" s="432">
        <v>10</v>
      </c>
      <c r="E553" s="432">
        <v>3660</v>
      </c>
      <c r="F553" s="432">
        <v>121</v>
      </c>
      <c r="G553" s="432">
        <v>134</v>
      </c>
      <c r="H553" s="87">
        <f t="shared" si="24"/>
        <v>3.6612021857923498E-2</v>
      </c>
      <c r="I553" s="88">
        <f t="shared" si="25"/>
        <v>12.1</v>
      </c>
      <c r="J553" s="89">
        <f t="shared" si="26"/>
        <v>0.36712328767123287</v>
      </c>
    </row>
    <row r="554" spans="1:10" ht="24">
      <c r="A554" s="92" t="s">
        <v>327</v>
      </c>
      <c r="B554" s="92" t="s">
        <v>193</v>
      </c>
      <c r="C554" s="92" t="s">
        <v>2720</v>
      </c>
      <c r="D554" s="432">
        <v>11</v>
      </c>
      <c r="E554" s="432">
        <v>4026</v>
      </c>
      <c r="F554" s="432">
        <v>214</v>
      </c>
      <c r="G554" s="432">
        <v>244</v>
      </c>
      <c r="H554" s="87">
        <f t="shared" si="24"/>
        <v>6.0606060606060608E-2</v>
      </c>
      <c r="I554" s="88">
        <f t="shared" si="25"/>
        <v>19.454545454545453</v>
      </c>
      <c r="J554" s="89">
        <f t="shared" si="26"/>
        <v>0.66849315068493154</v>
      </c>
    </row>
    <row r="555" spans="1:10" ht="24">
      <c r="A555" s="92" t="s">
        <v>585</v>
      </c>
      <c r="B555" s="92" t="s">
        <v>193</v>
      </c>
      <c r="C555" s="92" t="s">
        <v>2720</v>
      </c>
      <c r="D555" s="432">
        <v>3</v>
      </c>
      <c r="E555" s="432">
        <v>1098</v>
      </c>
      <c r="F555" s="432">
        <v>36</v>
      </c>
      <c r="G555" s="432">
        <v>40</v>
      </c>
      <c r="H555" s="87">
        <f t="shared" si="24"/>
        <v>3.6429872495446269E-2</v>
      </c>
      <c r="I555" s="88">
        <f t="shared" si="25"/>
        <v>12</v>
      </c>
      <c r="J555" s="89">
        <f t="shared" si="26"/>
        <v>0.1095890410958904</v>
      </c>
    </row>
    <row r="556" spans="1:10" ht="24">
      <c r="A556" s="92" t="s">
        <v>3153</v>
      </c>
      <c r="B556" s="92" t="s">
        <v>193</v>
      </c>
      <c r="C556" s="92" t="s">
        <v>2720</v>
      </c>
      <c r="D556" s="432">
        <v>14</v>
      </c>
      <c r="E556" s="432">
        <v>5124</v>
      </c>
      <c r="F556" s="432">
        <v>1185</v>
      </c>
      <c r="G556" s="432">
        <v>2919</v>
      </c>
      <c r="H556" s="87">
        <f t="shared" si="24"/>
        <v>0.56967213114754101</v>
      </c>
      <c r="I556" s="88">
        <f t="shared" si="25"/>
        <v>84.642857142857139</v>
      </c>
      <c r="J556" s="89">
        <f t="shared" si="26"/>
        <v>7.9972602739726026</v>
      </c>
    </row>
    <row r="557" spans="1:10" ht="24">
      <c r="A557" s="92" t="s">
        <v>587</v>
      </c>
      <c r="B557" s="92" t="s">
        <v>565</v>
      </c>
      <c r="C557" s="92" t="s">
        <v>2720</v>
      </c>
      <c r="D557" s="432">
        <v>13</v>
      </c>
      <c r="E557" s="432">
        <v>4758</v>
      </c>
      <c r="F557" s="432">
        <v>240</v>
      </c>
      <c r="G557" s="432">
        <v>384</v>
      </c>
      <c r="H557" s="87">
        <f t="shared" si="24"/>
        <v>8.0706179066834804E-2</v>
      </c>
      <c r="I557" s="88">
        <f t="shared" si="25"/>
        <v>18.46153846153846</v>
      </c>
      <c r="J557" s="89">
        <f t="shared" si="26"/>
        <v>1.0520547945205478</v>
      </c>
    </row>
    <row r="558" spans="1:10" ht="24">
      <c r="A558" s="92" t="s">
        <v>3154</v>
      </c>
      <c r="B558" s="92" t="s">
        <v>565</v>
      </c>
      <c r="C558" s="92" t="s">
        <v>2720</v>
      </c>
      <c r="D558" s="432">
        <v>3</v>
      </c>
      <c r="E558" s="432">
        <v>1098</v>
      </c>
      <c r="F558" s="432">
        <v>33</v>
      </c>
      <c r="G558" s="432">
        <v>34</v>
      </c>
      <c r="H558" s="87">
        <f t="shared" si="24"/>
        <v>3.0965391621129327E-2</v>
      </c>
      <c r="I558" s="88">
        <f t="shared" si="25"/>
        <v>11</v>
      </c>
      <c r="J558" s="89">
        <f t="shared" si="26"/>
        <v>9.3150684931506855E-2</v>
      </c>
    </row>
    <row r="559" spans="1:10" ht="24">
      <c r="A559" s="92" t="s">
        <v>3155</v>
      </c>
      <c r="B559" s="92" t="s">
        <v>590</v>
      </c>
      <c r="C559" s="92" t="s">
        <v>2720</v>
      </c>
      <c r="D559" s="432">
        <v>5</v>
      </c>
      <c r="E559" s="432">
        <v>1830</v>
      </c>
      <c r="F559" s="432">
        <v>138</v>
      </c>
      <c r="G559" s="432">
        <v>138</v>
      </c>
      <c r="H559" s="87">
        <f t="shared" si="24"/>
        <v>7.5409836065573776E-2</v>
      </c>
      <c r="I559" s="88">
        <f t="shared" si="25"/>
        <v>27.6</v>
      </c>
      <c r="J559" s="89">
        <f t="shared" si="26"/>
        <v>0.37808219178082192</v>
      </c>
    </row>
    <row r="560" spans="1:10" ht="24">
      <c r="A560" s="92" t="s">
        <v>649</v>
      </c>
      <c r="B560" s="92" t="s">
        <v>205</v>
      </c>
      <c r="C560" s="92" t="s">
        <v>2720</v>
      </c>
      <c r="D560" s="432">
        <v>4</v>
      </c>
      <c r="E560" s="432">
        <v>1464</v>
      </c>
      <c r="F560" s="432">
        <v>211</v>
      </c>
      <c r="G560" s="432">
        <v>259</v>
      </c>
      <c r="H560" s="87">
        <f t="shared" si="24"/>
        <v>0.17691256830601093</v>
      </c>
      <c r="I560" s="88">
        <f t="shared" si="25"/>
        <v>52.75</v>
      </c>
      <c r="J560" s="89">
        <f t="shared" si="26"/>
        <v>0.70958904109589038</v>
      </c>
    </row>
    <row r="561" spans="1:10" ht="24">
      <c r="A561" s="92" t="s">
        <v>650</v>
      </c>
      <c r="B561" s="92" t="s">
        <v>87</v>
      </c>
      <c r="C561" s="92" t="s">
        <v>2720</v>
      </c>
      <c r="D561" s="432">
        <v>8</v>
      </c>
      <c r="E561" s="432">
        <v>2928</v>
      </c>
      <c r="F561" s="432">
        <v>657</v>
      </c>
      <c r="G561" s="432">
        <v>668</v>
      </c>
      <c r="H561" s="87">
        <f t="shared" si="24"/>
        <v>0.22814207650273224</v>
      </c>
      <c r="I561" s="88">
        <f t="shared" si="25"/>
        <v>82.125</v>
      </c>
      <c r="J561" s="89">
        <f t="shared" si="26"/>
        <v>1.8301369863013699</v>
      </c>
    </row>
    <row r="562" spans="1:10" ht="24">
      <c r="A562" s="92" t="s">
        <v>651</v>
      </c>
      <c r="B562" s="92" t="s">
        <v>87</v>
      </c>
      <c r="C562" s="92" t="s">
        <v>2720</v>
      </c>
      <c r="D562" s="432">
        <v>5</v>
      </c>
      <c r="E562" s="432">
        <v>1830</v>
      </c>
      <c r="F562" s="432">
        <v>68</v>
      </c>
      <c r="G562" s="432">
        <v>70</v>
      </c>
      <c r="H562" s="87">
        <f t="shared" si="24"/>
        <v>3.825136612021858E-2</v>
      </c>
      <c r="I562" s="88">
        <f t="shared" si="25"/>
        <v>13.6</v>
      </c>
      <c r="J562" s="89">
        <f t="shared" si="26"/>
        <v>0.19178082191780821</v>
      </c>
    </row>
    <row r="563" spans="1:10" ht="24">
      <c r="A563" s="92" t="s">
        <v>3156</v>
      </c>
      <c r="B563" s="92" t="s">
        <v>590</v>
      </c>
      <c r="C563" s="92" t="s">
        <v>2720</v>
      </c>
      <c r="D563" s="432">
        <v>6</v>
      </c>
      <c r="E563" s="432">
        <v>2196</v>
      </c>
      <c r="F563" s="432">
        <v>111</v>
      </c>
      <c r="G563" s="432">
        <v>156</v>
      </c>
      <c r="H563" s="87">
        <f t="shared" si="24"/>
        <v>7.1038251366120214E-2</v>
      </c>
      <c r="I563" s="88">
        <f t="shared" si="25"/>
        <v>18.5</v>
      </c>
      <c r="J563" s="89">
        <f t="shared" si="26"/>
        <v>0.42739726027397262</v>
      </c>
    </row>
    <row r="564" spans="1:10" ht="24">
      <c r="A564" s="92" t="s">
        <v>3157</v>
      </c>
      <c r="B564" s="92" t="s">
        <v>593</v>
      </c>
      <c r="C564" s="92" t="s">
        <v>2720</v>
      </c>
      <c r="D564" s="432">
        <v>7</v>
      </c>
      <c r="E564" s="432">
        <v>2562</v>
      </c>
      <c r="F564" s="432">
        <v>39</v>
      </c>
      <c r="G564" s="432">
        <v>58</v>
      </c>
      <c r="H564" s="87">
        <f t="shared" si="24"/>
        <v>2.263856362217018E-2</v>
      </c>
      <c r="I564" s="88">
        <f t="shared" si="25"/>
        <v>5.5714285714285712</v>
      </c>
      <c r="J564" s="89">
        <f t="shared" si="26"/>
        <v>0.15890410958904111</v>
      </c>
    </row>
    <row r="565" spans="1:10" ht="24">
      <c r="A565" s="92" t="s">
        <v>594</v>
      </c>
      <c r="B565" s="92" t="s">
        <v>189</v>
      </c>
      <c r="C565" s="92" t="s">
        <v>2720</v>
      </c>
      <c r="D565" s="432">
        <v>12</v>
      </c>
      <c r="E565" s="432">
        <v>4392</v>
      </c>
      <c r="F565" s="432">
        <v>122</v>
      </c>
      <c r="G565" s="432">
        <v>132</v>
      </c>
      <c r="H565" s="87">
        <f t="shared" si="24"/>
        <v>3.0054644808743168E-2</v>
      </c>
      <c r="I565" s="88">
        <f t="shared" si="25"/>
        <v>10.166666666666666</v>
      </c>
      <c r="J565" s="89">
        <f t="shared" si="26"/>
        <v>0.36164383561643837</v>
      </c>
    </row>
    <row r="566" spans="1:10" ht="24">
      <c r="A566" s="92" t="s">
        <v>793</v>
      </c>
      <c r="B566" s="92" t="s">
        <v>232</v>
      </c>
      <c r="C566" s="92" t="s">
        <v>2720</v>
      </c>
      <c r="D566" s="432">
        <v>12</v>
      </c>
      <c r="E566" s="432">
        <v>4392</v>
      </c>
      <c r="F566" s="432">
        <v>179</v>
      </c>
      <c r="G566" s="432">
        <v>1402</v>
      </c>
      <c r="H566" s="87">
        <f t="shared" si="24"/>
        <v>0.31921675774134789</v>
      </c>
      <c r="I566" s="88">
        <f t="shared" si="25"/>
        <v>14.916666666666666</v>
      </c>
      <c r="J566" s="89">
        <f t="shared" si="26"/>
        <v>3.8410958904109589</v>
      </c>
    </row>
    <row r="567" spans="1:10" ht="24">
      <c r="A567" s="92" t="s">
        <v>403</v>
      </c>
      <c r="B567" s="92" t="s">
        <v>45</v>
      </c>
      <c r="C567" s="92" t="s">
        <v>2720</v>
      </c>
      <c r="D567" s="432">
        <v>4</v>
      </c>
      <c r="E567" s="432">
        <v>1464</v>
      </c>
      <c r="F567" s="432">
        <v>83</v>
      </c>
      <c r="G567" s="432">
        <v>141</v>
      </c>
      <c r="H567" s="87">
        <f t="shared" si="24"/>
        <v>9.6311475409836061E-2</v>
      </c>
      <c r="I567" s="88">
        <f t="shared" si="25"/>
        <v>20.75</v>
      </c>
      <c r="J567" s="89">
        <f t="shared" si="26"/>
        <v>0.38630136986301372</v>
      </c>
    </row>
    <row r="568" spans="1:10" ht="24">
      <c r="A568" s="92" t="s">
        <v>3158</v>
      </c>
      <c r="B568" s="92" t="s">
        <v>19</v>
      </c>
      <c r="C568" s="92" t="s">
        <v>2720</v>
      </c>
      <c r="D568" s="432">
        <v>14</v>
      </c>
      <c r="E568" s="432">
        <v>5124</v>
      </c>
      <c r="F568" s="432">
        <v>1187</v>
      </c>
      <c r="G568" s="432">
        <v>1946</v>
      </c>
      <c r="H568" s="87">
        <f t="shared" si="24"/>
        <v>0.3797814207650273</v>
      </c>
      <c r="I568" s="88">
        <f t="shared" si="25"/>
        <v>84.785714285714292</v>
      </c>
      <c r="J568" s="89">
        <f t="shared" si="26"/>
        <v>5.3315068493150681</v>
      </c>
    </row>
    <row r="569" spans="1:10" ht="24">
      <c r="A569" s="92" t="s">
        <v>3159</v>
      </c>
      <c r="B569" s="92" t="s">
        <v>245</v>
      </c>
      <c r="C569" s="92" t="s">
        <v>2720</v>
      </c>
      <c r="D569" s="432">
        <v>18</v>
      </c>
      <c r="E569" s="432">
        <v>6588</v>
      </c>
      <c r="F569" s="432">
        <v>832</v>
      </c>
      <c r="G569" s="432">
        <v>1478</v>
      </c>
      <c r="H569" s="87">
        <f t="shared" si="24"/>
        <v>0.22434729811778992</v>
      </c>
      <c r="I569" s="88">
        <f t="shared" si="25"/>
        <v>46.222222222222221</v>
      </c>
      <c r="J569" s="89">
        <f t="shared" si="26"/>
        <v>4.0493150684931507</v>
      </c>
    </row>
    <row r="570" spans="1:10" ht="24">
      <c r="A570" s="92" t="s">
        <v>350</v>
      </c>
      <c r="B570" s="92" t="s">
        <v>84</v>
      </c>
      <c r="C570" s="92" t="s">
        <v>2720</v>
      </c>
      <c r="D570" s="432">
        <v>13</v>
      </c>
      <c r="E570" s="432">
        <v>4758</v>
      </c>
      <c r="F570" s="432">
        <v>45</v>
      </c>
      <c r="G570" s="432">
        <v>57</v>
      </c>
      <c r="H570" s="87">
        <f t="shared" si="24"/>
        <v>1.1979823455233291E-2</v>
      </c>
      <c r="I570" s="88">
        <f t="shared" si="25"/>
        <v>3.4615384615384617</v>
      </c>
      <c r="J570" s="89">
        <f t="shared" si="26"/>
        <v>0.15616438356164383</v>
      </c>
    </row>
    <row r="571" spans="1:10" ht="24">
      <c r="A571" s="92" t="s">
        <v>595</v>
      </c>
      <c r="B571" s="92" t="s">
        <v>84</v>
      </c>
      <c r="C571" s="92" t="s">
        <v>2720</v>
      </c>
      <c r="D571" s="432">
        <v>0</v>
      </c>
      <c r="E571" s="432">
        <v>0</v>
      </c>
      <c r="F571" s="432">
        <v>34</v>
      </c>
      <c r="G571" s="432">
        <v>83</v>
      </c>
      <c r="H571" s="87" t="e">
        <f t="shared" si="24"/>
        <v>#DIV/0!</v>
      </c>
      <c r="I571" s="88" t="e">
        <f t="shared" si="25"/>
        <v>#DIV/0!</v>
      </c>
      <c r="J571" s="89">
        <f t="shared" si="26"/>
        <v>0.22739726027397261</v>
      </c>
    </row>
    <row r="572" spans="1:10" ht="24">
      <c r="A572" s="92" t="s">
        <v>596</v>
      </c>
      <c r="B572" s="92" t="s">
        <v>189</v>
      </c>
      <c r="C572" s="92" t="s">
        <v>2720</v>
      </c>
      <c r="D572" s="432">
        <v>3</v>
      </c>
      <c r="E572" s="432">
        <v>1098</v>
      </c>
      <c r="F572" s="432">
        <v>91</v>
      </c>
      <c r="G572" s="432">
        <v>91</v>
      </c>
      <c r="H572" s="87">
        <f t="shared" si="24"/>
        <v>8.2877959927140255E-2</v>
      </c>
      <c r="I572" s="88">
        <f t="shared" si="25"/>
        <v>30.333333333333332</v>
      </c>
      <c r="J572" s="89">
        <f t="shared" si="26"/>
        <v>0.24931506849315069</v>
      </c>
    </row>
    <row r="573" spans="1:10" ht="24">
      <c r="A573" s="92" t="s">
        <v>597</v>
      </c>
      <c r="B573" s="92" t="s">
        <v>189</v>
      </c>
      <c r="C573" s="92" t="s">
        <v>2720</v>
      </c>
      <c r="D573" s="432">
        <v>10</v>
      </c>
      <c r="E573" s="432">
        <v>3660</v>
      </c>
      <c r="F573" s="432">
        <v>125</v>
      </c>
      <c r="G573" s="432">
        <v>161</v>
      </c>
      <c r="H573" s="87">
        <f t="shared" si="24"/>
        <v>4.3989071038251365E-2</v>
      </c>
      <c r="I573" s="88">
        <f t="shared" si="25"/>
        <v>12.5</v>
      </c>
      <c r="J573" s="89">
        <f t="shared" si="26"/>
        <v>0.44109589041095892</v>
      </c>
    </row>
    <row r="574" spans="1:10" ht="24">
      <c r="A574" s="92" t="s">
        <v>598</v>
      </c>
      <c r="B574" s="92" t="s">
        <v>189</v>
      </c>
      <c r="C574" s="92" t="s">
        <v>2720</v>
      </c>
      <c r="D574" s="432">
        <v>15</v>
      </c>
      <c r="E574" s="432">
        <v>5490</v>
      </c>
      <c r="F574" s="432">
        <v>208</v>
      </c>
      <c r="G574" s="432">
        <v>512</v>
      </c>
      <c r="H574" s="87">
        <f t="shared" si="24"/>
        <v>9.3260473588342441E-2</v>
      </c>
      <c r="I574" s="88">
        <f t="shared" si="25"/>
        <v>13.866666666666667</v>
      </c>
      <c r="J574" s="89">
        <f t="shared" si="26"/>
        <v>1.4027397260273973</v>
      </c>
    </row>
    <row r="575" spans="1:10" ht="24">
      <c r="A575" s="92" t="s">
        <v>652</v>
      </c>
      <c r="B575" s="92" t="s">
        <v>87</v>
      </c>
      <c r="C575" s="92" t="s">
        <v>2720</v>
      </c>
      <c r="D575" s="432">
        <v>8</v>
      </c>
      <c r="E575" s="432">
        <v>2928</v>
      </c>
      <c r="F575" s="432">
        <v>287</v>
      </c>
      <c r="G575" s="432">
        <v>297</v>
      </c>
      <c r="H575" s="87">
        <f t="shared" si="24"/>
        <v>0.1014344262295082</v>
      </c>
      <c r="I575" s="88">
        <f t="shared" si="25"/>
        <v>35.875</v>
      </c>
      <c r="J575" s="89">
        <f t="shared" si="26"/>
        <v>0.81369863013698629</v>
      </c>
    </row>
    <row r="576" spans="1:10" ht="24">
      <c r="A576" s="92" t="s">
        <v>3160</v>
      </c>
      <c r="B576" s="92" t="s">
        <v>160</v>
      </c>
      <c r="C576" s="92" t="s">
        <v>2720</v>
      </c>
      <c r="D576" s="432">
        <v>7</v>
      </c>
      <c r="E576" s="432">
        <v>2562</v>
      </c>
      <c r="F576" s="432">
        <v>323</v>
      </c>
      <c r="G576" s="432">
        <v>546</v>
      </c>
      <c r="H576" s="87">
        <f t="shared" si="24"/>
        <v>0.21311475409836064</v>
      </c>
      <c r="I576" s="88">
        <f t="shared" si="25"/>
        <v>46.142857142857146</v>
      </c>
      <c r="J576" s="89">
        <f t="shared" si="26"/>
        <v>1.4958904109589042</v>
      </c>
    </row>
    <row r="577" spans="1:10" ht="24">
      <c r="A577" s="92" t="s">
        <v>599</v>
      </c>
      <c r="B577" s="92" t="s">
        <v>189</v>
      </c>
      <c r="C577" s="92" t="s">
        <v>2720</v>
      </c>
      <c r="D577" s="432">
        <v>2</v>
      </c>
      <c r="E577" s="432">
        <v>732</v>
      </c>
      <c r="F577" s="432">
        <v>37</v>
      </c>
      <c r="G577" s="432">
        <v>37</v>
      </c>
      <c r="H577" s="87">
        <f t="shared" si="24"/>
        <v>5.0546448087431695E-2</v>
      </c>
      <c r="I577" s="88">
        <f t="shared" si="25"/>
        <v>18.5</v>
      </c>
      <c r="J577" s="89">
        <f t="shared" si="26"/>
        <v>0.10136986301369863</v>
      </c>
    </row>
    <row r="578" spans="1:10" ht="24">
      <c r="A578" s="92" t="s">
        <v>600</v>
      </c>
      <c r="B578" s="92" t="s">
        <v>189</v>
      </c>
      <c r="C578" s="92" t="s">
        <v>2720</v>
      </c>
      <c r="D578" s="432">
        <v>14</v>
      </c>
      <c r="E578" s="432">
        <v>5124</v>
      </c>
      <c r="F578" s="432">
        <v>262</v>
      </c>
      <c r="G578" s="432">
        <v>470</v>
      </c>
      <c r="H578" s="87">
        <f t="shared" si="24"/>
        <v>9.1725214676034353E-2</v>
      </c>
      <c r="I578" s="88">
        <f t="shared" si="25"/>
        <v>18.714285714285715</v>
      </c>
      <c r="J578" s="89">
        <f t="shared" si="26"/>
        <v>1.2876712328767124</v>
      </c>
    </row>
    <row r="579" spans="1:10" ht="24">
      <c r="A579" s="92" t="s">
        <v>3161</v>
      </c>
      <c r="B579" s="92" t="s">
        <v>189</v>
      </c>
      <c r="C579" s="92" t="s">
        <v>2720</v>
      </c>
      <c r="D579" s="432">
        <v>1</v>
      </c>
      <c r="E579" s="432">
        <v>366</v>
      </c>
      <c r="F579" s="432">
        <v>3</v>
      </c>
      <c r="G579" s="432">
        <v>3</v>
      </c>
      <c r="H579" s="87">
        <f t="shared" ref="H579:H642" si="27">G579/E579</f>
        <v>8.1967213114754103E-3</v>
      </c>
      <c r="I579" s="88">
        <f t="shared" ref="I579:I642" si="28">F579/D579</f>
        <v>3</v>
      </c>
      <c r="J579" s="89">
        <f t="shared" ref="J579:J642" si="29">G579/365</f>
        <v>8.21917808219178E-3</v>
      </c>
    </row>
    <row r="580" spans="1:10" ht="24">
      <c r="A580" s="92" t="s">
        <v>3162</v>
      </c>
      <c r="B580" s="92" t="s">
        <v>87</v>
      </c>
      <c r="C580" s="92" t="s">
        <v>2720</v>
      </c>
      <c r="D580" s="432">
        <v>5</v>
      </c>
      <c r="E580" s="432">
        <v>1830</v>
      </c>
      <c r="F580" s="432">
        <v>118</v>
      </c>
      <c r="G580" s="432">
        <v>135</v>
      </c>
      <c r="H580" s="87">
        <f t="shared" si="27"/>
        <v>7.3770491803278687E-2</v>
      </c>
      <c r="I580" s="88">
        <f t="shared" si="28"/>
        <v>23.6</v>
      </c>
      <c r="J580" s="89">
        <f t="shared" si="29"/>
        <v>0.36986301369863012</v>
      </c>
    </row>
    <row r="581" spans="1:10" ht="24">
      <c r="A581" s="92" t="s">
        <v>387</v>
      </c>
      <c r="B581" s="92" t="s">
        <v>315</v>
      </c>
      <c r="C581" s="92" t="s">
        <v>2720</v>
      </c>
      <c r="D581" s="432">
        <v>13</v>
      </c>
      <c r="E581" s="432">
        <v>4758</v>
      </c>
      <c r="F581" s="432">
        <v>226</v>
      </c>
      <c r="G581" s="432">
        <v>435</v>
      </c>
      <c r="H581" s="87">
        <f t="shared" si="27"/>
        <v>9.1424968474148799E-2</v>
      </c>
      <c r="I581" s="88">
        <f t="shared" si="28"/>
        <v>17.384615384615383</v>
      </c>
      <c r="J581" s="89">
        <f t="shared" si="29"/>
        <v>1.1917808219178083</v>
      </c>
    </row>
    <row r="582" spans="1:10" ht="24">
      <c r="A582" s="92" t="s">
        <v>794</v>
      </c>
      <c r="B582" s="92" t="s">
        <v>55</v>
      </c>
      <c r="C582" s="92" t="s">
        <v>2720</v>
      </c>
      <c r="D582" s="432">
        <v>21</v>
      </c>
      <c r="E582" s="432">
        <v>7686</v>
      </c>
      <c r="F582" s="432">
        <v>498</v>
      </c>
      <c r="G582" s="432">
        <v>791</v>
      </c>
      <c r="H582" s="87">
        <f t="shared" si="27"/>
        <v>0.1029143897996357</v>
      </c>
      <c r="I582" s="88">
        <f t="shared" si="28"/>
        <v>23.714285714285715</v>
      </c>
      <c r="J582" s="89">
        <f t="shared" si="29"/>
        <v>2.1671232876712327</v>
      </c>
    </row>
    <row r="583" spans="1:10" ht="24">
      <c r="A583" s="92" t="s">
        <v>555</v>
      </c>
      <c r="B583" s="92" t="s">
        <v>45</v>
      </c>
      <c r="C583" s="92" t="s">
        <v>2720</v>
      </c>
      <c r="D583" s="432">
        <v>6</v>
      </c>
      <c r="E583" s="432">
        <v>2196</v>
      </c>
      <c r="F583" s="432">
        <v>305</v>
      </c>
      <c r="G583" s="432">
        <v>560</v>
      </c>
      <c r="H583" s="87">
        <f t="shared" si="27"/>
        <v>0.25500910746812389</v>
      </c>
      <c r="I583" s="88">
        <f t="shared" si="28"/>
        <v>50.833333333333336</v>
      </c>
      <c r="J583" s="89">
        <f t="shared" si="29"/>
        <v>1.5342465753424657</v>
      </c>
    </row>
    <row r="584" spans="1:10" ht="24">
      <c r="A584" s="92" t="s">
        <v>424</v>
      </c>
      <c r="B584" s="92" t="s">
        <v>33</v>
      </c>
      <c r="C584" s="92" t="s">
        <v>2720</v>
      </c>
      <c r="D584" s="432">
        <v>11</v>
      </c>
      <c r="E584" s="432">
        <v>4026</v>
      </c>
      <c r="F584" s="432">
        <v>56</v>
      </c>
      <c r="G584" s="432">
        <v>102</v>
      </c>
      <c r="H584" s="87">
        <f t="shared" si="27"/>
        <v>2.533532041728763E-2</v>
      </c>
      <c r="I584" s="88">
        <f t="shared" si="28"/>
        <v>5.0909090909090908</v>
      </c>
      <c r="J584" s="89">
        <f t="shared" si="29"/>
        <v>0.27945205479452057</v>
      </c>
    </row>
    <row r="585" spans="1:10" ht="24">
      <c r="A585" s="92" t="s">
        <v>425</v>
      </c>
      <c r="B585" s="92" t="s">
        <v>33</v>
      </c>
      <c r="C585" s="92" t="s">
        <v>2720</v>
      </c>
      <c r="D585" s="432">
        <v>6</v>
      </c>
      <c r="E585" s="432">
        <v>2196</v>
      </c>
      <c r="F585" s="432">
        <v>79</v>
      </c>
      <c r="G585" s="432">
        <v>107</v>
      </c>
      <c r="H585" s="87">
        <f t="shared" si="27"/>
        <v>4.8724954462659384E-2</v>
      </c>
      <c r="I585" s="88">
        <f t="shared" si="28"/>
        <v>13.166666666666666</v>
      </c>
      <c r="J585" s="89">
        <f t="shared" si="29"/>
        <v>0.29315068493150687</v>
      </c>
    </row>
    <row r="586" spans="1:10" ht="24">
      <c r="A586" s="92" t="s">
        <v>426</v>
      </c>
      <c r="B586" s="92" t="s">
        <v>33</v>
      </c>
      <c r="C586" s="92" t="s">
        <v>2720</v>
      </c>
      <c r="D586" s="432">
        <v>15</v>
      </c>
      <c r="E586" s="432">
        <v>5490</v>
      </c>
      <c r="F586" s="432">
        <v>135</v>
      </c>
      <c r="G586" s="432">
        <v>364</v>
      </c>
      <c r="H586" s="87">
        <f t="shared" si="27"/>
        <v>6.6302367941712209E-2</v>
      </c>
      <c r="I586" s="88">
        <f t="shared" si="28"/>
        <v>9</v>
      </c>
      <c r="J586" s="89">
        <f t="shared" si="29"/>
        <v>0.99726027397260275</v>
      </c>
    </row>
    <row r="587" spans="1:10" ht="24">
      <c r="A587" s="92" t="s">
        <v>3163</v>
      </c>
      <c r="B587" s="92" t="s">
        <v>21</v>
      </c>
      <c r="C587" s="92" t="s">
        <v>2720</v>
      </c>
      <c r="D587" s="432">
        <v>10</v>
      </c>
      <c r="E587" s="432">
        <v>3660</v>
      </c>
      <c r="F587" s="432">
        <v>422</v>
      </c>
      <c r="G587" s="432">
        <v>690</v>
      </c>
      <c r="H587" s="87">
        <f t="shared" si="27"/>
        <v>0.18852459016393441</v>
      </c>
      <c r="I587" s="88">
        <f t="shared" si="28"/>
        <v>42.2</v>
      </c>
      <c r="J587" s="89">
        <f t="shared" si="29"/>
        <v>1.8904109589041096</v>
      </c>
    </row>
    <row r="588" spans="1:10" ht="24">
      <c r="A588" s="92" t="s">
        <v>602</v>
      </c>
      <c r="B588" s="92" t="s">
        <v>84</v>
      </c>
      <c r="C588" s="92" t="s">
        <v>2720</v>
      </c>
      <c r="D588" s="432">
        <v>0</v>
      </c>
      <c r="E588" s="432">
        <v>0</v>
      </c>
      <c r="F588" s="432">
        <v>31</v>
      </c>
      <c r="G588" s="432">
        <v>31</v>
      </c>
      <c r="H588" s="87" t="e">
        <f t="shared" si="27"/>
        <v>#DIV/0!</v>
      </c>
      <c r="I588" s="88" t="e">
        <f t="shared" si="28"/>
        <v>#DIV/0!</v>
      </c>
      <c r="J588" s="89">
        <f t="shared" si="29"/>
        <v>8.4931506849315067E-2</v>
      </c>
    </row>
    <row r="589" spans="1:10" ht="24">
      <c r="A589" s="92" t="s">
        <v>603</v>
      </c>
      <c r="B589" s="92" t="s">
        <v>189</v>
      </c>
      <c r="C589" s="92" t="s">
        <v>2720</v>
      </c>
      <c r="D589" s="432">
        <v>0</v>
      </c>
      <c r="E589" s="432">
        <v>0</v>
      </c>
      <c r="F589" s="432">
        <v>45</v>
      </c>
      <c r="G589" s="432">
        <v>76</v>
      </c>
      <c r="H589" s="87" t="e">
        <f t="shared" si="27"/>
        <v>#DIV/0!</v>
      </c>
      <c r="I589" s="88" t="e">
        <f t="shared" si="28"/>
        <v>#DIV/0!</v>
      </c>
      <c r="J589" s="89">
        <f t="shared" si="29"/>
        <v>0.20821917808219179</v>
      </c>
    </row>
    <row r="590" spans="1:10" ht="24">
      <c r="A590" s="92" t="s">
        <v>604</v>
      </c>
      <c r="B590" s="92" t="s">
        <v>189</v>
      </c>
      <c r="C590" s="92" t="s">
        <v>2720</v>
      </c>
      <c r="D590" s="432">
        <v>11</v>
      </c>
      <c r="E590" s="432">
        <v>4026</v>
      </c>
      <c r="F590" s="432">
        <v>89</v>
      </c>
      <c r="G590" s="432">
        <v>151</v>
      </c>
      <c r="H590" s="87">
        <f t="shared" si="27"/>
        <v>3.750620963735718E-2</v>
      </c>
      <c r="I590" s="88">
        <f t="shared" si="28"/>
        <v>8.0909090909090917</v>
      </c>
      <c r="J590" s="89">
        <f t="shared" si="29"/>
        <v>0.41369863013698632</v>
      </c>
    </row>
    <row r="591" spans="1:10" ht="24">
      <c r="A591" s="92" t="s">
        <v>654</v>
      </c>
      <c r="B591" s="92" t="s">
        <v>47</v>
      </c>
      <c r="C591" s="92" t="s">
        <v>2720</v>
      </c>
      <c r="D591" s="432">
        <v>9</v>
      </c>
      <c r="E591" s="432">
        <v>3294</v>
      </c>
      <c r="F591" s="432">
        <v>464</v>
      </c>
      <c r="G591" s="432">
        <v>560</v>
      </c>
      <c r="H591" s="87">
        <f t="shared" si="27"/>
        <v>0.1700060716454159</v>
      </c>
      <c r="I591" s="88">
        <f t="shared" si="28"/>
        <v>51.555555555555557</v>
      </c>
      <c r="J591" s="89">
        <f t="shared" si="29"/>
        <v>1.5342465753424657</v>
      </c>
    </row>
    <row r="592" spans="1:10" ht="24">
      <c r="A592" s="92" t="s">
        <v>443</v>
      </c>
      <c r="B592" s="92" t="s">
        <v>35</v>
      </c>
      <c r="C592" s="92" t="s">
        <v>2720</v>
      </c>
      <c r="D592" s="432">
        <v>12</v>
      </c>
      <c r="E592" s="432">
        <v>4392</v>
      </c>
      <c r="F592" s="432">
        <v>525</v>
      </c>
      <c r="G592" s="432">
        <v>781</v>
      </c>
      <c r="H592" s="87">
        <f t="shared" si="27"/>
        <v>0.17782331511839708</v>
      </c>
      <c r="I592" s="88">
        <f t="shared" si="28"/>
        <v>43.75</v>
      </c>
      <c r="J592" s="89">
        <f t="shared" si="29"/>
        <v>2.1397260273972605</v>
      </c>
    </row>
    <row r="593" spans="1:10" ht="24">
      <c r="A593" s="92" t="s">
        <v>388</v>
      </c>
      <c r="B593" s="92" t="s">
        <v>315</v>
      </c>
      <c r="C593" s="92" t="s">
        <v>2720</v>
      </c>
      <c r="D593" s="432">
        <v>10</v>
      </c>
      <c r="E593" s="432">
        <v>3660</v>
      </c>
      <c r="F593" s="432">
        <v>65</v>
      </c>
      <c r="G593" s="432">
        <v>101</v>
      </c>
      <c r="H593" s="87">
        <f t="shared" si="27"/>
        <v>2.7595628415300548E-2</v>
      </c>
      <c r="I593" s="88">
        <f t="shared" si="28"/>
        <v>6.5</v>
      </c>
      <c r="J593" s="89">
        <f t="shared" si="29"/>
        <v>0.27671232876712326</v>
      </c>
    </row>
    <row r="594" spans="1:10" ht="24">
      <c r="A594" s="92" t="s">
        <v>400</v>
      </c>
      <c r="B594" s="92" t="s">
        <v>27</v>
      </c>
      <c r="C594" s="92" t="s">
        <v>2720</v>
      </c>
      <c r="D594" s="432">
        <v>26</v>
      </c>
      <c r="E594" s="432">
        <v>9516</v>
      </c>
      <c r="F594" s="432">
        <v>762</v>
      </c>
      <c r="G594" s="432">
        <v>4792</v>
      </c>
      <c r="H594" s="87">
        <f t="shared" si="27"/>
        <v>0.50357292980243795</v>
      </c>
      <c r="I594" s="88">
        <f t="shared" si="28"/>
        <v>29.307692307692307</v>
      </c>
      <c r="J594" s="89">
        <f t="shared" si="29"/>
        <v>13.128767123287671</v>
      </c>
    </row>
    <row r="595" spans="1:10" ht="24">
      <c r="A595" s="92" t="s">
        <v>3164</v>
      </c>
      <c r="B595" s="92" t="s">
        <v>55</v>
      </c>
      <c r="C595" s="92" t="s">
        <v>2720</v>
      </c>
      <c r="D595" s="432">
        <v>12</v>
      </c>
      <c r="E595" s="432">
        <v>4392</v>
      </c>
      <c r="F595" s="432">
        <v>77</v>
      </c>
      <c r="G595" s="432">
        <v>99</v>
      </c>
      <c r="H595" s="87">
        <f t="shared" si="27"/>
        <v>2.2540983606557378E-2</v>
      </c>
      <c r="I595" s="88">
        <f t="shared" si="28"/>
        <v>6.416666666666667</v>
      </c>
      <c r="J595" s="89">
        <f t="shared" si="29"/>
        <v>0.27123287671232876</v>
      </c>
    </row>
    <row r="596" spans="1:10" ht="24">
      <c r="A596" s="92" t="s">
        <v>3165</v>
      </c>
      <c r="B596" s="92" t="s">
        <v>125</v>
      </c>
      <c r="C596" s="92" t="s">
        <v>2720</v>
      </c>
      <c r="D596" s="432">
        <v>5</v>
      </c>
      <c r="E596" s="432">
        <v>1830</v>
      </c>
      <c r="F596" s="432">
        <v>281</v>
      </c>
      <c r="G596" s="432">
        <v>353</v>
      </c>
      <c r="H596" s="87">
        <f t="shared" si="27"/>
        <v>0.19289617486338798</v>
      </c>
      <c r="I596" s="88">
        <f t="shared" si="28"/>
        <v>56.2</v>
      </c>
      <c r="J596" s="89">
        <f t="shared" si="29"/>
        <v>0.9671232876712329</v>
      </c>
    </row>
    <row r="597" spans="1:10" ht="24">
      <c r="A597" s="92" t="s">
        <v>3166</v>
      </c>
      <c r="B597" s="92" t="s">
        <v>45</v>
      </c>
      <c r="C597" s="92" t="s">
        <v>2720</v>
      </c>
      <c r="D597" s="432">
        <v>8</v>
      </c>
      <c r="E597" s="432">
        <v>2928</v>
      </c>
      <c r="F597" s="432">
        <v>32</v>
      </c>
      <c r="G597" s="432">
        <v>63</v>
      </c>
      <c r="H597" s="87">
        <f t="shared" si="27"/>
        <v>2.151639344262295E-2</v>
      </c>
      <c r="I597" s="88">
        <f t="shared" si="28"/>
        <v>4</v>
      </c>
      <c r="J597" s="89">
        <f t="shared" si="29"/>
        <v>0.17260273972602741</v>
      </c>
    </row>
    <row r="598" spans="1:10" ht="24">
      <c r="A598" s="92" t="s">
        <v>751</v>
      </c>
      <c r="B598" s="92" t="s">
        <v>229</v>
      </c>
      <c r="C598" s="92" t="s">
        <v>2720</v>
      </c>
      <c r="D598" s="432">
        <v>9</v>
      </c>
      <c r="E598" s="432">
        <v>3294</v>
      </c>
      <c r="F598" s="432">
        <v>129</v>
      </c>
      <c r="G598" s="432">
        <v>201</v>
      </c>
      <c r="H598" s="87">
        <f t="shared" si="27"/>
        <v>6.1020036429872498E-2</v>
      </c>
      <c r="I598" s="88">
        <f t="shared" si="28"/>
        <v>14.333333333333334</v>
      </c>
      <c r="J598" s="89">
        <f t="shared" si="29"/>
        <v>0.55068493150684927</v>
      </c>
    </row>
    <row r="599" spans="1:10" ht="48">
      <c r="A599" s="92" t="s">
        <v>830</v>
      </c>
      <c r="B599" s="92" t="s">
        <v>109</v>
      </c>
      <c r="C599" s="92" t="s">
        <v>2720</v>
      </c>
      <c r="D599" s="432">
        <v>9</v>
      </c>
      <c r="E599" s="432">
        <v>3294</v>
      </c>
      <c r="F599" s="432">
        <v>1141</v>
      </c>
      <c r="G599" s="432">
        <v>1330</v>
      </c>
      <c r="H599" s="87">
        <f t="shared" si="27"/>
        <v>0.40376442015786279</v>
      </c>
      <c r="I599" s="88">
        <f t="shared" si="28"/>
        <v>126.77777777777777</v>
      </c>
      <c r="J599" s="89">
        <f t="shared" si="29"/>
        <v>3.6438356164383561</v>
      </c>
    </row>
    <row r="600" spans="1:10" ht="24">
      <c r="A600" s="92" t="s">
        <v>3167</v>
      </c>
      <c r="B600" s="92" t="s">
        <v>230</v>
      </c>
      <c r="C600" s="92" t="s">
        <v>2720</v>
      </c>
      <c r="D600" s="432">
        <v>8</v>
      </c>
      <c r="E600" s="432">
        <v>2928</v>
      </c>
      <c r="F600" s="432">
        <v>404</v>
      </c>
      <c r="G600" s="432">
        <v>664</v>
      </c>
      <c r="H600" s="87">
        <f t="shared" si="27"/>
        <v>0.22677595628415301</v>
      </c>
      <c r="I600" s="88">
        <f t="shared" si="28"/>
        <v>50.5</v>
      </c>
      <c r="J600" s="89">
        <f t="shared" si="29"/>
        <v>1.8191780821917809</v>
      </c>
    </row>
    <row r="601" spans="1:10" ht="24">
      <c r="A601" s="92" t="s">
        <v>3168</v>
      </c>
      <c r="B601" s="92" t="s">
        <v>52</v>
      </c>
      <c r="C601" s="92" t="s">
        <v>2720</v>
      </c>
      <c r="D601" s="432">
        <v>14</v>
      </c>
      <c r="E601" s="432">
        <v>5124</v>
      </c>
      <c r="F601" s="432">
        <v>94</v>
      </c>
      <c r="G601" s="432">
        <v>129</v>
      </c>
      <c r="H601" s="87">
        <f t="shared" si="27"/>
        <v>2.5175644028103045E-2</v>
      </c>
      <c r="I601" s="88">
        <f t="shared" si="28"/>
        <v>6.7142857142857144</v>
      </c>
      <c r="J601" s="89">
        <f t="shared" si="29"/>
        <v>0.35342465753424657</v>
      </c>
    </row>
    <row r="602" spans="1:10" ht="24">
      <c r="A602" s="92" t="s">
        <v>3169</v>
      </c>
      <c r="B602" s="92" t="s">
        <v>24</v>
      </c>
      <c r="C602" s="92" t="s">
        <v>2720</v>
      </c>
      <c r="D602" s="432">
        <v>2</v>
      </c>
      <c r="E602" s="432">
        <v>732</v>
      </c>
      <c r="F602" s="432">
        <v>127</v>
      </c>
      <c r="G602" s="432">
        <v>184</v>
      </c>
      <c r="H602" s="87">
        <f t="shared" si="27"/>
        <v>0.25136612021857924</v>
      </c>
      <c r="I602" s="88">
        <f t="shared" si="28"/>
        <v>63.5</v>
      </c>
      <c r="J602" s="89">
        <f t="shared" si="29"/>
        <v>0.50410958904109593</v>
      </c>
    </row>
    <row r="603" spans="1:10" ht="24">
      <c r="A603" s="92" t="s">
        <v>755</v>
      </c>
      <c r="B603" s="92" t="s">
        <v>24</v>
      </c>
      <c r="C603" s="92" t="s">
        <v>2720</v>
      </c>
      <c r="D603" s="432">
        <v>13</v>
      </c>
      <c r="E603" s="432">
        <v>4758</v>
      </c>
      <c r="F603" s="432">
        <v>117</v>
      </c>
      <c r="G603" s="432">
        <v>219</v>
      </c>
      <c r="H603" s="87">
        <f t="shared" si="27"/>
        <v>4.6027742749054225E-2</v>
      </c>
      <c r="I603" s="88">
        <f t="shared" si="28"/>
        <v>9</v>
      </c>
      <c r="J603" s="89">
        <f t="shared" si="29"/>
        <v>0.6</v>
      </c>
    </row>
    <row r="604" spans="1:10" ht="24">
      <c r="A604" s="92" t="s">
        <v>756</v>
      </c>
      <c r="B604" s="92" t="s">
        <v>24</v>
      </c>
      <c r="C604" s="92" t="s">
        <v>2720</v>
      </c>
      <c r="D604" s="432">
        <v>7</v>
      </c>
      <c r="E604" s="432">
        <v>2562</v>
      </c>
      <c r="F604" s="432">
        <v>405</v>
      </c>
      <c r="G604" s="432">
        <v>751</v>
      </c>
      <c r="H604" s="87">
        <f t="shared" si="27"/>
        <v>0.2931303669008587</v>
      </c>
      <c r="I604" s="88">
        <f t="shared" si="28"/>
        <v>57.857142857142854</v>
      </c>
      <c r="J604" s="89">
        <f t="shared" si="29"/>
        <v>2.0575342465753423</v>
      </c>
    </row>
    <row r="605" spans="1:10" ht="24">
      <c r="A605" s="92" t="s">
        <v>3170</v>
      </c>
      <c r="B605" s="92" t="s">
        <v>24</v>
      </c>
      <c r="C605" s="92" t="s">
        <v>2720</v>
      </c>
      <c r="D605" s="432">
        <v>25</v>
      </c>
      <c r="E605" s="432">
        <v>9150</v>
      </c>
      <c r="F605" s="432">
        <v>1789</v>
      </c>
      <c r="G605" s="432">
        <v>4505</v>
      </c>
      <c r="H605" s="87">
        <f t="shared" si="27"/>
        <v>0.49234972677595629</v>
      </c>
      <c r="I605" s="88">
        <f t="shared" si="28"/>
        <v>71.56</v>
      </c>
      <c r="J605" s="89">
        <f t="shared" si="29"/>
        <v>12.342465753424657</v>
      </c>
    </row>
    <row r="606" spans="1:10" ht="24">
      <c r="A606" s="92" t="s">
        <v>371</v>
      </c>
      <c r="B606" s="92" t="s">
        <v>60</v>
      </c>
      <c r="C606" s="92" t="s">
        <v>2720</v>
      </c>
      <c r="D606" s="432">
        <v>7</v>
      </c>
      <c r="E606" s="432">
        <v>2562</v>
      </c>
      <c r="F606" s="432">
        <v>96</v>
      </c>
      <c r="G606" s="432">
        <v>183</v>
      </c>
      <c r="H606" s="87">
        <f t="shared" si="27"/>
        <v>7.1428571428571425E-2</v>
      </c>
      <c r="I606" s="88">
        <f t="shared" si="28"/>
        <v>13.714285714285714</v>
      </c>
      <c r="J606" s="89">
        <f t="shared" si="29"/>
        <v>0.50136986301369868</v>
      </c>
    </row>
    <row r="607" spans="1:10" ht="24">
      <c r="A607" s="92" t="s">
        <v>401</v>
      </c>
      <c r="B607" s="92" t="s">
        <v>27</v>
      </c>
      <c r="C607" s="92" t="s">
        <v>2720</v>
      </c>
      <c r="D607" s="432">
        <v>6</v>
      </c>
      <c r="E607" s="432">
        <v>2196</v>
      </c>
      <c r="F607" s="432">
        <v>243</v>
      </c>
      <c r="G607" s="432">
        <v>676</v>
      </c>
      <c r="H607" s="87">
        <f t="shared" si="27"/>
        <v>0.30783242258652094</v>
      </c>
      <c r="I607" s="88">
        <f t="shared" si="28"/>
        <v>40.5</v>
      </c>
      <c r="J607" s="89">
        <f t="shared" si="29"/>
        <v>1.8520547945205479</v>
      </c>
    </row>
    <row r="608" spans="1:10" ht="24">
      <c r="A608" s="92" t="s">
        <v>3171</v>
      </c>
      <c r="B608" s="92" t="s">
        <v>27</v>
      </c>
      <c r="C608" s="92" t="s">
        <v>2720</v>
      </c>
      <c r="D608" s="432">
        <v>7</v>
      </c>
      <c r="E608" s="432">
        <v>2562</v>
      </c>
      <c r="F608" s="432">
        <v>520</v>
      </c>
      <c r="G608" s="432">
        <v>909</v>
      </c>
      <c r="H608" s="87">
        <f t="shared" si="27"/>
        <v>0.35480093676814989</v>
      </c>
      <c r="I608" s="88">
        <f t="shared" si="28"/>
        <v>74.285714285714292</v>
      </c>
      <c r="J608" s="89">
        <f t="shared" si="29"/>
        <v>2.4904109589041097</v>
      </c>
    </row>
    <row r="609" spans="1:10" ht="24">
      <c r="A609" s="92" t="s">
        <v>364</v>
      </c>
      <c r="B609" s="92" t="s">
        <v>19</v>
      </c>
      <c r="C609" s="92" t="s">
        <v>2720</v>
      </c>
      <c r="D609" s="432">
        <v>15</v>
      </c>
      <c r="E609" s="432">
        <v>5490</v>
      </c>
      <c r="F609" s="432">
        <v>575</v>
      </c>
      <c r="G609" s="432">
        <v>1021</v>
      </c>
      <c r="H609" s="87">
        <f t="shared" si="27"/>
        <v>0.18597449908925318</v>
      </c>
      <c r="I609" s="88">
        <f t="shared" si="28"/>
        <v>38.333333333333336</v>
      </c>
      <c r="J609" s="89">
        <f t="shared" si="29"/>
        <v>2.7972602739726029</v>
      </c>
    </row>
    <row r="610" spans="1:10" ht="24">
      <c r="A610" s="92" t="s">
        <v>3172</v>
      </c>
      <c r="B610" s="92" t="s">
        <v>33</v>
      </c>
      <c r="C610" s="92" t="s">
        <v>2720</v>
      </c>
      <c r="D610" s="432">
        <v>22</v>
      </c>
      <c r="E610" s="432">
        <v>8052</v>
      </c>
      <c r="F610" s="432">
        <v>782</v>
      </c>
      <c r="G610" s="432">
        <v>1806</v>
      </c>
      <c r="H610" s="87">
        <f t="shared" si="27"/>
        <v>0.22429210134128166</v>
      </c>
      <c r="I610" s="88">
        <f t="shared" si="28"/>
        <v>35.545454545454547</v>
      </c>
      <c r="J610" s="89">
        <f t="shared" si="29"/>
        <v>4.9479452054794519</v>
      </c>
    </row>
    <row r="611" spans="1:10" ht="24">
      <c r="A611" s="92" t="s">
        <v>428</v>
      </c>
      <c r="B611" s="92" t="s">
        <v>33</v>
      </c>
      <c r="C611" s="92" t="s">
        <v>2720</v>
      </c>
      <c r="D611" s="432">
        <v>10</v>
      </c>
      <c r="E611" s="432">
        <v>3660</v>
      </c>
      <c r="F611" s="432">
        <v>502</v>
      </c>
      <c r="G611" s="432">
        <v>502</v>
      </c>
      <c r="H611" s="87">
        <f t="shared" si="27"/>
        <v>0.13715846994535519</v>
      </c>
      <c r="I611" s="88">
        <f t="shared" si="28"/>
        <v>50.2</v>
      </c>
      <c r="J611" s="89">
        <f t="shared" si="29"/>
        <v>1.3753424657534246</v>
      </c>
    </row>
    <row r="612" spans="1:10" ht="24">
      <c r="A612" s="92" t="s">
        <v>429</v>
      </c>
      <c r="B612" s="92" t="s">
        <v>33</v>
      </c>
      <c r="C612" s="92" t="s">
        <v>2720</v>
      </c>
      <c r="D612" s="432">
        <v>4</v>
      </c>
      <c r="E612" s="432">
        <v>1464</v>
      </c>
      <c r="F612" s="432">
        <v>79</v>
      </c>
      <c r="G612" s="432">
        <v>81</v>
      </c>
      <c r="H612" s="87">
        <f t="shared" si="27"/>
        <v>5.5327868852459015E-2</v>
      </c>
      <c r="I612" s="88">
        <f t="shared" si="28"/>
        <v>19.75</v>
      </c>
      <c r="J612" s="89">
        <f t="shared" si="29"/>
        <v>0.22191780821917809</v>
      </c>
    </row>
    <row r="613" spans="1:10" ht="24">
      <c r="A613" s="92" t="s">
        <v>430</v>
      </c>
      <c r="B613" s="92" t="s">
        <v>33</v>
      </c>
      <c r="C613" s="92" t="s">
        <v>2720</v>
      </c>
      <c r="D613" s="432">
        <v>4</v>
      </c>
      <c r="E613" s="432">
        <v>1464</v>
      </c>
      <c r="F613" s="432">
        <v>10</v>
      </c>
      <c r="G613" s="432">
        <v>18</v>
      </c>
      <c r="H613" s="87">
        <f t="shared" si="27"/>
        <v>1.2295081967213115E-2</v>
      </c>
      <c r="I613" s="88">
        <f t="shared" si="28"/>
        <v>2.5</v>
      </c>
      <c r="J613" s="89">
        <f t="shared" si="29"/>
        <v>4.9315068493150684E-2</v>
      </c>
    </row>
    <row r="614" spans="1:10" ht="24">
      <c r="A614" s="92" t="s">
        <v>499</v>
      </c>
      <c r="B614" s="92" t="s">
        <v>21</v>
      </c>
      <c r="C614" s="92" t="s">
        <v>2720</v>
      </c>
      <c r="D614" s="432">
        <v>10</v>
      </c>
      <c r="E614" s="432">
        <v>3660</v>
      </c>
      <c r="F614" s="432">
        <v>328</v>
      </c>
      <c r="G614" s="432">
        <v>613</v>
      </c>
      <c r="H614" s="87">
        <f t="shared" si="27"/>
        <v>0.16748633879781422</v>
      </c>
      <c r="I614" s="88">
        <f t="shared" si="28"/>
        <v>32.799999999999997</v>
      </c>
      <c r="J614" s="89">
        <f t="shared" si="29"/>
        <v>1.6794520547945206</v>
      </c>
    </row>
    <row r="615" spans="1:10" ht="24">
      <c r="A615" s="92" t="s">
        <v>3173</v>
      </c>
      <c r="B615" s="92" t="s">
        <v>21</v>
      </c>
      <c r="C615" s="92" t="s">
        <v>2720</v>
      </c>
      <c r="D615" s="432">
        <v>12</v>
      </c>
      <c r="E615" s="432">
        <v>4392</v>
      </c>
      <c r="F615" s="432">
        <v>200</v>
      </c>
      <c r="G615" s="432">
        <v>283</v>
      </c>
      <c r="H615" s="87">
        <f t="shared" si="27"/>
        <v>6.443533697632059E-2</v>
      </c>
      <c r="I615" s="88">
        <f t="shared" si="28"/>
        <v>16.666666666666668</v>
      </c>
      <c r="J615" s="89">
        <f t="shared" si="29"/>
        <v>0.77534246575342469</v>
      </c>
    </row>
    <row r="616" spans="1:10" ht="24">
      <c r="A616" s="92" t="s">
        <v>501</v>
      </c>
      <c r="B616" s="92" t="s">
        <v>21</v>
      </c>
      <c r="C616" s="92" t="s">
        <v>2720</v>
      </c>
      <c r="D616" s="432">
        <v>11</v>
      </c>
      <c r="E616" s="432">
        <v>4026</v>
      </c>
      <c r="F616" s="432">
        <v>719</v>
      </c>
      <c r="G616" s="432">
        <v>1234</v>
      </c>
      <c r="H616" s="87">
        <f t="shared" si="27"/>
        <v>0.3065076999503229</v>
      </c>
      <c r="I616" s="88">
        <f t="shared" si="28"/>
        <v>65.36363636363636</v>
      </c>
      <c r="J616" s="89">
        <f t="shared" si="29"/>
        <v>3.3808219178082193</v>
      </c>
    </row>
    <row r="617" spans="1:10" ht="24">
      <c r="A617" s="92" t="s">
        <v>3174</v>
      </c>
      <c r="B617" s="92" t="s">
        <v>21</v>
      </c>
      <c r="C617" s="92" t="s">
        <v>2720</v>
      </c>
      <c r="D617" s="432">
        <v>20</v>
      </c>
      <c r="E617" s="432">
        <v>7320</v>
      </c>
      <c r="F617" s="432">
        <v>397</v>
      </c>
      <c r="G617" s="432">
        <v>636</v>
      </c>
      <c r="H617" s="87">
        <f t="shared" si="27"/>
        <v>8.6885245901639346E-2</v>
      </c>
      <c r="I617" s="88">
        <f t="shared" si="28"/>
        <v>19.850000000000001</v>
      </c>
      <c r="J617" s="89">
        <f t="shared" si="29"/>
        <v>1.7424657534246575</v>
      </c>
    </row>
    <row r="618" spans="1:10" ht="24">
      <c r="A618" s="92" t="s">
        <v>503</v>
      </c>
      <c r="B618" s="92" t="s">
        <v>21</v>
      </c>
      <c r="C618" s="92" t="s">
        <v>2720</v>
      </c>
      <c r="D618" s="432">
        <v>0</v>
      </c>
      <c r="E618" s="432">
        <v>0</v>
      </c>
      <c r="F618" s="432">
        <v>3</v>
      </c>
      <c r="G618" s="432">
        <v>3</v>
      </c>
      <c r="H618" s="87" t="e">
        <f t="shared" si="27"/>
        <v>#DIV/0!</v>
      </c>
      <c r="I618" s="88" t="e">
        <f t="shared" si="28"/>
        <v>#DIV/0!</v>
      </c>
      <c r="J618" s="89">
        <f t="shared" si="29"/>
        <v>8.21917808219178E-3</v>
      </c>
    </row>
    <row r="619" spans="1:10" ht="36">
      <c r="A619" s="92" t="s">
        <v>504</v>
      </c>
      <c r="B619" s="92" t="s">
        <v>168</v>
      </c>
      <c r="C619" s="92" t="s">
        <v>2720</v>
      </c>
      <c r="D619" s="432">
        <v>13</v>
      </c>
      <c r="E619" s="432">
        <v>4758</v>
      </c>
      <c r="F619" s="432">
        <v>125</v>
      </c>
      <c r="G619" s="432">
        <v>147</v>
      </c>
      <c r="H619" s="87">
        <f t="shared" si="27"/>
        <v>3.0895334174022699E-2</v>
      </c>
      <c r="I619" s="88">
        <f t="shared" si="28"/>
        <v>9.615384615384615</v>
      </c>
      <c r="J619" s="89">
        <f t="shared" si="29"/>
        <v>0.40273972602739727</v>
      </c>
    </row>
    <row r="620" spans="1:10" ht="36">
      <c r="A620" s="92" t="s">
        <v>3175</v>
      </c>
      <c r="B620" s="92" t="s">
        <v>168</v>
      </c>
      <c r="C620" s="92" t="s">
        <v>2720</v>
      </c>
      <c r="D620" s="432">
        <v>5</v>
      </c>
      <c r="E620" s="432">
        <v>1830</v>
      </c>
      <c r="F620" s="432">
        <v>49</v>
      </c>
      <c r="G620" s="432">
        <v>56</v>
      </c>
      <c r="H620" s="87">
        <f t="shared" si="27"/>
        <v>3.0601092896174863E-2</v>
      </c>
      <c r="I620" s="88">
        <f t="shared" si="28"/>
        <v>9.8000000000000007</v>
      </c>
      <c r="J620" s="89">
        <f t="shared" si="29"/>
        <v>0.15342465753424658</v>
      </c>
    </row>
    <row r="621" spans="1:10" ht="24">
      <c r="A621" s="92" t="s">
        <v>506</v>
      </c>
      <c r="B621" s="92" t="s">
        <v>164</v>
      </c>
      <c r="C621" s="92" t="s">
        <v>2720</v>
      </c>
      <c r="D621" s="432">
        <v>9</v>
      </c>
      <c r="E621" s="432">
        <v>3294</v>
      </c>
      <c r="F621" s="432">
        <v>136</v>
      </c>
      <c r="G621" s="432">
        <v>144</v>
      </c>
      <c r="H621" s="87">
        <f t="shared" si="27"/>
        <v>4.3715846994535519E-2</v>
      </c>
      <c r="I621" s="88">
        <f t="shared" si="28"/>
        <v>15.111111111111111</v>
      </c>
      <c r="J621" s="89">
        <f t="shared" si="29"/>
        <v>0.39452054794520547</v>
      </c>
    </row>
    <row r="622" spans="1:10" ht="24">
      <c r="A622" s="92" t="s">
        <v>3176</v>
      </c>
      <c r="B622" s="92" t="s">
        <v>605</v>
      </c>
      <c r="C622" s="92" t="s">
        <v>2720</v>
      </c>
      <c r="D622" s="432">
        <v>7</v>
      </c>
      <c r="E622" s="432">
        <v>2562</v>
      </c>
      <c r="F622" s="432">
        <v>108</v>
      </c>
      <c r="G622" s="432">
        <v>215</v>
      </c>
      <c r="H622" s="87">
        <f t="shared" si="27"/>
        <v>8.3918813427010144E-2</v>
      </c>
      <c r="I622" s="88">
        <f t="shared" si="28"/>
        <v>15.428571428571429</v>
      </c>
      <c r="J622" s="89">
        <f t="shared" si="29"/>
        <v>0.58904109589041098</v>
      </c>
    </row>
    <row r="623" spans="1:10" ht="24">
      <c r="A623" s="92" t="s">
        <v>606</v>
      </c>
      <c r="B623" s="92" t="s">
        <v>607</v>
      </c>
      <c r="C623" s="92" t="s">
        <v>2720</v>
      </c>
      <c r="D623" s="432">
        <v>8</v>
      </c>
      <c r="E623" s="432">
        <v>2928</v>
      </c>
      <c r="F623" s="432">
        <v>280</v>
      </c>
      <c r="G623" s="432">
        <v>307</v>
      </c>
      <c r="H623" s="87">
        <f t="shared" si="27"/>
        <v>0.10484972677595629</v>
      </c>
      <c r="I623" s="88">
        <f t="shared" si="28"/>
        <v>35</v>
      </c>
      <c r="J623" s="89">
        <f t="shared" si="29"/>
        <v>0.84109589041095889</v>
      </c>
    </row>
    <row r="624" spans="1:10" ht="24">
      <c r="A624" s="92" t="s">
        <v>3177</v>
      </c>
      <c r="B624" s="92" t="s">
        <v>189</v>
      </c>
      <c r="C624" s="92" t="s">
        <v>2720</v>
      </c>
      <c r="D624" s="432">
        <v>20</v>
      </c>
      <c r="E624" s="432">
        <v>7320</v>
      </c>
      <c r="F624" s="432">
        <v>451</v>
      </c>
      <c r="G624" s="432">
        <v>976</v>
      </c>
      <c r="H624" s="87">
        <f t="shared" si="27"/>
        <v>0.13333333333333333</v>
      </c>
      <c r="I624" s="88">
        <f t="shared" si="28"/>
        <v>22.55</v>
      </c>
      <c r="J624" s="89">
        <f t="shared" si="29"/>
        <v>2.6739726027397261</v>
      </c>
    </row>
    <row r="625" spans="1:10" ht="24">
      <c r="A625" s="92" t="s">
        <v>609</v>
      </c>
      <c r="B625" s="92" t="s">
        <v>189</v>
      </c>
      <c r="C625" s="92" t="s">
        <v>2720</v>
      </c>
      <c r="D625" s="432">
        <v>14</v>
      </c>
      <c r="E625" s="432">
        <v>5124</v>
      </c>
      <c r="F625" s="432">
        <v>132</v>
      </c>
      <c r="G625" s="432">
        <v>210</v>
      </c>
      <c r="H625" s="87">
        <f t="shared" si="27"/>
        <v>4.0983606557377046E-2</v>
      </c>
      <c r="I625" s="88">
        <f t="shared" si="28"/>
        <v>9.4285714285714288</v>
      </c>
      <c r="J625" s="89">
        <f t="shared" si="29"/>
        <v>0.57534246575342463</v>
      </c>
    </row>
    <row r="626" spans="1:10" ht="24">
      <c r="A626" s="92" t="s">
        <v>610</v>
      </c>
      <c r="B626" s="92" t="s">
        <v>191</v>
      </c>
      <c r="C626" s="92" t="s">
        <v>2720</v>
      </c>
      <c r="D626" s="432">
        <v>5</v>
      </c>
      <c r="E626" s="432">
        <v>1830</v>
      </c>
      <c r="F626" s="432">
        <v>65</v>
      </c>
      <c r="G626" s="432">
        <v>138</v>
      </c>
      <c r="H626" s="87">
        <f t="shared" si="27"/>
        <v>7.5409836065573776E-2</v>
      </c>
      <c r="I626" s="88">
        <f t="shared" si="28"/>
        <v>13</v>
      </c>
      <c r="J626" s="89">
        <f t="shared" si="29"/>
        <v>0.37808219178082192</v>
      </c>
    </row>
    <row r="627" spans="1:10" ht="24">
      <c r="A627" s="92" t="s">
        <v>3178</v>
      </c>
      <c r="B627" s="92" t="s">
        <v>47</v>
      </c>
      <c r="C627" s="92" t="s">
        <v>2720</v>
      </c>
      <c r="D627" s="432">
        <v>9</v>
      </c>
      <c r="E627" s="432">
        <v>3294</v>
      </c>
      <c r="F627" s="432">
        <v>449</v>
      </c>
      <c r="G627" s="432">
        <v>454</v>
      </c>
      <c r="H627" s="87">
        <f t="shared" si="27"/>
        <v>0.13782635094110504</v>
      </c>
      <c r="I627" s="88">
        <f t="shared" si="28"/>
        <v>49.888888888888886</v>
      </c>
      <c r="J627" s="89">
        <f t="shared" si="29"/>
        <v>1.2438356164383562</v>
      </c>
    </row>
    <row r="628" spans="1:10" ht="24">
      <c r="A628" s="92" t="s">
        <v>3179</v>
      </c>
      <c r="B628" s="92" t="s">
        <v>87</v>
      </c>
      <c r="C628" s="92" t="s">
        <v>2720</v>
      </c>
      <c r="D628" s="432">
        <v>17</v>
      </c>
      <c r="E628" s="432">
        <v>6222</v>
      </c>
      <c r="F628" s="432">
        <v>737</v>
      </c>
      <c r="G628" s="432">
        <v>944</v>
      </c>
      <c r="H628" s="87">
        <f t="shared" si="27"/>
        <v>0.15171970427515269</v>
      </c>
      <c r="I628" s="88">
        <f t="shared" si="28"/>
        <v>43.352941176470587</v>
      </c>
      <c r="J628" s="89">
        <f t="shared" si="29"/>
        <v>2.5863013698630137</v>
      </c>
    </row>
    <row r="629" spans="1:10" ht="24">
      <c r="A629" s="92" t="s">
        <v>3180</v>
      </c>
      <c r="B629" s="92" t="s">
        <v>87</v>
      </c>
      <c r="C629" s="92" t="s">
        <v>2720</v>
      </c>
      <c r="D629" s="432">
        <v>7</v>
      </c>
      <c r="E629" s="432">
        <v>2562</v>
      </c>
      <c r="F629" s="432">
        <v>126</v>
      </c>
      <c r="G629" s="432">
        <v>187</v>
      </c>
      <c r="H629" s="87">
        <f t="shared" si="27"/>
        <v>7.2989851678376266E-2</v>
      </c>
      <c r="I629" s="88">
        <f t="shared" si="28"/>
        <v>18</v>
      </c>
      <c r="J629" s="89">
        <f t="shared" si="29"/>
        <v>0.51232876712328768</v>
      </c>
    </row>
    <row r="630" spans="1:10" ht="24">
      <c r="A630" s="92" t="s">
        <v>3181</v>
      </c>
      <c r="B630" s="92" t="s">
        <v>87</v>
      </c>
      <c r="C630" s="92" t="s">
        <v>2720</v>
      </c>
      <c r="D630" s="432">
        <v>29</v>
      </c>
      <c r="E630" s="432">
        <v>10614</v>
      </c>
      <c r="F630" s="432">
        <v>1337</v>
      </c>
      <c r="G630" s="432">
        <v>2162</v>
      </c>
      <c r="H630" s="87">
        <f t="shared" si="27"/>
        <v>0.20369323534953834</v>
      </c>
      <c r="I630" s="88">
        <f t="shared" si="28"/>
        <v>46.103448275862071</v>
      </c>
      <c r="J630" s="89">
        <f t="shared" si="29"/>
        <v>5.9232876712328766</v>
      </c>
    </row>
    <row r="631" spans="1:10" ht="24">
      <c r="A631" s="92" t="s">
        <v>507</v>
      </c>
      <c r="B631" s="92" t="s">
        <v>21</v>
      </c>
      <c r="C631" s="92" t="s">
        <v>2720</v>
      </c>
      <c r="D631" s="432">
        <v>8</v>
      </c>
      <c r="E631" s="432">
        <v>2928</v>
      </c>
      <c r="F631" s="432">
        <v>135</v>
      </c>
      <c r="G631" s="432">
        <v>160</v>
      </c>
      <c r="H631" s="87">
        <f t="shared" si="27"/>
        <v>5.4644808743169397E-2</v>
      </c>
      <c r="I631" s="88">
        <f t="shared" si="28"/>
        <v>16.875</v>
      </c>
      <c r="J631" s="89">
        <f t="shared" si="29"/>
        <v>0.43835616438356162</v>
      </c>
    </row>
    <row r="632" spans="1:10" ht="24">
      <c r="A632" s="92" t="s">
        <v>3182</v>
      </c>
      <c r="B632" s="92" t="s">
        <v>24</v>
      </c>
      <c r="C632" s="92" t="s">
        <v>2720</v>
      </c>
      <c r="D632" s="432">
        <v>8</v>
      </c>
      <c r="E632" s="432">
        <v>2928</v>
      </c>
      <c r="F632" s="432">
        <v>480</v>
      </c>
      <c r="G632" s="432">
        <v>853</v>
      </c>
      <c r="H632" s="87">
        <f t="shared" si="27"/>
        <v>0.29132513661202186</v>
      </c>
      <c r="I632" s="88">
        <f t="shared" si="28"/>
        <v>60</v>
      </c>
      <c r="J632" s="89">
        <f t="shared" si="29"/>
        <v>2.3369863013698629</v>
      </c>
    </row>
    <row r="633" spans="1:10" ht="48">
      <c r="A633" s="92" t="s">
        <v>831</v>
      </c>
      <c r="B633" s="92" t="s">
        <v>109</v>
      </c>
      <c r="C633" s="92" t="s">
        <v>2720</v>
      </c>
      <c r="D633" s="432">
        <v>34</v>
      </c>
      <c r="E633" s="432">
        <v>12444</v>
      </c>
      <c r="F633" s="432">
        <v>2490</v>
      </c>
      <c r="G633" s="432">
        <v>6631</v>
      </c>
      <c r="H633" s="87">
        <f t="shared" si="27"/>
        <v>0.53286724525875928</v>
      </c>
      <c r="I633" s="88">
        <f t="shared" si="28"/>
        <v>73.235294117647058</v>
      </c>
      <c r="J633" s="89">
        <f t="shared" si="29"/>
        <v>18.167123287671235</v>
      </c>
    </row>
    <row r="634" spans="1:10" ht="24">
      <c r="A634" s="92" t="s">
        <v>759</v>
      </c>
      <c r="B634" s="92" t="s">
        <v>24</v>
      </c>
      <c r="C634" s="92" t="s">
        <v>2720</v>
      </c>
      <c r="D634" s="432">
        <v>9</v>
      </c>
      <c r="E634" s="432">
        <v>3294</v>
      </c>
      <c r="F634" s="432">
        <v>1475</v>
      </c>
      <c r="G634" s="432">
        <v>2438</v>
      </c>
      <c r="H634" s="87">
        <f t="shared" si="27"/>
        <v>0.74013357619914999</v>
      </c>
      <c r="I634" s="88">
        <f t="shared" si="28"/>
        <v>163.88888888888889</v>
      </c>
      <c r="J634" s="89">
        <f t="shared" si="29"/>
        <v>6.6794520547945204</v>
      </c>
    </row>
    <row r="635" spans="1:10" ht="24">
      <c r="A635" s="92" t="s">
        <v>3183</v>
      </c>
      <c r="B635" s="92" t="s">
        <v>24</v>
      </c>
      <c r="C635" s="92" t="s">
        <v>2720</v>
      </c>
      <c r="D635" s="432">
        <v>7</v>
      </c>
      <c r="E635" s="432">
        <v>2562</v>
      </c>
      <c r="F635" s="432">
        <v>370</v>
      </c>
      <c r="G635" s="432">
        <v>498</v>
      </c>
      <c r="H635" s="87">
        <f t="shared" si="27"/>
        <v>0.19437939110070257</v>
      </c>
      <c r="I635" s="88">
        <f t="shared" si="28"/>
        <v>52.857142857142854</v>
      </c>
      <c r="J635" s="89">
        <f t="shared" si="29"/>
        <v>1.3643835616438356</v>
      </c>
    </row>
    <row r="636" spans="1:10" ht="24">
      <c r="A636" s="92" t="s">
        <v>761</v>
      </c>
      <c r="B636" s="92" t="s">
        <v>24</v>
      </c>
      <c r="C636" s="92" t="s">
        <v>2720</v>
      </c>
      <c r="D636" s="432">
        <v>6</v>
      </c>
      <c r="E636" s="432">
        <v>2196</v>
      </c>
      <c r="F636" s="432">
        <v>416</v>
      </c>
      <c r="G636" s="432">
        <v>823</v>
      </c>
      <c r="H636" s="87">
        <f t="shared" si="27"/>
        <v>0.37477231329690347</v>
      </c>
      <c r="I636" s="88">
        <f t="shared" si="28"/>
        <v>69.333333333333329</v>
      </c>
      <c r="J636" s="89">
        <f t="shared" si="29"/>
        <v>2.2547945205479452</v>
      </c>
    </row>
    <row r="637" spans="1:10" ht="24">
      <c r="A637" s="92" t="s">
        <v>796</v>
      </c>
      <c r="B637" s="92" t="s">
        <v>55</v>
      </c>
      <c r="C637" s="92" t="s">
        <v>2720</v>
      </c>
      <c r="D637" s="432">
        <v>11</v>
      </c>
      <c r="E637" s="432">
        <v>4026</v>
      </c>
      <c r="F637" s="432">
        <v>710</v>
      </c>
      <c r="G637" s="432">
        <v>1240</v>
      </c>
      <c r="H637" s="87">
        <f t="shared" si="27"/>
        <v>0.30799801291604573</v>
      </c>
      <c r="I637" s="88">
        <f t="shared" si="28"/>
        <v>64.545454545454547</v>
      </c>
      <c r="J637" s="89">
        <f t="shared" si="29"/>
        <v>3.3972602739726026</v>
      </c>
    </row>
    <row r="638" spans="1:10" ht="24">
      <c r="A638" s="92" t="s">
        <v>797</v>
      </c>
      <c r="B638" s="92" t="s">
        <v>55</v>
      </c>
      <c r="C638" s="92" t="s">
        <v>2720</v>
      </c>
      <c r="D638" s="432">
        <v>14</v>
      </c>
      <c r="E638" s="432">
        <v>5124</v>
      </c>
      <c r="F638" s="432">
        <v>487</v>
      </c>
      <c r="G638" s="432">
        <v>718</v>
      </c>
      <c r="H638" s="87">
        <f t="shared" si="27"/>
        <v>0.14012490241998438</v>
      </c>
      <c r="I638" s="88">
        <f t="shared" si="28"/>
        <v>34.785714285714285</v>
      </c>
      <c r="J638" s="89">
        <f t="shared" si="29"/>
        <v>1.9671232876712328</v>
      </c>
    </row>
    <row r="639" spans="1:10" ht="24">
      <c r="A639" s="92" t="s">
        <v>431</v>
      </c>
      <c r="B639" s="92" t="s">
        <v>33</v>
      </c>
      <c r="C639" s="92" t="s">
        <v>2720</v>
      </c>
      <c r="D639" s="432">
        <v>6</v>
      </c>
      <c r="E639" s="432">
        <v>2196</v>
      </c>
      <c r="F639" s="432">
        <v>318</v>
      </c>
      <c r="G639" s="432">
        <v>485</v>
      </c>
      <c r="H639" s="87">
        <f t="shared" si="27"/>
        <v>0.22085610200364297</v>
      </c>
      <c r="I639" s="88">
        <f t="shared" si="28"/>
        <v>53</v>
      </c>
      <c r="J639" s="89">
        <f t="shared" si="29"/>
        <v>1.3287671232876712</v>
      </c>
    </row>
    <row r="640" spans="1:10" ht="24">
      <c r="A640" s="92" t="s">
        <v>508</v>
      </c>
      <c r="B640" s="92" t="s">
        <v>21</v>
      </c>
      <c r="C640" s="92" t="s">
        <v>2720</v>
      </c>
      <c r="D640" s="432">
        <v>12</v>
      </c>
      <c r="E640" s="432">
        <v>4392</v>
      </c>
      <c r="F640" s="432">
        <v>371</v>
      </c>
      <c r="G640" s="432">
        <v>1344</v>
      </c>
      <c r="H640" s="87">
        <f t="shared" si="27"/>
        <v>0.30601092896174864</v>
      </c>
      <c r="I640" s="88">
        <f t="shared" si="28"/>
        <v>30.916666666666668</v>
      </c>
      <c r="J640" s="89">
        <f t="shared" si="29"/>
        <v>3.6821917808219178</v>
      </c>
    </row>
    <row r="641" spans="1:10" ht="24">
      <c r="A641" s="92" t="s">
        <v>3184</v>
      </c>
      <c r="B641" s="92" t="s">
        <v>196</v>
      </c>
      <c r="C641" s="92" t="s">
        <v>2720</v>
      </c>
      <c r="D641" s="432">
        <v>0</v>
      </c>
      <c r="E641" s="432">
        <v>0</v>
      </c>
      <c r="F641" s="432">
        <v>36</v>
      </c>
      <c r="G641" s="432">
        <v>37</v>
      </c>
      <c r="H641" s="87" t="e">
        <f t="shared" si="27"/>
        <v>#DIV/0!</v>
      </c>
      <c r="I641" s="88" t="e">
        <f t="shared" si="28"/>
        <v>#DIV/0!</v>
      </c>
      <c r="J641" s="89">
        <f t="shared" si="29"/>
        <v>0.10136986301369863</v>
      </c>
    </row>
    <row r="642" spans="1:10" ht="24">
      <c r="A642" s="92" t="s">
        <v>3185</v>
      </c>
      <c r="B642" s="92" t="s">
        <v>196</v>
      </c>
      <c r="C642" s="92" t="s">
        <v>2720</v>
      </c>
      <c r="D642" s="432">
        <v>3</v>
      </c>
      <c r="E642" s="432">
        <v>1098</v>
      </c>
      <c r="F642" s="432">
        <v>36</v>
      </c>
      <c r="G642" s="432">
        <v>49</v>
      </c>
      <c r="H642" s="87">
        <f t="shared" si="27"/>
        <v>4.4626593806921674E-2</v>
      </c>
      <c r="I642" s="88">
        <f t="shared" si="28"/>
        <v>12</v>
      </c>
      <c r="J642" s="89">
        <f t="shared" si="29"/>
        <v>0.13424657534246576</v>
      </c>
    </row>
    <row r="643" spans="1:10" ht="24">
      <c r="A643" s="92" t="s">
        <v>3186</v>
      </c>
      <c r="B643" s="92" t="s">
        <v>189</v>
      </c>
      <c r="C643" s="92" t="s">
        <v>2720</v>
      </c>
      <c r="D643" s="432">
        <v>9</v>
      </c>
      <c r="E643" s="432">
        <v>3294</v>
      </c>
      <c r="F643" s="432">
        <v>121</v>
      </c>
      <c r="G643" s="432">
        <v>125</v>
      </c>
      <c r="H643" s="87">
        <f t="shared" ref="H643:H706" si="30">G643/E643</f>
        <v>3.794778384942319E-2</v>
      </c>
      <c r="I643" s="88">
        <f t="shared" ref="I643:I706" si="31">F643/D643</f>
        <v>13.444444444444445</v>
      </c>
      <c r="J643" s="89">
        <f t="shared" ref="J643:J706" si="32">G643/365</f>
        <v>0.34246575342465752</v>
      </c>
    </row>
    <row r="644" spans="1:10" ht="24">
      <c r="A644" s="92" t="s">
        <v>614</v>
      </c>
      <c r="B644" s="92" t="s">
        <v>189</v>
      </c>
      <c r="C644" s="92" t="s">
        <v>2720</v>
      </c>
      <c r="D644" s="432">
        <v>2</v>
      </c>
      <c r="E644" s="432">
        <v>732</v>
      </c>
      <c r="F644" s="432">
        <v>23</v>
      </c>
      <c r="G644" s="432">
        <v>29</v>
      </c>
      <c r="H644" s="87">
        <f t="shared" si="30"/>
        <v>3.9617486338797817E-2</v>
      </c>
      <c r="I644" s="88">
        <f t="shared" si="31"/>
        <v>11.5</v>
      </c>
      <c r="J644" s="89">
        <f t="shared" si="32"/>
        <v>7.9452054794520555E-2</v>
      </c>
    </row>
    <row r="645" spans="1:10" ht="24">
      <c r="A645" s="92" t="s">
        <v>3187</v>
      </c>
      <c r="B645" s="92" t="s">
        <v>565</v>
      </c>
      <c r="C645" s="92" t="s">
        <v>2720</v>
      </c>
      <c r="D645" s="432">
        <v>11</v>
      </c>
      <c r="E645" s="432">
        <v>4026</v>
      </c>
      <c r="F645" s="432">
        <v>20</v>
      </c>
      <c r="G645" s="432">
        <v>91</v>
      </c>
      <c r="H645" s="87">
        <f t="shared" si="30"/>
        <v>2.260307998012916E-2</v>
      </c>
      <c r="I645" s="88">
        <f t="shared" si="31"/>
        <v>1.8181818181818181</v>
      </c>
      <c r="J645" s="89">
        <f t="shared" si="32"/>
        <v>0.24931506849315069</v>
      </c>
    </row>
    <row r="646" spans="1:10" ht="24">
      <c r="A646" s="92" t="s">
        <v>659</v>
      </c>
      <c r="B646" s="92" t="s">
        <v>47</v>
      </c>
      <c r="C646" s="92" t="s">
        <v>2720</v>
      </c>
      <c r="D646" s="432">
        <v>18</v>
      </c>
      <c r="E646" s="432">
        <v>6588</v>
      </c>
      <c r="F646" s="432">
        <v>388</v>
      </c>
      <c r="G646" s="432">
        <v>407</v>
      </c>
      <c r="H646" s="87">
        <f t="shared" si="30"/>
        <v>6.1778992106860962E-2</v>
      </c>
      <c r="I646" s="88">
        <f t="shared" si="31"/>
        <v>21.555555555555557</v>
      </c>
      <c r="J646" s="89">
        <f t="shared" si="32"/>
        <v>1.1150684931506849</v>
      </c>
    </row>
    <row r="647" spans="1:10" ht="24">
      <c r="A647" s="92" t="s">
        <v>660</v>
      </c>
      <c r="B647" s="92" t="s">
        <v>47</v>
      </c>
      <c r="C647" s="92" t="s">
        <v>2720</v>
      </c>
      <c r="D647" s="432">
        <v>13</v>
      </c>
      <c r="E647" s="432">
        <v>4758</v>
      </c>
      <c r="F647" s="432">
        <v>122</v>
      </c>
      <c r="G647" s="432">
        <v>163</v>
      </c>
      <c r="H647" s="87">
        <f t="shared" si="30"/>
        <v>3.4258091635140812E-2</v>
      </c>
      <c r="I647" s="88">
        <f t="shared" si="31"/>
        <v>9.384615384615385</v>
      </c>
      <c r="J647" s="89">
        <f t="shared" si="32"/>
        <v>0.44657534246575342</v>
      </c>
    </row>
    <row r="648" spans="1:10" ht="24">
      <c r="A648" s="92" t="s">
        <v>661</v>
      </c>
      <c r="B648" s="92" t="s">
        <v>205</v>
      </c>
      <c r="C648" s="92" t="s">
        <v>2720</v>
      </c>
      <c r="D648" s="432">
        <v>6</v>
      </c>
      <c r="E648" s="432">
        <v>2196</v>
      </c>
      <c r="F648" s="432">
        <v>154</v>
      </c>
      <c r="G648" s="432">
        <v>162</v>
      </c>
      <c r="H648" s="87">
        <f t="shared" si="30"/>
        <v>7.3770491803278687E-2</v>
      </c>
      <c r="I648" s="88">
        <f t="shared" si="31"/>
        <v>25.666666666666668</v>
      </c>
      <c r="J648" s="89">
        <f t="shared" si="32"/>
        <v>0.44383561643835617</v>
      </c>
    </row>
    <row r="649" spans="1:10" ht="24">
      <c r="A649" s="92" t="s">
        <v>3188</v>
      </c>
      <c r="B649" s="92" t="s">
        <v>87</v>
      </c>
      <c r="C649" s="92" t="s">
        <v>2720</v>
      </c>
      <c r="D649" s="432">
        <v>10</v>
      </c>
      <c r="E649" s="432">
        <v>3660</v>
      </c>
      <c r="F649" s="432">
        <v>562</v>
      </c>
      <c r="G649" s="432">
        <v>581</v>
      </c>
      <c r="H649" s="87">
        <f t="shared" si="30"/>
        <v>0.15874316939890709</v>
      </c>
      <c r="I649" s="88">
        <f t="shared" si="31"/>
        <v>56.2</v>
      </c>
      <c r="J649" s="89">
        <f t="shared" si="32"/>
        <v>1.5917808219178082</v>
      </c>
    </row>
    <row r="650" spans="1:10" ht="24">
      <c r="A650" s="92" t="s">
        <v>663</v>
      </c>
      <c r="B650" s="92" t="s">
        <v>203</v>
      </c>
      <c r="C650" s="92" t="s">
        <v>2720</v>
      </c>
      <c r="D650" s="432">
        <v>3</v>
      </c>
      <c r="E650" s="432">
        <v>1098</v>
      </c>
      <c r="F650" s="432">
        <v>101</v>
      </c>
      <c r="G650" s="432">
        <v>191</v>
      </c>
      <c r="H650" s="87">
        <f t="shared" si="30"/>
        <v>0.17395264116575593</v>
      </c>
      <c r="I650" s="88">
        <f t="shared" si="31"/>
        <v>33.666666666666664</v>
      </c>
      <c r="J650" s="89">
        <f t="shared" si="32"/>
        <v>0.52328767123287667</v>
      </c>
    </row>
    <row r="651" spans="1:10" ht="24">
      <c r="A651" s="92" t="s">
        <v>432</v>
      </c>
      <c r="B651" s="92" t="s">
        <v>33</v>
      </c>
      <c r="C651" s="92" t="s">
        <v>2720</v>
      </c>
      <c r="D651" s="432">
        <v>32</v>
      </c>
      <c r="E651" s="432">
        <v>11712</v>
      </c>
      <c r="F651" s="432">
        <v>682</v>
      </c>
      <c r="G651" s="432">
        <v>2209</v>
      </c>
      <c r="H651" s="87">
        <f t="shared" si="30"/>
        <v>0.18860997267759563</v>
      </c>
      <c r="I651" s="88">
        <f t="shared" si="31"/>
        <v>21.3125</v>
      </c>
      <c r="J651" s="89">
        <f t="shared" si="32"/>
        <v>6.0520547945205481</v>
      </c>
    </row>
    <row r="652" spans="1:10" ht="24">
      <c r="A652" s="92" t="s">
        <v>3189</v>
      </c>
      <c r="B652" s="92" t="s">
        <v>21</v>
      </c>
      <c r="C652" s="92" t="s">
        <v>2720</v>
      </c>
      <c r="D652" s="432">
        <v>0</v>
      </c>
      <c r="E652" s="432">
        <v>0</v>
      </c>
      <c r="F652" s="432">
        <v>6</v>
      </c>
      <c r="G652" s="432">
        <v>6</v>
      </c>
      <c r="H652" s="87" t="e">
        <f t="shared" si="30"/>
        <v>#DIV/0!</v>
      </c>
      <c r="I652" s="88" t="e">
        <f t="shared" si="31"/>
        <v>#DIV/0!</v>
      </c>
      <c r="J652" s="89">
        <f t="shared" si="32"/>
        <v>1.643835616438356E-2</v>
      </c>
    </row>
    <row r="653" spans="1:10" ht="36">
      <c r="A653" s="92" t="s">
        <v>510</v>
      </c>
      <c r="B653" s="92" t="s">
        <v>168</v>
      </c>
      <c r="C653" s="92" t="s">
        <v>2720</v>
      </c>
      <c r="D653" s="432">
        <v>10</v>
      </c>
      <c r="E653" s="432">
        <v>3660</v>
      </c>
      <c r="F653" s="432">
        <v>131</v>
      </c>
      <c r="G653" s="432">
        <v>239</v>
      </c>
      <c r="H653" s="87">
        <f t="shared" si="30"/>
        <v>6.5300546448087429E-2</v>
      </c>
      <c r="I653" s="88">
        <f t="shared" si="31"/>
        <v>13.1</v>
      </c>
      <c r="J653" s="89">
        <f t="shared" si="32"/>
        <v>0.65479452054794518</v>
      </c>
    </row>
    <row r="654" spans="1:10" ht="24">
      <c r="A654" s="92" t="s">
        <v>511</v>
      </c>
      <c r="B654" s="92" t="s">
        <v>77</v>
      </c>
      <c r="C654" s="92" t="s">
        <v>2720</v>
      </c>
      <c r="D654" s="432">
        <v>10</v>
      </c>
      <c r="E654" s="432">
        <v>3660</v>
      </c>
      <c r="F654" s="432">
        <v>173</v>
      </c>
      <c r="G654" s="432">
        <v>352</v>
      </c>
      <c r="H654" s="87">
        <f t="shared" si="30"/>
        <v>9.6174863387978149E-2</v>
      </c>
      <c r="I654" s="88">
        <f t="shared" si="31"/>
        <v>17.3</v>
      </c>
      <c r="J654" s="89">
        <f t="shared" si="32"/>
        <v>0.96438356164383565</v>
      </c>
    </row>
    <row r="655" spans="1:10" ht="24">
      <c r="A655" s="92" t="s">
        <v>512</v>
      </c>
      <c r="B655" s="92" t="s">
        <v>162</v>
      </c>
      <c r="C655" s="92" t="s">
        <v>2720</v>
      </c>
      <c r="D655" s="432">
        <v>4</v>
      </c>
      <c r="E655" s="432">
        <v>1464</v>
      </c>
      <c r="F655" s="432">
        <v>471</v>
      </c>
      <c r="G655" s="432">
        <v>488</v>
      </c>
      <c r="H655" s="87">
        <f t="shared" si="30"/>
        <v>0.33333333333333331</v>
      </c>
      <c r="I655" s="88">
        <f t="shared" si="31"/>
        <v>117.75</v>
      </c>
      <c r="J655" s="89">
        <f t="shared" si="32"/>
        <v>1.3369863013698631</v>
      </c>
    </row>
    <row r="656" spans="1:10" ht="24">
      <c r="A656" s="92" t="s">
        <v>616</v>
      </c>
      <c r="B656" s="92" t="s">
        <v>607</v>
      </c>
      <c r="C656" s="92" t="s">
        <v>2720</v>
      </c>
      <c r="D656" s="432">
        <v>3</v>
      </c>
      <c r="E656" s="432">
        <v>1098</v>
      </c>
      <c r="F656" s="432">
        <v>43</v>
      </c>
      <c r="G656" s="432">
        <v>59</v>
      </c>
      <c r="H656" s="87">
        <f t="shared" si="30"/>
        <v>5.3734061930783242E-2</v>
      </c>
      <c r="I656" s="88">
        <f t="shared" si="31"/>
        <v>14.333333333333334</v>
      </c>
      <c r="J656" s="89">
        <f t="shared" si="32"/>
        <v>0.16164383561643836</v>
      </c>
    </row>
    <row r="657" spans="1:10" ht="24">
      <c r="A657" s="92" t="s">
        <v>617</v>
      </c>
      <c r="B657" s="92" t="s">
        <v>189</v>
      </c>
      <c r="C657" s="92" t="s">
        <v>2720</v>
      </c>
      <c r="D657" s="432">
        <v>0</v>
      </c>
      <c r="E657" s="432">
        <v>0</v>
      </c>
      <c r="F657" s="432">
        <v>45</v>
      </c>
      <c r="G657" s="432">
        <v>46</v>
      </c>
      <c r="H657" s="87" t="e">
        <f t="shared" si="30"/>
        <v>#DIV/0!</v>
      </c>
      <c r="I657" s="88" t="e">
        <f t="shared" si="31"/>
        <v>#DIV/0!</v>
      </c>
      <c r="J657" s="89">
        <f t="shared" si="32"/>
        <v>0.12602739726027398</v>
      </c>
    </row>
    <row r="658" spans="1:10" ht="24">
      <c r="A658" s="92" t="s">
        <v>618</v>
      </c>
      <c r="B658" s="92" t="s">
        <v>189</v>
      </c>
      <c r="C658" s="92" t="s">
        <v>2720</v>
      </c>
      <c r="D658" s="432">
        <v>15</v>
      </c>
      <c r="E658" s="432">
        <v>5490</v>
      </c>
      <c r="F658" s="432">
        <v>516</v>
      </c>
      <c r="G658" s="432">
        <v>539</v>
      </c>
      <c r="H658" s="87">
        <f t="shared" si="30"/>
        <v>9.8178506375227681E-2</v>
      </c>
      <c r="I658" s="88">
        <f t="shared" si="31"/>
        <v>34.4</v>
      </c>
      <c r="J658" s="89">
        <f t="shared" si="32"/>
        <v>1.4767123287671233</v>
      </c>
    </row>
    <row r="659" spans="1:10" ht="24">
      <c r="A659" s="92" t="s">
        <v>619</v>
      </c>
      <c r="B659" s="92" t="s">
        <v>189</v>
      </c>
      <c r="C659" s="92" t="s">
        <v>2720</v>
      </c>
      <c r="D659" s="432">
        <v>0</v>
      </c>
      <c r="E659" s="432">
        <v>0</v>
      </c>
      <c r="F659" s="432">
        <v>7</v>
      </c>
      <c r="G659" s="432">
        <v>10</v>
      </c>
      <c r="H659" s="87" t="e">
        <f t="shared" si="30"/>
        <v>#DIV/0!</v>
      </c>
      <c r="I659" s="88" t="e">
        <f t="shared" si="31"/>
        <v>#DIV/0!</v>
      </c>
      <c r="J659" s="89">
        <f t="shared" si="32"/>
        <v>2.7397260273972601E-2</v>
      </c>
    </row>
    <row r="660" spans="1:10" ht="24">
      <c r="A660" s="92" t="s">
        <v>620</v>
      </c>
      <c r="B660" s="92" t="s">
        <v>332</v>
      </c>
      <c r="C660" s="92" t="s">
        <v>2720</v>
      </c>
      <c r="D660" s="432">
        <v>1</v>
      </c>
      <c r="E660" s="432">
        <v>366</v>
      </c>
      <c r="F660" s="432">
        <v>237</v>
      </c>
      <c r="G660" s="432">
        <v>237</v>
      </c>
      <c r="H660" s="87">
        <f t="shared" si="30"/>
        <v>0.64754098360655743</v>
      </c>
      <c r="I660" s="88">
        <f t="shared" si="31"/>
        <v>237</v>
      </c>
      <c r="J660" s="89">
        <f t="shared" si="32"/>
        <v>0.64931506849315068</v>
      </c>
    </row>
    <row r="661" spans="1:10" ht="24">
      <c r="A661" s="92" t="s">
        <v>424</v>
      </c>
      <c r="B661" s="92" t="s">
        <v>565</v>
      </c>
      <c r="C661" s="92" t="s">
        <v>2720</v>
      </c>
      <c r="D661" s="432">
        <v>12</v>
      </c>
      <c r="E661" s="432">
        <v>4392</v>
      </c>
      <c r="F661" s="432">
        <v>551</v>
      </c>
      <c r="G661" s="432">
        <v>1264</v>
      </c>
      <c r="H661" s="87">
        <f t="shared" si="30"/>
        <v>0.28779599271402551</v>
      </c>
      <c r="I661" s="88">
        <f t="shared" si="31"/>
        <v>45.916666666666664</v>
      </c>
      <c r="J661" s="89">
        <f t="shared" si="32"/>
        <v>3.463013698630137</v>
      </c>
    </row>
    <row r="662" spans="1:10" ht="24">
      <c r="A662" s="92" t="s">
        <v>664</v>
      </c>
      <c r="B662" s="92" t="s">
        <v>47</v>
      </c>
      <c r="C662" s="92" t="s">
        <v>2720</v>
      </c>
      <c r="D662" s="432">
        <v>10</v>
      </c>
      <c r="E662" s="432">
        <v>3660</v>
      </c>
      <c r="F662" s="432">
        <v>308</v>
      </c>
      <c r="G662" s="432">
        <v>1094</v>
      </c>
      <c r="H662" s="87">
        <f t="shared" si="30"/>
        <v>0.29890710382513663</v>
      </c>
      <c r="I662" s="88">
        <f t="shared" si="31"/>
        <v>30.8</v>
      </c>
      <c r="J662" s="89">
        <f t="shared" si="32"/>
        <v>2.9972602739726026</v>
      </c>
    </row>
    <row r="663" spans="1:10" ht="24">
      <c r="A663" s="92" t="s">
        <v>665</v>
      </c>
      <c r="B663" s="92" t="s">
        <v>199</v>
      </c>
      <c r="C663" s="92" t="s">
        <v>2720</v>
      </c>
      <c r="D663" s="432">
        <v>4</v>
      </c>
      <c r="E663" s="432">
        <v>1464</v>
      </c>
      <c r="F663" s="432">
        <v>63</v>
      </c>
      <c r="G663" s="432">
        <v>80</v>
      </c>
      <c r="H663" s="87">
        <f t="shared" si="30"/>
        <v>5.4644808743169397E-2</v>
      </c>
      <c r="I663" s="88">
        <f t="shared" si="31"/>
        <v>15.75</v>
      </c>
      <c r="J663" s="89">
        <f t="shared" si="32"/>
        <v>0.21917808219178081</v>
      </c>
    </row>
    <row r="664" spans="1:10" ht="24">
      <c r="A664" s="92" t="s">
        <v>666</v>
      </c>
      <c r="B664" s="92" t="s">
        <v>199</v>
      </c>
      <c r="C664" s="92" t="s">
        <v>2720</v>
      </c>
      <c r="D664" s="432">
        <v>9</v>
      </c>
      <c r="E664" s="432">
        <v>3294</v>
      </c>
      <c r="F664" s="432">
        <v>73</v>
      </c>
      <c r="G664" s="432">
        <v>80</v>
      </c>
      <c r="H664" s="87">
        <f t="shared" si="30"/>
        <v>2.4286581663630843E-2</v>
      </c>
      <c r="I664" s="88">
        <f t="shared" si="31"/>
        <v>8.1111111111111107</v>
      </c>
      <c r="J664" s="89">
        <f t="shared" si="32"/>
        <v>0.21917808219178081</v>
      </c>
    </row>
    <row r="665" spans="1:10" ht="24">
      <c r="A665" s="92" t="s">
        <v>667</v>
      </c>
      <c r="B665" s="92" t="s">
        <v>205</v>
      </c>
      <c r="C665" s="92" t="s">
        <v>2720</v>
      </c>
      <c r="D665" s="432">
        <v>4</v>
      </c>
      <c r="E665" s="432">
        <v>1464</v>
      </c>
      <c r="F665" s="432">
        <v>102</v>
      </c>
      <c r="G665" s="432">
        <v>248</v>
      </c>
      <c r="H665" s="87">
        <f t="shared" si="30"/>
        <v>0.16939890710382513</v>
      </c>
      <c r="I665" s="88">
        <f t="shared" si="31"/>
        <v>25.5</v>
      </c>
      <c r="J665" s="89">
        <f t="shared" si="32"/>
        <v>0.67945205479452053</v>
      </c>
    </row>
    <row r="666" spans="1:10" ht="24">
      <c r="A666" s="92" t="s">
        <v>3095</v>
      </c>
      <c r="B666" s="92" t="s">
        <v>668</v>
      </c>
      <c r="C666" s="92" t="s">
        <v>2720</v>
      </c>
      <c r="D666" s="432">
        <v>9</v>
      </c>
      <c r="E666" s="432">
        <v>3294</v>
      </c>
      <c r="F666" s="432">
        <v>462</v>
      </c>
      <c r="G666" s="432">
        <v>473</v>
      </c>
      <c r="H666" s="87">
        <f t="shared" si="30"/>
        <v>0.14359441408621737</v>
      </c>
      <c r="I666" s="88">
        <f t="shared" si="31"/>
        <v>51.333333333333336</v>
      </c>
      <c r="J666" s="89">
        <f t="shared" si="32"/>
        <v>1.295890410958904</v>
      </c>
    </row>
    <row r="667" spans="1:10" ht="24">
      <c r="A667" s="92" t="s">
        <v>669</v>
      </c>
      <c r="B667" s="92" t="s">
        <v>670</v>
      </c>
      <c r="C667" s="92" t="s">
        <v>2720</v>
      </c>
      <c r="D667" s="432">
        <v>6</v>
      </c>
      <c r="E667" s="432">
        <v>2196</v>
      </c>
      <c r="F667" s="432">
        <v>51</v>
      </c>
      <c r="G667" s="432">
        <v>54</v>
      </c>
      <c r="H667" s="87">
        <f t="shared" si="30"/>
        <v>2.4590163934426229E-2</v>
      </c>
      <c r="I667" s="88">
        <f t="shared" si="31"/>
        <v>8.5</v>
      </c>
      <c r="J667" s="89">
        <f t="shared" si="32"/>
        <v>0.14794520547945206</v>
      </c>
    </row>
    <row r="668" spans="1:10" ht="24">
      <c r="A668" s="92" t="s">
        <v>3190</v>
      </c>
      <c r="B668" s="92" t="s">
        <v>24</v>
      </c>
      <c r="C668" s="92" t="s">
        <v>2720</v>
      </c>
      <c r="D668" s="432">
        <v>12</v>
      </c>
      <c r="E668" s="432">
        <v>4392</v>
      </c>
      <c r="F668" s="432">
        <v>356</v>
      </c>
      <c r="G668" s="432">
        <v>514</v>
      </c>
      <c r="H668" s="87">
        <f t="shared" si="30"/>
        <v>0.11703096539162113</v>
      </c>
      <c r="I668" s="88">
        <f t="shared" si="31"/>
        <v>29.666666666666668</v>
      </c>
      <c r="J668" s="89">
        <f t="shared" si="32"/>
        <v>1.4082191780821918</v>
      </c>
    </row>
    <row r="669" spans="1:10" ht="24">
      <c r="A669" s="92" t="s">
        <v>3191</v>
      </c>
      <c r="B669" s="92" t="s">
        <v>24</v>
      </c>
      <c r="C669" s="92" t="s">
        <v>2720</v>
      </c>
      <c r="D669" s="432">
        <v>13</v>
      </c>
      <c r="E669" s="432">
        <v>4758</v>
      </c>
      <c r="F669" s="432">
        <v>596</v>
      </c>
      <c r="G669" s="432">
        <v>1113</v>
      </c>
      <c r="H669" s="87">
        <f t="shared" si="30"/>
        <v>0.23392181588902899</v>
      </c>
      <c r="I669" s="88">
        <f t="shared" si="31"/>
        <v>45.846153846153847</v>
      </c>
      <c r="J669" s="89">
        <f t="shared" si="32"/>
        <v>3.0493150684931507</v>
      </c>
    </row>
    <row r="670" spans="1:10" ht="48">
      <c r="A670" s="92" t="s">
        <v>832</v>
      </c>
      <c r="B670" s="92" t="s">
        <v>109</v>
      </c>
      <c r="C670" s="92" t="s">
        <v>2720</v>
      </c>
      <c r="D670" s="432">
        <v>29</v>
      </c>
      <c r="E670" s="432">
        <v>10614</v>
      </c>
      <c r="F670" s="432">
        <v>840</v>
      </c>
      <c r="G670" s="432">
        <v>1599</v>
      </c>
      <c r="H670" s="87">
        <f t="shared" si="30"/>
        <v>0.15065008479366873</v>
      </c>
      <c r="I670" s="88">
        <f t="shared" si="31"/>
        <v>28.96551724137931</v>
      </c>
      <c r="J670" s="89">
        <f t="shared" si="32"/>
        <v>4.3808219178082188</v>
      </c>
    </row>
    <row r="671" spans="1:10" ht="24">
      <c r="A671" s="92" t="s">
        <v>764</v>
      </c>
      <c r="B671" s="92" t="s">
        <v>24</v>
      </c>
      <c r="C671" s="92" t="s">
        <v>2720</v>
      </c>
      <c r="D671" s="432">
        <v>14</v>
      </c>
      <c r="E671" s="432">
        <v>5124</v>
      </c>
      <c r="F671" s="432">
        <v>588</v>
      </c>
      <c r="G671" s="432">
        <v>1085</v>
      </c>
      <c r="H671" s="87">
        <f t="shared" si="30"/>
        <v>0.21174863387978143</v>
      </c>
      <c r="I671" s="88">
        <f t="shared" si="31"/>
        <v>42</v>
      </c>
      <c r="J671" s="89">
        <f t="shared" si="32"/>
        <v>2.9726027397260273</v>
      </c>
    </row>
    <row r="672" spans="1:10" ht="24">
      <c r="A672" s="92" t="s">
        <v>3192</v>
      </c>
      <c r="B672" s="92" t="s">
        <v>52</v>
      </c>
      <c r="C672" s="92" t="s">
        <v>2720</v>
      </c>
      <c r="D672" s="432">
        <v>0</v>
      </c>
      <c r="E672" s="432">
        <v>0</v>
      </c>
      <c r="F672" s="432">
        <v>25</v>
      </c>
      <c r="G672" s="432">
        <v>63</v>
      </c>
      <c r="H672" s="87" t="e">
        <f t="shared" si="30"/>
        <v>#DIV/0!</v>
      </c>
      <c r="I672" s="88" t="e">
        <f t="shared" si="31"/>
        <v>#DIV/0!</v>
      </c>
      <c r="J672" s="89">
        <f t="shared" si="32"/>
        <v>0.17260273972602741</v>
      </c>
    </row>
    <row r="673" spans="1:10" ht="48">
      <c r="A673" s="92" t="s">
        <v>810</v>
      </c>
      <c r="B673" s="92" t="s">
        <v>106</v>
      </c>
      <c r="C673" s="92" t="s">
        <v>2720</v>
      </c>
      <c r="D673" s="432">
        <v>15</v>
      </c>
      <c r="E673" s="432">
        <v>5490</v>
      </c>
      <c r="F673" s="432">
        <v>441</v>
      </c>
      <c r="G673" s="432">
        <v>732</v>
      </c>
      <c r="H673" s="87">
        <f t="shared" si="30"/>
        <v>0.13333333333333333</v>
      </c>
      <c r="I673" s="88">
        <f t="shared" si="31"/>
        <v>29.4</v>
      </c>
      <c r="J673" s="89">
        <f t="shared" si="32"/>
        <v>2.0054794520547947</v>
      </c>
    </row>
    <row r="674" spans="1:10" ht="24">
      <c r="A674" s="92" t="s">
        <v>365</v>
      </c>
      <c r="B674" s="92" t="s">
        <v>19</v>
      </c>
      <c r="C674" s="92" t="s">
        <v>2720</v>
      </c>
      <c r="D674" s="432">
        <v>8</v>
      </c>
      <c r="E674" s="432">
        <v>2928</v>
      </c>
      <c r="F674" s="432">
        <v>73</v>
      </c>
      <c r="G674" s="432">
        <v>97</v>
      </c>
      <c r="H674" s="87">
        <f t="shared" si="30"/>
        <v>3.312841530054645E-2</v>
      </c>
      <c r="I674" s="88">
        <f t="shared" si="31"/>
        <v>9.125</v>
      </c>
      <c r="J674" s="89">
        <f t="shared" si="32"/>
        <v>0.26575342465753427</v>
      </c>
    </row>
    <row r="675" spans="1:10" ht="24">
      <c r="A675" s="92" t="s">
        <v>3193</v>
      </c>
      <c r="B675" s="92" t="s">
        <v>21</v>
      </c>
      <c r="C675" s="92" t="s">
        <v>2720</v>
      </c>
      <c r="D675" s="432">
        <v>11</v>
      </c>
      <c r="E675" s="432">
        <v>4026</v>
      </c>
      <c r="F675" s="432">
        <v>368</v>
      </c>
      <c r="G675" s="432">
        <v>583</v>
      </c>
      <c r="H675" s="87">
        <f t="shared" si="30"/>
        <v>0.1448087431693989</v>
      </c>
      <c r="I675" s="88">
        <f t="shared" si="31"/>
        <v>33.454545454545453</v>
      </c>
      <c r="J675" s="89">
        <f t="shared" si="32"/>
        <v>1.5972602739726027</v>
      </c>
    </row>
    <row r="676" spans="1:10" ht="24">
      <c r="A676" s="92" t="s">
        <v>514</v>
      </c>
      <c r="B676" s="92" t="s">
        <v>21</v>
      </c>
      <c r="C676" s="92" t="s">
        <v>2720</v>
      </c>
      <c r="D676" s="432">
        <v>29</v>
      </c>
      <c r="E676" s="432">
        <v>10614</v>
      </c>
      <c r="F676" s="432">
        <v>1077</v>
      </c>
      <c r="G676" s="432">
        <v>2075</v>
      </c>
      <c r="H676" s="87">
        <f t="shared" si="30"/>
        <v>0.19549651403806292</v>
      </c>
      <c r="I676" s="88">
        <f t="shared" si="31"/>
        <v>37.137931034482762</v>
      </c>
      <c r="J676" s="89">
        <f t="shared" si="32"/>
        <v>5.6849315068493151</v>
      </c>
    </row>
    <row r="677" spans="1:10" ht="24">
      <c r="A677" s="92" t="s">
        <v>3194</v>
      </c>
      <c r="B677" s="92" t="s">
        <v>153</v>
      </c>
      <c r="C677" s="92" t="s">
        <v>2720</v>
      </c>
      <c r="D677" s="432">
        <v>5</v>
      </c>
      <c r="E677" s="432">
        <v>1830</v>
      </c>
      <c r="F677" s="432">
        <v>77</v>
      </c>
      <c r="G677" s="432">
        <v>96</v>
      </c>
      <c r="H677" s="87">
        <f t="shared" si="30"/>
        <v>5.2459016393442623E-2</v>
      </c>
      <c r="I677" s="88">
        <f t="shared" si="31"/>
        <v>15.4</v>
      </c>
      <c r="J677" s="89">
        <f t="shared" si="32"/>
        <v>0.26301369863013696</v>
      </c>
    </row>
    <row r="678" spans="1:10" ht="36">
      <c r="A678" s="92" t="s">
        <v>516</v>
      </c>
      <c r="B678" s="92" t="s">
        <v>155</v>
      </c>
      <c r="C678" s="92" t="s">
        <v>2720</v>
      </c>
      <c r="D678" s="432">
        <v>8</v>
      </c>
      <c r="E678" s="432">
        <v>2928</v>
      </c>
      <c r="F678" s="432">
        <v>126</v>
      </c>
      <c r="G678" s="432">
        <v>202</v>
      </c>
      <c r="H678" s="87">
        <f t="shared" si="30"/>
        <v>6.8989071038251359E-2</v>
      </c>
      <c r="I678" s="88">
        <f t="shared" si="31"/>
        <v>15.75</v>
      </c>
      <c r="J678" s="89">
        <f t="shared" si="32"/>
        <v>0.55342465753424652</v>
      </c>
    </row>
    <row r="679" spans="1:10" ht="24">
      <c r="A679" s="92" t="s">
        <v>621</v>
      </c>
      <c r="B679" s="92" t="s">
        <v>189</v>
      </c>
      <c r="C679" s="92" t="s">
        <v>2720</v>
      </c>
      <c r="D679" s="432">
        <v>10</v>
      </c>
      <c r="E679" s="432">
        <v>3660</v>
      </c>
      <c r="F679" s="432">
        <v>461</v>
      </c>
      <c r="G679" s="432">
        <v>463</v>
      </c>
      <c r="H679" s="87">
        <f t="shared" si="30"/>
        <v>0.12650273224043715</v>
      </c>
      <c r="I679" s="88">
        <f t="shared" si="31"/>
        <v>46.1</v>
      </c>
      <c r="J679" s="89">
        <f t="shared" si="32"/>
        <v>1.2684931506849315</v>
      </c>
    </row>
    <row r="680" spans="1:10" ht="24">
      <c r="A680" s="92" t="s">
        <v>3195</v>
      </c>
      <c r="B680" s="92" t="s">
        <v>189</v>
      </c>
      <c r="C680" s="92" t="s">
        <v>2720</v>
      </c>
      <c r="D680" s="432">
        <v>0</v>
      </c>
      <c r="E680" s="432">
        <v>0</v>
      </c>
      <c r="F680" s="432">
        <v>7</v>
      </c>
      <c r="G680" s="432">
        <v>7</v>
      </c>
      <c r="H680" s="87" t="e">
        <f t="shared" si="30"/>
        <v>#DIV/0!</v>
      </c>
      <c r="I680" s="88" t="e">
        <f t="shared" si="31"/>
        <v>#DIV/0!</v>
      </c>
      <c r="J680" s="89">
        <f t="shared" si="32"/>
        <v>1.9178082191780823E-2</v>
      </c>
    </row>
    <row r="681" spans="1:10" ht="24">
      <c r="A681" s="92" t="s">
        <v>3196</v>
      </c>
      <c r="B681" s="92" t="s">
        <v>565</v>
      </c>
      <c r="C681" s="92" t="s">
        <v>2720</v>
      </c>
      <c r="D681" s="432">
        <v>16</v>
      </c>
      <c r="E681" s="432">
        <v>5856</v>
      </c>
      <c r="F681" s="432">
        <v>149</v>
      </c>
      <c r="G681" s="432">
        <v>157</v>
      </c>
      <c r="H681" s="87">
        <f t="shared" si="30"/>
        <v>2.6810109289617485E-2</v>
      </c>
      <c r="I681" s="88">
        <f t="shared" si="31"/>
        <v>9.3125</v>
      </c>
      <c r="J681" s="89">
        <f t="shared" si="32"/>
        <v>0.43013698630136987</v>
      </c>
    </row>
    <row r="682" spans="1:10" ht="24">
      <c r="A682" s="92" t="s">
        <v>671</v>
      </c>
      <c r="B682" s="92" t="s">
        <v>47</v>
      </c>
      <c r="C682" s="92" t="s">
        <v>2720</v>
      </c>
      <c r="D682" s="432">
        <v>23</v>
      </c>
      <c r="E682" s="432">
        <v>8418</v>
      </c>
      <c r="F682" s="432">
        <v>1624</v>
      </c>
      <c r="G682" s="432">
        <v>3373</v>
      </c>
      <c r="H682" s="87">
        <f t="shared" si="30"/>
        <v>0.4006889997624139</v>
      </c>
      <c r="I682" s="88">
        <f t="shared" si="31"/>
        <v>70.608695652173907</v>
      </c>
      <c r="J682" s="89">
        <f t="shared" si="32"/>
        <v>9.2410958904109588</v>
      </c>
    </row>
    <row r="683" spans="1:10" ht="24">
      <c r="A683" s="92" t="s">
        <v>3197</v>
      </c>
      <c r="B683" s="92" t="s">
        <v>250</v>
      </c>
      <c r="C683" s="92" t="s">
        <v>2720</v>
      </c>
      <c r="D683" s="432">
        <v>16</v>
      </c>
      <c r="E683" s="432">
        <v>5856</v>
      </c>
      <c r="F683" s="432">
        <v>982</v>
      </c>
      <c r="G683" s="432">
        <v>1028</v>
      </c>
      <c r="H683" s="87">
        <f t="shared" si="30"/>
        <v>0.17554644808743169</v>
      </c>
      <c r="I683" s="88">
        <f t="shared" si="31"/>
        <v>61.375</v>
      </c>
      <c r="J683" s="89">
        <f t="shared" si="32"/>
        <v>2.8164383561643835</v>
      </c>
    </row>
    <row r="684" spans="1:10" ht="24">
      <c r="A684" s="92" t="s">
        <v>517</v>
      </c>
      <c r="B684" s="92" t="s">
        <v>77</v>
      </c>
      <c r="C684" s="92" t="s">
        <v>2720</v>
      </c>
      <c r="D684" s="432">
        <v>13</v>
      </c>
      <c r="E684" s="432">
        <v>4758</v>
      </c>
      <c r="F684" s="432">
        <v>271</v>
      </c>
      <c r="G684" s="432">
        <v>756</v>
      </c>
      <c r="H684" s="87">
        <f t="shared" si="30"/>
        <v>0.15889029003783103</v>
      </c>
      <c r="I684" s="88">
        <f t="shared" si="31"/>
        <v>20.846153846153847</v>
      </c>
      <c r="J684" s="89">
        <f t="shared" si="32"/>
        <v>2.0712328767123287</v>
      </c>
    </row>
    <row r="685" spans="1:10" ht="24">
      <c r="A685" s="92" t="s">
        <v>766</v>
      </c>
      <c r="B685" s="92" t="s">
        <v>24</v>
      </c>
      <c r="C685" s="92" t="s">
        <v>2720</v>
      </c>
      <c r="D685" s="432">
        <v>0</v>
      </c>
      <c r="E685" s="432">
        <v>0</v>
      </c>
      <c r="F685" s="432">
        <v>54</v>
      </c>
      <c r="G685" s="432">
        <v>87</v>
      </c>
      <c r="H685" s="87" t="e">
        <f t="shared" si="30"/>
        <v>#DIV/0!</v>
      </c>
      <c r="I685" s="88" t="e">
        <f t="shared" si="31"/>
        <v>#DIV/0!</v>
      </c>
      <c r="J685" s="89">
        <f t="shared" si="32"/>
        <v>0.23835616438356164</v>
      </c>
    </row>
    <row r="686" spans="1:10" ht="24">
      <c r="A686" s="92" t="s">
        <v>767</v>
      </c>
      <c r="B686" s="92" t="s">
        <v>24</v>
      </c>
      <c r="C686" s="92" t="s">
        <v>2720</v>
      </c>
      <c r="D686" s="432">
        <v>7</v>
      </c>
      <c r="E686" s="432">
        <v>2562</v>
      </c>
      <c r="F686" s="432">
        <v>304</v>
      </c>
      <c r="G686" s="432">
        <v>678</v>
      </c>
      <c r="H686" s="87">
        <f t="shared" si="30"/>
        <v>0.26463700234192039</v>
      </c>
      <c r="I686" s="88">
        <f t="shared" si="31"/>
        <v>43.428571428571431</v>
      </c>
      <c r="J686" s="89">
        <f t="shared" si="32"/>
        <v>1.8575342465753424</v>
      </c>
    </row>
    <row r="687" spans="1:10" ht="24">
      <c r="A687" s="92" t="s">
        <v>3198</v>
      </c>
      <c r="B687" s="92" t="s">
        <v>24</v>
      </c>
      <c r="C687" s="92" t="s">
        <v>2720</v>
      </c>
      <c r="D687" s="432">
        <v>7</v>
      </c>
      <c r="E687" s="432">
        <v>2562</v>
      </c>
      <c r="F687" s="432">
        <v>1050</v>
      </c>
      <c r="G687" s="432">
        <v>1893</v>
      </c>
      <c r="H687" s="87">
        <f t="shared" si="30"/>
        <v>0.73887587822014056</v>
      </c>
      <c r="I687" s="88">
        <f t="shared" si="31"/>
        <v>150</v>
      </c>
      <c r="J687" s="89">
        <f t="shared" si="32"/>
        <v>5.1863013698630134</v>
      </c>
    </row>
    <row r="688" spans="1:10" ht="24">
      <c r="A688" s="92" t="s">
        <v>3199</v>
      </c>
      <c r="B688" s="92" t="s">
        <v>172</v>
      </c>
      <c r="C688" s="92" t="s">
        <v>2720</v>
      </c>
      <c r="D688" s="432">
        <v>7</v>
      </c>
      <c r="E688" s="432">
        <v>2562</v>
      </c>
      <c r="F688" s="432">
        <v>209</v>
      </c>
      <c r="G688" s="432">
        <v>340</v>
      </c>
      <c r="H688" s="87">
        <f t="shared" si="30"/>
        <v>0.13270882123341141</v>
      </c>
      <c r="I688" s="88">
        <f t="shared" si="31"/>
        <v>29.857142857142858</v>
      </c>
      <c r="J688" s="89">
        <f t="shared" si="32"/>
        <v>0.93150684931506844</v>
      </c>
    </row>
    <row r="689" spans="1:10" ht="24">
      <c r="A689" s="92" t="s">
        <v>769</v>
      </c>
      <c r="B689" s="92" t="s">
        <v>24</v>
      </c>
      <c r="C689" s="92" t="s">
        <v>2720</v>
      </c>
      <c r="D689" s="432">
        <v>28</v>
      </c>
      <c r="E689" s="432">
        <v>10248</v>
      </c>
      <c r="F689" s="432">
        <v>672</v>
      </c>
      <c r="G689" s="432">
        <v>2616</v>
      </c>
      <c r="H689" s="87">
        <f t="shared" si="30"/>
        <v>0.25526932084309134</v>
      </c>
      <c r="I689" s="88">
        <f t="shared" si="31"/>
        <v>24</v>
      </c>
      <c r="J689" s="89">
        <f t="shared" si="32"/>
        <v>7.1671232876712327</v>
      </c>
    </row>
    <row r="690" spans="1:10" ht="24">
      <c r="A690" s="92" t="s">
        <v>770</v>
      </c>
      <c r="B690" s="92" t="s">
        <v>24</v>
      </c>
      <c r="C690" s="92" t="s">
        <v>2720</v>
      </c>
      <c r="D690" s="432">
        <v>6</v>
      </c>
      <c r="E690" s="432">
        <v>2196</v>
      </c>
      <c r="F690" s="432">
        <v>240</v>
      </c>
      <c r="G690" s="432">
        <v>478</v>
      </c>
      <c r="H690" s="87">
        <f t="shared" si="30"/>
        <v>0.21766848816029144</v>
      </c>
      <c r="I690" s="88">
        <f t="shared" si="31"/>
        <v>40</v>
      </c>
      <c r="J690" s="89">
        <f t="shared" si="32"/>
        <v>1.3095890410958904</v>
      </c>
    </row>
    <row r="691" spans="1:10" ht="24">
      <c r="A691" s="92" t="s">
        <v>771</v>
      </c>
      <c r="B691" s="92" t="s">
        <v>24</v>
      </c>
      <c r="C691" s="92" t="s">
        <v>2720</v>
      </c>
      <c r="D691" s="432">
        <v>14</v>
      </c>
      <c r="E691" s="432">
        <v>5124</v>
      </c>
      <c r="F691" s="432">
        <v>577</v>
      </c>
      <c r="G691" s="432">
        <v>1629</v>
      </c>
      <c r="H691" s="87">
        <f t="shared" si="30"/>
        <v>0.31791569086651056</v>
      </c>
      <c r="I691" s="88">
        <f t="shared" si="31"/>
        <v>41.214285714285715</v>
      </c>
      <c r="J691" s="89">
        <f t="shared" si="32"/>
        <v>4.463013698630137</v>
      </c>
    </row>
    <row r="692" spans="1:10" ht="24">
      <c r="A692" s="92" t="s">
        <v>548</v>
      </c>
      <c r="B692" s="92" t="s">
        <v>80</v>
      </c>
      <c r="C692" s="92" t="s">
        <v>2720</v>
      </c>
      <c r="D692" s="432">
        <v>25</v>
      </c>
      <c r="E692" s="432">
        <v>9150</v>
      </c>
      <c r="F692" s="432">
        <v>1507</v>
      </c>
      <c r="G692" s="432">
        <v>3204</v>
      </c>
      <c r="H692" s="87">
        <f t="shared" si="30"/>
        <v>0.35016393442622951</v>
      </c>
      <c r="I692" s="88">
        <f t="shared" si="31"/>
        <v>60.28</v>
      </c>
      <c r="J692" s="89">
        <f t="shared" si="32"/>
        <v>8.7780821917808218</v>
      </c>
    </row>
    <row r="693" spans="1:10" ht="24">
      <c r="A693" s="92" t="s">
        <v>549</v>
      </c>
      <c r="B693" s="92" t="s">
        <v>80</v>
      </c>
      <c r="C693" s="92" t="s">
        <v>2720</v>
      </c>
      <c r="D693" s="432">
        <v>10</v>
      </c>
      <c r="E693" s="432">
        <v>3660</v>
      </c>
      <c r="F693" s="432">
        <v>197</v>
      </c>
      <c r="G693" s="432">
        <v>332</v>
      </c>
      <c r="H693" s="87">
        <f t="shared" si="30"/>
        <v>9.0710382513661203E-2</v>
      </c>
      <c r="I693" s="88">
        <f t="shared" si="31"/>
        <v>19.7</v>
      </c>
      <c r="J693" s="89">
        <f t="shared" si="32"/>
        <v>0.90958904109589045</v>
      </c>
    </row>
    <row r="694" spans="1:10" ht="24">
      <c r="A694" s="92" t="s">
        <v>557</v>
      </c>
      <c r="B694" s="92" t="s">
        <v>45</v>
      </c>
      <c r="C694" s="92" t="s">
        <v>2720</v>
      </c>
      <c r="D694" s="432">
        <v>18</v>
      </c>
      <c r="E694" s="432">
        <v>6588</v>
      </c>
      <c r="F694" s="432">
        <v>534</v>
      </c>
      <c r="G694" s="432">
        <v>919</v>
      </c>
      <c r="H694" s="87">
        <f t="shared" si="30"/>
        <v>0.13949605343047966</v>
      </c>
      <c r="I694" s="88">
        <f t="shared" si="31"/>
        <v>29.666666666666668</v>
      </c>
      <c r="J694" s="89">
        <f t="shared" si="32"/>
        <v>2.5178082191780824</v>
      </c>
    </row>
    <row r="695" spans="1:10" ht="24">
      <c r="A695" s="92" t="s">
        <v>558</v>
      </c>
      <c r="B695" s="92" t="s">
        <v>45</v>
      </c>
      <c r="C695" s="92" t="s">
        <v>2720</v>
      </c>
      <c r="D695" s="432">
        <v>12</v>
      </c>
      <c r="E695" s="432">
        <v>4392</v>
      </c>
      <c r="F695" s="432">
        <v>244</v>
      </c>
      <c r="G695" s="432">
        <v>537</v>
      </c>
      <c r="H695" s="87">
        <f t="shared" si="30"/>
        <v>0.12226775956284153</v>
      </c>
      <c r="I695" s="88">
        <f t="shared" si="31"/>
        <v>20.333333333333332</v>
      </c>
      <c r="J695" s="89">
        <f t="shared" si="32"/>
        <v>1.4712328767123288</v>
      </c>
    </row>
    <row r="696" spans="1:10" ht="24">
      <c r="A696" s="92" t="s">
        <v>359</v>
      </c>
      <c r="B696" s="92" t="s">
        <v>89</v>
      </c>
      <c r="C696" s="92" t="s">
        <v>2720</v>
      </c>
      <c r="D696" s="432">
        <v>11</v>
      </c>
      <c r="E696" s="432">
        <v>4026</v>
      </c>
      <c r="F696" s="432">
        <v>65</v>
      </c>
      <c r="G696" s="432">
        <v>137</v>
      </c>
      <c r="H696" s="87">
        <f t="shared" si="30"/>
        <v>3.4028812717337306E-2</v>
      </c>
      <c r="I696" s="88">
        <f t="shared" si="31"/>
        <v>5.9090909090909092</v>
      </c>
      <c r="J696" s="89">
        <f t="shared" si="32"/>
        <v>0.37534246575342467</v>
      </c>
    </row>
    <row r="697" spans="1:10" ht="24">
      <c r="A697" s="92" t="s">
        <v>559</v>
      </c>
      <c r="B697" s="92" t="s">
        <v>45</v>
      </c>
      <c r="C697" s="92" t="s">
        <v>2720</v>
      </c>
      <c r="D697" s="432">
        <v>11</v>
      </c>
      <c r="E697" s="432">
        <v>4026</v>
      </c>
      <c r="F697" s="432">
        <v>707</v>
      </c>
      <c r="G697" s="432">
        <v>1234</v>
      </c>
      <c r="H697" s="87">
        <f t="shared" si="30"/>
        <v>0.3065076999503229</v>
      </c>
      <c r="I697" s="88">
        <f t="shared" si="31"/>
        <v>64.272727272727266</v>
      </c>
      <c r="J697" s="89">
        <f t="shared" si="32"/>
        <v>3.3808219178082193</v>
      </c>
    </row>
    <row r="698" spans="1:10" ht="24">
      <c r="A698" s="92" t="s">
        <v>3200</v>
      </c>
      <c r="B698" s="92" t="s">
        <v>55</v>
      </c>
      <c r="C698" s="92" t="s">
        <v>2720</v>
      </c>
      <c r="D698" s="432">
        <v>0</v>
      </c>
      <c r="E698" s="432">
        <v>0</v>
      </c>
      <c r="F698" s="432">
        <v>30</v>
      </c>
      <c r="G698" s="432">
        <v>75</v>
      </c>
      <c r="H698" s="87" t="e">
        <f t="shared" si="30"/>
        <v>#DIV/0!</v>
      </c>
      <c r="I698" s="88" t="e">
        <f t="shared" si="31"/>
        <v>#DIV/0!</v>
      </c>
      <c r="J698" s="89">
        <f t="shared" si="32"/>
        <v>0.20547945205479451</v>
      </c>
    </row>
    <row r="699" spans="1:10" ht="24">
      <c r="A699" s="92" t="s">
        <v>389</v>
      </c>
      <c r="B699" s="92" t="s">
        <v>68</v>
      </c>
      <c r="C699" s="92" t="s">
        <v>2720</v>
      </c>
      <c r="D699" s="432">
        <v>13</v>
      </c>
      <c r="E699" s="432">
        <v>4758</v>
      </c>
      <c r="F699" s="432">
        <v>738</v>
      </c>
      <c r="G699" s="432">
        <v>1325</v>
      </c>
      <c r="H699" s="87">
        <f t="shared" si="30"/>
        <v>0.27847835224884404</v>
      </c>
      <c r="I699" s="88">
        <f t="shared" si="31"/>
        <v>56.769230769230766</v>
      </c>
      <c r="J699" s="89">
        <f t="shared" si="32"/>
        <v>3.6301369863013697</v>
      </c>
    </row>
    <row r="700" spans="1:10" ht="24">
      <c r="A700" s="92" t="s">
        <v>3201</v>
      </c>
      <c r="B700" s="92" t="s">
        <v>68</v>
      </c>
      <c r="C700" s="92" t="s">
        <v>2720</v>
      </c>
      <c r="D700" s="432">
        <v>11</v>
      </c>
      <c r="E700" s="432">
        <v>4026</v>
      </c>
      <c r="F700" s="432">
        <v>163</v>
      </c>
      <c r="G700" s="432">
        <v>298</v>
      </c>
      <c r="H700" s="87">
        <f t="shared" si="30"/>
        <v>7.4018877297565816E-2</v>
      </c>
      <c r="I700" s="88">
        <f t="shared" si="31"/>
        <v>14.818181818181818</v>
      </c>
      <c r="J700" s="89">
        <f t="shared" si="32"/>
        <v>0.81643835616438354</v>
      </c>
    </row>
    <row r="701" spans="1:10" ht="24">
      <c r="A701" s="92" t="s">
        <v>391</v>
      </c>
      <c r="B701" s="92" t="s">
        <v>120</v>
      </c>
      <c r="C701" s="92" t="s">
        <v>2720</v>
      </c>
      <c r="D701" s="432">
        <v>8</v>
      </c>
      <c r="E701" s="432">
        <v>2928</v>
      </c>
      <c r="F701" s="432">
        <v>366</v>
      </c>
      <c r="G701" s="432">
        <v>671</v>
      </c>
      <c r="H701" s="87">
        <f t="shared" si="30"/>
        <v>0.22916666666666666</v>
      </c>
      <c r="I701" s="88">
        <f t="shared" si="31"/>
        <v>45.75</v>
      </c>
      <c r="J701" s="89">
        <f t="shared" si="32"/>
        <v>1.8383561643835618</v>
      </c>
    </row>
    <row r="702" spans="1:10" ht="24">
      <c r="A702" s="92" t="s">
        <v>392</v>
      </c>
      <c r="B702" s="92" t="s">
        <v>315</v>
      </c>
      <c r="C702" s="92" t="s">
        <v>2720</v>
      </c>
      <c r="D702" s="432">
        <v>4</v>
      </c>
      <c r="E702" s="432">
        <v>1464</v>
      </c>
      <c r="F702" s="432">
        <v>356</v>
      </c>
      <c r="G702" s="432">
        <v>606</v>
      </c>
      <c r="H702" s="87">
        <f t="shared" si="30"/>
        <v>0.41393442622950821</v>
      </c>
      <c r="I702" s="88">
        <f t="shared" si="31"/>
        <v>89</v>
      </c>
      <c r="J702" s="89">
        <f t="shared" si="32"/>
        <v>1.6602739726027398</v>
      </c>
    </row>
    <row r="703" spans="1:10" ht="24">
      <c r="A703" s="92" t="s">
        <v>518</v>
      </c>
      <c r="B703" s="92" t="s">
        <v>21</v>
      </c>
      <c r="C703" s="92" t="s">
        <v>2720</v>
      </c>
      <c r="D703" s="432">
        <v>22</v>
      </c>
      <c r="E703" s="432">
        <v>8052</v>
      </c>
      <c r="F703" s="432">
        <v>2108</v>
      </c>
      <c r="G703" s="432">
        <v>2254</v>
      </c>
      <c r="H703" s="87">
        <f t="shared" si="30"/>
        <v>0.27993045206159961</v>
      </c>
      <c r="I703" s="88">
        <f t="shared" si="31"/>
        <v>95.818181818181813</v>
      </c>
      <c r="J703" s="89">
        <f t="shared" si="32"/>
        <v>6.1753424657534248</v>
      </c>
    </row>
    <row r="704" spans="1:10" ht="24">
      <c r="A704" s="92" t="s">
        <v>519</v>
      </c>
      <c r="B704" s="92" t="s">
        <v>21</v>
      </c>
      <c r="C704" s="92" t="s">
        <v>2720</v>
      </c>
      <c r="D704" s="432">
        <v>105</v>
      </c>
      <c r="E704" s="432">
        <v>38430</v>
      </c>
      <c r="F704" s="432">
        <v>4586</v>
      </c>
      <c r="G704" s="432">
        <v>16486</v>
      </c>
      <c r="H704" s="87">
        <f t="shared" si="30"/>
        <v>0.42898776997137655</v>
      </c>
      <c r="I704" s="88">
        <f t="shared" si="31"/>
        <v>43.676190476190477</v>
      </c>
      <c r="J704" s="89">
        <f t="shared" si="32"/>
        <v>45.167123287671231</v>
      </c>
    </row>
    <row r="705" spans="1:10" ht="24">
      <c r="A705" s="92" t="s">
        <v>3202</v>
      </c>
      <c r="B705" s="92" t="s">
        <v>21</v>
      </c>
      <c r="C705" s="92" t="s">
        <v>2720</v>
      </c>
      <c r="D705" s="432">
        <v>8</v>
      </c>
      <c r="E705" s="432">
        <v>2928</v>
      </c>
      <c r="F705" s="432">
        <v>35</v>
      </c>
      <c r="G705" s="432">
        <v>39</v>
      </c>
      <c r="H705" s="87">
        <f t="shared" si="30"/>
        <v>1.331967213114754E-2</v>
      </c>
      <c r="I705" s="88">
        <f t="shared" si="31"/>
        <v>4.375</v>
      </c>
      <c r="J705" s="89">
        <f t="shared" si="32"/>
        <v>0.10684931506849316</v>
      </c>
    </row>
    <row r="706" spans="1:10" ht="24">
      <c r="A706" s="92" t="s">
        <v>521</v>
      </c>
      <c r="B706" s="92" t="s">
        <v>21</v>
      </c>
      <c r="C706" s="92" t="s">
        <v>2720</v>
      </c>
      <c r="D706" s="432">
        <v>3</v>
      </c>
      <c r="E706" s="432">
        <v>1098</v>
      </c>
      <c r="F706" s="432">
        <v>205</v>
      </c>
      <c r="G706" s="432">
        <v>418</v>
      </c>
      <c r="H706" s="87">
        <f t="shared" si="30"/>
        <v>0.38069216757741348</v>
      </c>
      <c r="I706" s="88">
        <f t="shared" si="31"/>
        <v>68.333333333333329</v>
      </c>
      <c r="J706" s="89">
        <f t="shared" si="32"/>
        <v>1.1452054794520548</v>
      </c>
    </row>
    <row r="707" spans="1:10" ht="24">
      <c r="A707" s="92" t="s">
        <v>522</v>
      </c>
      <c r="B707" s="92" t="s">
        <v>21</v>
      </c>
      <c r="C707" s="92" t="s">
        <v>2720</v>
      </c>
      <c r="D707" s="432">
        <v>15</v>
      </c>
      <c r="E707" s="432">
        <v>5490</v>
      </c>
      <c r="F707" s="432">
        <v>1928</v>
      </c>
      <c r="G707" s="432">
        <v>1986</v>
      </c>
      <c r="H707" s="87">
        <f t="shared" ref="H707:H770" si="33">G707/E707</f>
        <v>0.3617486338797814</v>
      </c>
      <c r="I707" s="88">
        <f t="shared" ref="I707:I770" si="34">F707/D707</f>
        <v>128.53333333333333</v>
      </c>
      <c r="J707" s="89">
        <f t="shared" ref="J707:J770" si="35">G707/365</f>
        <v>5.441095890410959</v>
      </c>
    </row>
    <row r="708" spans="1:10" ht="24">
      <c r="A708" s="92" t="s">
        <v>3203</v>
      </c>
      <c r="B708" s="92" t="s">
        <v>21</v>
      </c>
      <c r="C708" s="92" t="s">
        <v>2720</v>
      </c>
      <c r="D708" s="432">
        <v>9</v>
      </c>
      <c r="E708" s="432">
        <v>3294</v>
      </c>
      <c r="F708" s="432">
        <v>105</v>
      </c>
      <c r="G708" s="432">
        <v>123</v>
      </c>
      <c r="H708" s="87">
        <f t="shared" si="33"/>
        <v>3.7340619307832425E-2</v>
      </c>
      <c r="I708" s="88">
        <f t="shared" si="34"/>
        <v>11.666666666666666</v>
      </c>
      <c r="J708" s="89">
        <f t="shared" si="35"/>
        <v>0.33698630136986302</v>
      </c>
    </row>
    <row r="709" spans="1:10" ht="24">
      <c r="A709" s="92" t="s">
        <v>524</v>
      </c>
      <c r="B709" s="92" t="s">
        <v>21</v>
      </c>
      <c r="C709" s="92" t="s">
        <v>2720</v>
      </c>
      <c r="D709" s="432">
        <v>15</v>
      </c>
      <c r="E709" s="432">
        <v>5490</v>
      </c>
      <c r="F709" s="432">
        <v>8</v>
      </c>
      <c r="G709" s="432">
        <v>8</v>
      </c>
      <c r="H709" s="87">
        <f t="shared" si="33"/>
        <v>1.4571948998178506E-3</v>
      </c>
      <c r="I709" s="88">
        <f t="shared" si="34"/>
        <v>0.53333333333333333</v>
      </c>
      <c r="J709" s="89">
        <f t="shared" si="35"/>
        <v>2.1917808219178082E-2</v>
      </c>
    </row>
    <row r="710" spans="1:10" ht="24">
      <c r="A710" s="92" t="s">
        <v>525</v>
      </c>
      <c r="B710" s="92" t="s">
        <v>153</v>
      </c>
      <c r="C710" s="92" t="s">
        <v>2720</v>
      </c>
      <c r="D710" s="432">
        <v>9</v>
      </c>
      <c r="E710" s="432">
        <v>3294</v>
      </c>
      <c r="F710" s="432">
        <v>202</v>
      </c>
      <c r="G710" s="432">
        <v>398</v>
      </c>
      <c r="H710" s="87">
        <f t="shared" si="33"/>
        <v>0.12082574377656345</v>
      </c>
      <c r="I710" s="88">
        <f t="shared" si="34"/>
        <v>22.444444444444443</v>
      </c>
      <c r="J710" s="89">
        <f t="shared" si="35"/>
        <v>1.0904109589041096</v>
      </c>
    </row>
    <row r="711" spans="1:10" ht="24">
      <c r="A711" s="92" t="s">
        <v>3204</v>
      </c>
      <c r="B711" s="92" t="s">
        <v>527</v>
      </c>
      <c r="C711" s="92" t="s">
        <v>2720</v>
      </c>
      <c r="D711" s="432">
        <v>11</v>
      </c>
      <c r="E711" s="432">
        <v>4026</v>
      </c>
      <c r="F711" s="432">
        <v>278</v>
      </c>
      <c r="G711" s="432">
        <v>355</v>
      </c>
      <c r="H711" s="87">
        <f t="shared" si="33"/>
        <v>8.8176850471932439E-2</v>
      </c>
      <c r="I711" s="88">
        <f t="shared" si="34"/>
        <v>25.272727272727273</v>
      </c>
      <c r="J711" s="89">
        <f t="shared" si="35"/>
        <v>0.9726027397260274</v>
      </c>
    </row>
    <row r="712" spans="1:10" ht="24">
      <c r="A712" s="92" t="s">
        <v>528</v>
      </c>
      <c r="B712" s="92" t="s">
        <v>152</v>
      </c>
      <c r="C712" s="92" t="s">
        <v>2720</v>
      </c>
      <c r="D712" s="432">
        <v>11</v>
      </c>
      <c r="E712" s="432">
        <v>4026</v>
      </c>
      <c r="F712" s="432">
        <v>122</v>
      </c>
      <c r="G712" s="432">
        <v>188</v>
      </c>
      <c r="H712" s="87">
        <f t="shared" si="33"/>
        <v>4.6696472925981121E-2</v>
      </c>
      <c r="I712" s="88">
        <f t="shared" si="34"/>
        <v>11.090909090909092</v>
      </c>
      <c r="J712" s="89">
        <f t="shared" si="35"/>
        <v>0.51506849315068493</v>
      </c>
    </row>
    <row r="713" spans="1:10" ht="24">
      <c r="A713" s="92" t="s">
        <v>3205</v>
      </c>
      <c r="B713" s="92" t="s">
        <v>189</v>
      </c>
      <c r="C713" s="92" t="s">
        <v>2720</v>
      </c>
      <c r="D713" s="432">
        <v>0</v>
      </c>
      <c r="E713" s="432">
        <v>0</v>
      </c>
      <c r="F713" s="432">
        <v>43</v>
      </c>
      <c r="G713" s="432">
        <v>44</v>
      </c>
      <c r="H713" s="87" t="e">
        <f t="shared" si="33"/>
        <v>#DIV/0!</v>
      </c>
      <c r="I713" s="88" t="e">
        <f t="shared" si="34"/>
        <v>#DIV/0!</v>
      </c>
      <c r="J713" s="89">
        <f t="shared" si="35"/>
        <v>0.12054794520547946</v>
      </c>
    </row>
    <row r="714" spans="1:10" ht="24">
      <c r="A714" s="92" t="s">
        <v>625</v>
      </c>
      <c r="B714" s="92" t="s">
        <v>189</v>
      </c>
      <c r="C714" s="92" t="s">
        <v>2720</v>
      </c>
      <c r="D714" s="432">
        <v>1</v>
      </c>
      <c r="E714" s="432">
        <v>366</v>
      </c>
      <c r="F714" s="432">
        <v>2</v>
      </c>
      <c r="G714" s="432">
        <v>2</v>
      </c>
      <c r="H714" s="87">
        <f t="shared" si="33"/>
        <v>5.4644808743169399E-3</v>
      </c>
      <c r="I714" s="88">
        <f t="shared" si="34"/>
        <v>2</v>
      </c>
      <c r="J714" s="89">
        <f t="shared" si="35"/>
        <v>5.4794520547945206E-3</v>
      </c>
    </row>
    <row r="715" spans="1:10" ht="24">
      <c r="A715" s="92" t="s">
        <v>626</v>
      </c>
      <c r="B715" s="92" t="s">
        <v>189</v>
      </c>
      <c r="C715" s="92" t="s">
        <v>2720</v>
      </c>
      <c r="D715" s="432">
        <v>0</v>
      </c>
      <c r="E715" s="432">
        <v>0</v>
      </c>
      <c r="F715" s="432">
        <v>10</v>
      </c>
      <c r="G715" s="432">
        <v>13</v>
      </c>
      <c r="H715" s="87" t="e">
        <f t="shared" si="33"/>
        <v>#DIV/0!</v>
      </c>
      <c r="I715" s="88" t="e">
        <f t="shared" si="34"/>
        <v>#DIV/0!</v>
      </c>
      <c r="J715" s="89">
        <f t="shared" si="35"/>
        <v>3.5616438356164383E-2</v>
      </c>
    </row>
    <row r="716" spans="1:10" ht="24">
      <c r="A716" s="92" t="s">
        <v>627</v>
      </c>
      <c r="B716" s="92" t="s">
        <v>189</v>
      </c>
      <c r="C716" s="92" t="s">
        <v>2720</v>
      </c>
      <c r="D716" s="432">
        <v>2</v>
      </c>
      <c r="E716" s="432">
        <v>732</v>
      </c>
      <c r="F716" s="432">
        <v>170</v>
      </c>
      <c r="G716" s="432">
        <v>170</v>
      </c>
      <c r="H716" s="87">
        <f t="shared" si="33"/>
        <v>0.23224043715846995</v>
      </c>
      <c r="I716" s="88">
        <f t="shared" si="34"/>
        <v>85</v>
      </c>
      <c r="J716" s="89">
        <f t="shared" si="35"/>
        <v>0.46575342465753422</v>
      </c>
    </row>
    <row r="717" spans="1:10" ht="24">
      <c r="A717" s="92" t="s">
        <v>628</v>
      </c>
      <c r="B717" s="92" t="s">
        <v>189</v>
      </c>
      <c r="C717" s="92" t="s">
        <v>2720</v>
      </c>
      <c r="D717" s="432">
        <v>1</v>
      </c>
      <c r="E717" s="432">
        <v>366</v>
      </c>
      <c r="F717" s="432">
        <v>4</v>
      </c>
      <c r="G717" s="432">
        <v>4</v>
      </c>
      <c r="H717" s="87">
        <f t="shared" si="33"/>
        <v>1.092896174863388E-2</v>
      </c>
      <c r="I717" s="88">
        <f t="shared" si="34"/>
        <v>4</v>
      </c>
      <c r="J717" s="89">
        <f t="shared" si="35"/>
        <v>1.0958904109589041E-2</v>
      </c>
    </row>
    <row r="718" spans="1:10" ht="24">
      <c r="A718" s="92" t="s">
        <v>2699</v>
      </c>
      <c r="B718" s="92" t="s">
        <v>189</v>
      </c>
      <c r="C718" s="92" t="s">
        <v>2720</v>
      </c>
      <c r="D718" s="432">
        <v>5</v>
      </c>
      <c r="E718" s="432">
        <v>1830</v>
      </c>
      <c r="F718" s="432">
        <v>0</v>
      </c>
      <c r="G718" s="432">
        <v>0</v>
      </c>
      <c r="H718" s="87">
        <f t="shared" si="33"/>
        <v>0</v>
      </c>
      <c r="I718" s="88">
        <f t="shared" si="34"/>
        <v>0</v>
      </c>
      <c r="J718" s="89">
        <f t="shared" si="35"/>
        <v>0</v>
      </c>
    </row>
    <row r="719" spans="1:10" ht="24">
      <c r="A719" s="92" t="s">
        <v>3206</v>
      </c>
      <c r="B719" s="92" t="s">
        <v>565</v>
      </c>
      <c r="C719" s="92" t="s">
        <v>2720</v>
      </c>
      <c r="D719" s="432">
        <v>0</v>
      </c>
      <c r="E719" s="432">
        <v>0</v>
      </c>
      <c r="F719" s="432">
        <v>60</v>
      </c>
      <c r="G719" s="432">
        <v>60</v>
      </c>
      <c r="H719" s="87" t="e">
        <f t="shared" si="33"/>
        <v>#DIV/0!</v>
      </c>
      <c r="I719" s="88" t="e">
        <f t="shared" si="34"/>
        <v>#DIV/0!</v>
      </c>
      <c r="J719" s="89">
        <f t="shared" si="35"/>
        <v>0.16438356164383561</v>
      </c>
    </row>
    <row r="720" spans="1:10" ht="24">
      <c r="A720" s="92" t="s">
        <v>3207</v>
      </c>
      <c r="B720" s="92" t="s">
        <v>565</v>
      </c>
      <c r="C720" s="92" t="s">
        <v>2720</v>
      </c>
      <c r="D720" s="432">
        <v>17</v>
      </c>
      <c r="E720" s="432">
        <v>6222</v>
      </c>
      <c r="F720" s="432">
        <v>149</v>
      </c>
      <c r="G720" s="432">
        <v>257</v>
      </c>
      <c r="H720" s="87">
        <f t="shared" si="33"/>
        <v>4.1305046608807461E-2</v>
      </c>
      <c r="I720" s="88">
        <f t="shared" si="34"/>
        <v>8.764705882352942</v>
      </c>
      <c r="J720" s="89">
        <f t="shared" si="35"/>
        <v>0.70410958904109588</v>
      </c>
    </row>
    <row r="721" spans="1:10" ht="24">
      <c r="A721" s="92" t="s">
        <v>672</v>
      </c>
      <c r="B721" s="92" t="s">
        <v>198</v>
      </c>
      <c r="C721" s="92" t="s">
        <v>2720</v>
      </c>
      <c r="D721" s="432">
        <v>8</v>
      </c>
      <c r="E721" s="432">
        <v>2928</v>
      </c>
      <c r="F721" s="432">
        <v>257</v>
      </c>
      <c r="G721" s="432">
        <v>381</v>
      </c>
      <c r="H721" s="87">
        <f t="shared" si="33"/>
        <v>0.13012295081967212</v>
      </c>
      <c r="I721" s="88">
        <f t="shared" si="34"/>
        <v>32.125</v>
      </c>
      <c r="J721" s="89">
        <f t="shared" si="35"/>
        <v>1.0438356164383562</v>
      </c>
    </row>
    <row r="722" spans="1:10" ht="24">
      <c r="A722" s="92" t="s">
        <v>673</v>
      </c>
      <c r="B722" s="92" t="s">
        <v>199</v>
      </c>
      <c r="C722" s="92" t="s">
        <v>2720</v>
      </c>
      <c r="D722" s="432">
        <v>9</v>
      </c>
      <c r="E722" s="432">
        <v>3294</v>
      </c>
      <c r="F722" s="432">
        <v>92</v>
      </c>
      <c r="G722" s="432">
        <v>127</v>
      </c>
      <c r="H722" s="87">
        <f t="shared" si="33"/>
        <v>3.8554948391013963E-2</v>
      </c>
      <c r="I722" s="88">
        <f t="shared" si="34"/>
        <v>10.222222222222221</v>
      </c>
      <c r="J722" s="89">
        <f t="shared" si="35"/>
        <v>0.34794520547945207</v>
      </c>
    </row>
    <row r="723" spans="1:10" ht="24">
      <c r="A723" s="92" t="s">
        <v>674</v>
      </c>
      <c r="B723" s="92" t="s">
        <v>211</v>
      </c>
      <c r="C723" s="92" t="s">
        <v>2720</v>
      </c>
      <c r="D723" s="432">
        <v>7</v>
      </c>
      <c r="E723" s="432">
        <v>2562</v>
      </c>
      <c r="F723" s="432">
        <v>94</v>
      </c>
      <c r="G723" s="432">
        <v>132</v>
      </c>
      <c r="H723" s="87">
        <f t="shared" si="33"/>
        <v>5.1522248243559721E-2</v>
      </c>
      <c r="I723" s="88">
        <f t="shared" si="34"/>
        <v>13.428571428571429</v>
      </c>
      <c r="J723" s="89">
        <f t="shared" si="35"/>
        <v>0.36164383561643837</v>
      </c>
    </row>
    <row r="724" spans="1:10" ht="24">
      <c r="A724" s="92" t="s">
        <v>675</v>
      </c>
      <c r="B724" s="92" t="s">
        <v>87</v>
      </c>
      <c r="C724" s="92" t="s">
        <v>2720</v>
      </c>
      <c r="D724" s="432">
        <v>10</v>
      </c>
      <c r="E724" s="432">
        <v>3660</v>
      </c>
      <c r="F724" s="432">
        <v>251</v>
      </c>
      <c r="G724" s="432">
        <v>297</v>
      </c>
      <c r="H724" s="87">
        <f t="shared" si="33"/>
        <v>8.1147540983606561E-2</v>
      </c>
      <c r="I724" s="88">
        <f t="shared" si="34"/>
        <v>25.1</v>
      </c>
      <c r="J724" s="89">
        <f t="shared" si="35"/>
        <v>0.81369863013698629</v>
      </c>
    </row>
    <row r="725" spans="1:10" ht="24">
      <c r="A725" s="92" t="s">
        <v>468</v>
      </c>
      <c r="B725" s="92" t="s">
        <v>245</v>
      </c>
      <c r="C725" s="92" t="s">
        <v>2720</v>
      </c>
      <c r="D725" s="432">
        <v>13</v>
      </c>
      <c r="E725" s="432">
        <v>4758</v>
      </c>
      <c r="F725" s="432">
        <v>517</v>
      </c>
      <c r="G725" s="432">
        <v>898</v>
      </c>
      <c r="H725" s="87">
        <f t="shared" si="33"/>
        <v>0.18873476250525431</v>
      </c>
      <c r="I725" s="88">
        <f t="shared" si="34"/>
        <v>39.769230769230766</v>
      </c>
      <c r="J725" s="89">
        <f t="shared" si="35"/>
        <v>2.4602739726027396</v>
      </c>
    </row>
    <row r="726" spans="1:10" ht="24">
      <c r="A726" s="92" t="s">
        <v>631</v>
      </c>
      <c r="B726" s="92" t="s">
        <v>189</v>
      </c>
      <c r="C726" s="92" t="s">
        <v>2720</v>
      </c>
      <c r="D726" s="432">
        <v>15</v>
      </c>
      <c r="E726" s="432">
        <v>5490</v>
      </c>
      <c r="F726" s="432">
        <v>148</v>
      </c>
      <c r="G726" s="432">
        <v>290</v>
      </c>
      <c r="H726" s="87">
        <f t="shared" si="33"/>
        <v>5.2823315118397086E-2</v>
      </c>
      <c r="I726" s="88">
        <f t="shared" si="34"/>
        <v>9.8666666666666671</v>
      </c>
      <c r="J726" s="89">
        <f t="shared" si="35"/>
        <v>0.79452054794520544</v>
      </c>
    </row>
    <row r="727" spans="1:10" ht="24">
      <c r="A727" s="92" t="s">
        <v>632</v>
      </c>
      <c r="B727" s="92" t="s">
        <v>565</v>
      </c>
      <c r="C727" s="92" t="s">
        <v>2720</v>
      </c>
      <c r="D727" s="432">
        <v>0</v>
      </c>
      <c r="E727" s="432">
        <v>0</v>
      </c>
      <c r="F727" s="432">
        <v>26</v>
      </c>
      <c r="G727" s="432">
        <v>26</v>
      </c>
      <c r="H727" s="87" t="e">
        <f t="shared" si="33"/>
        <v>#DIV/0!</v>
      </c>
      <c r="I727" s="88" t="e">
        <f t="shared" si="34"/>
        <v>#DIV/0!</v>
      </c>
      <c r="J727" s="89">
        <f t="shared" si="35"/>
        <v>7.1232876712328766E-2</v>
      </c>
    </row>
    <row r="728" spans="1:10" ht="24">
      <c r="A728" s="92" t="s">
        <v>522</v>
      </c>
      <c r="B728" s="92" t="s">
        <v>174</v>
      </c>
      <c r="C728" s="92" t="s">
        <v>2720</v>
      </c>
      <c r="D728" s="432">
        <v>3</v>
      </c>
      <c r="E728" s="432">
        <v>1098</v>
      </c>
      <c r="F728" s="432">
        <v>84</v>
      </c>
      <c r="G728" s="432">
        <v>142</v>
      </c>
      <c r="H728" s="87">
        <f t="shared" si="33"/>
        <v>0.12932604735883424</v>
      </c>
      <c r="I728" s="88">
        <f t="shared" si="34"/>
        <v>28</v>
      </c>
      <c r="J728" s="89">
        <f t="shared" si="35"/>
        <v>0.38904109589041097</v>
      </c>
    </row>
    <row r="729" spans="1:10" ht="24">
      <c r="A729" s="92" t="s">
        <v>772</v>
      </c>
      <c r="B729" s="92" t="s">
        <v>24</v>
      </c>
      <c r="C729" s="92" t="s">
        <v>2720</v>
      </c>
      <c r="D729" s="432">
        <v>4</v>
      </c>
      <c r="E729" s="432">
        <v>1464</v>
      </c>
      <c r="F729" s="432">
        <v>45</v>
      </c>
      <c r="G729" s="432">
        <v>79</v>
      </c>
      <c r="H729" s="87">
        <f t="shared" si="33"/>
        <v>5.3961748633879779E-2</v>
      </c>
      <c r="I729" s="88">
        <f t="shared" si="34"/>
        <v>11.25</v>
      </c>
      <c r="J729" s="89">
        <f t="shared" si="35"/>
        <v>0.21643835616438356</v>
      </c>
    </row>
    <row r="730" spans="1:10" ht="24">
      <c r="A730" s="92" t="s">
        <v>458</v>
      </c>
      <c r="B730" s="92" t="s">
        <v>45</v>
      </c>
      <c r="C730" s="92" t="s">
        <v>2720</v>
      </c>
      <c r="D730" s="432">
        <v>4</v>
      </c>
      <c r="E730" s="432">
        <v>1464</v>
      </c>
      <c r="F730" s="432">
        <v>164</v>
      </c>
      <c r="G730" s="432">
        <v>257</v>
      </c>
      <c r="H730" s="87">
        <f t="shared" si="33"/>
        <v>0.17554644808743169</v>
      </c>
      <c r="I730" s="88">
        <f t="shared" si="34"/>
        <v>41</v>
      </c>
      <c r="J730" s="89">
        <f t="shared" si="35"/>
        <v>0.70410958904109588</v>
      </c>
    </row>
    <row r="731" spans="1:10" ht="36">
      <c r="A731" s="92" t="s">
        <v>366</v>
      </c>
      <c r="B731" s="92" t="s">
        <v>115</v>
      </c>
      <c r="C731" s="92" t="s">
        <v>2720</v>
      </c>
      <c r="D731" s="432">
        <v>8</v>
      </c>
      <c r="E731" s="432">
        <v>2928</v>
      </c>
      <c r="F731" s="432">
        <v>29</v>
      </c>
      <c r="G731" s="432">
        <v>41</v>
      </c>
      <c r="H731" s="87">
        <f t="shared" si="33"/>
        <v>1.4002732240437158E-2</v>
      </c>
      <c r="I731" s="88">
        <f t="shared" si="34"/>
        <v>3.625</v>
      </c>
      <c r="J731" s="89">
        <f t="shared" si="35"/>
        <v>0.11232876712328767</v>
      </c>
    </row>
    <row r="732" spans="1:10" ht="24">
      <c r="A732" s="92" t="s">
        <v>3208</v>
      </c>
      <c r="B732" s="92" t="s">
        <v>218</v>
      </c>
      <c r="C732" s="92" t="s">
        <v>2720</v>
      </c>
      <c r="D732" s="432">
        <v>13</v>
      </c>
      <c r="E732" s="432">
        <v>4758</v>
      </c>
      <c r="F732" s="432">
        <v>408</v>
      </c>
      <c r="G732" s="432">
        <v>642</v>
      </c>
      <c r="H732" s="87">
        <f t="shared" si="33"/>
        <v>0.13493064312736444</v>
      </c>
      <c r="I732" s="88">
        <f t="shared" si="34"/>
        <v>31.384615384615383</v>
      </c>
      <c r="J732" s="89">
        <f t="shared" si="35"/>
        <v>1.7589041095890412</v>
      </c>
    </row>
    <row r="733" spans="1:10" ht="24">
      <c r="A733" s="92" t="s">
        <v>403</v>
      </c>
      <c r="B733" s="92" t="s">
        <v>27</v>
      </c>
      <c r="C733" s="92" t="s">
        <v>2720</v>
      </c>
      <c r="D733" s="432">
        <v>17</v>
      </c>
      <c r="E733" s="432">
        <v>6222</v>
      </c>
      <c r="F733" s="432">
        <v>523</v>
      </c>
      <c r="G733" s="432">
        <v>1016</v>
      </c>
      <c r="H733" s="87">
        <f t="shared" si="33"/>
        <v>0.16329154612664737</v>
      </c>
      <c r="I733" s="88">
        <f t="shared" si="34"/>
        <v>30.764705882352942</v>
      </c>
      <c r="J733" s="89">
        <f t="shared" si="35"/>
        <v>2.7835616438356166</v>
      </c>
    </row>
    <row r="734" spans="1:10" ht="24">
      <c r="A734" s="92" t="s">
        <v>799</v>
      </c>
      <c r="B734" s="92" t="s">
        <v>55</v>
      </c>
      <c r="C734" s="92" t="s">
        <v>2720</v>
      </c>
      <c r="D734" s="432">
        <v>11</v>
      </c>
      <c r="E734" s="432">
        <v>4026</v>
      </c>
      <c r="F734" s="432">
        <v>56</v>
      </c>
      <c r="G734" s="432">
        <v>58</v>
      </c>
      <c r="H734" s="87">
        <f t="shared" si="33"/>
        <v>1.4406358668653751E-2</v>
      </c>
      <c r="I734" s="88">
        <f t="shared" si="34"/>
        <v>5.0909090909090908</v>
      </c>
      <c r="J734" s="89">
        <f t="shared" si="35"/>
        <v>0.15890410958904111</v>
      </c>
    </row>
    <row r="735" spans="1:10" ht="24">
      <c r="A735" s="92" t="s">
        <v>529</v>
      </c>
      <c r="B735" s="92" t="s">
        <v>21</v>
      </c>
      <c r="C735" s="92" t="s">
        <v>2720</v>
      </c>
      <c r="D735" s="432">
        <v>6</v>
      </c>
      <c r="E735" s="432">
        <v>2196</v>
      </c>
      <c r="F735" s="432">
        <v>113</v>
      </c>
      <c r="G735" s="432">
        <v>280</v>
      </c>
      <c r="H735" s="87">
        <f t="shared" si="33"/>
        <v>0.12750455373406194</v>
      </c>
      <c r="I735" s="88">
        <f t="shared" si="34"/>
        <v>18.833333333333332</v>
      </c>
      <c r="J735" s="89">
        <f t="shared" si="35"/>
        <v>0.76712328767123283</v>
      </c>
    </row>
    <row r="736" spans="1:10" ht="24">
      <c r="A736" s="92" t="s">
        <v>530</v>
      </c>
      <c r="B736" s="92" t="s">
        <v>21</v>
      </c>
      <c r="C736" s="92" t="s">
        <v>2720</v>
      </c>
      <c r="D736" s="432">
        <v>13</v>
      </c>
      <c r="E736" s="432">
        <v>4758</v>
      </c>
      <c r="F736" s="432">
        <v>946</v>
      </c>
      <c r="G736" s="432">
        <v>1178</v>
      </c>
      <c r="H736" s="87">
        <f t="shared" si="33"/>
        <v>0.24758301807482136</v>
      </c>
      <c r="I736" s="88">
        <f t="shared" si="34"/>
        <v>72.769230769230774</v>
      </c>
      <c r="J736" s="89">
        <f t="shared" si="35"/>
        <v>3.2273972602739724</v>
      </c>
    </row>
    <row r="737" spans="1:10" ht="24">
      <c r="A737" s="92" t="s">
        <v>531</v>
      </c>
      <c r="B737" s="92" t="s">
        <v>21</v>
      </c>
      <c r="C737" s="92" t="s">
        <v>2720</v>
      </c>
      <c r="D737" s="432">
        <v>10</v>
      </c>
      <c r="E737" s="432">
        <v>3660</v>
      </c>
      <c r="F737" s="432">
        <v>64</v>
      </c>
      <c r="G737" s="432">
        <v>128</v>
      </c>
      <c r="H737" s="87">
        <f t="shared" si="33"/>
        <v>3.4972677595628415E-2</v>
      </c>
      <c r="I737" s="88">
        <f t="shared" si="34"/>
        <v>6.4</v>
      </c>
      <c r="J737" s="89">
        <f t="shared" si="35"/>
        <v>0.35068493150684932</v>
      </c>
    </row>
    <row r="738" spans="1:10" ht="24">
      <c r="A738" s="92" t="s">
        <v>532</v>
      </c>
      <c r="B738" s="92" t="s">
        <v>21</v>
      </c>
      <c r="C738" s="92" t="s">
        <v>2720</v>
      </c>
      <c r="D738" s="432">
        <v>10</v>
      </c>
      <c r="E738" s="432">
        <v>3660</v>
      </c>
      <c r="F738" s="432">
        <v>85</v>
      </c>
      <c r="G738" s="432">
        <v>165</v>
      </c>
      <c r="H738" s="87">
        <f t="shared" si="33"/>
        <v>4.5081967213114756E-2</v>
      </c>
      <c r="I738" s="88">
        <f t="shared" si="34"/>
        <v>8.5</v>
      </c>
      <c r="J738" s="89">
        <f t="shared" si="35"/>
        <v>0.45205479452054792</v>
      </c>
    </row>
    <row r="739" spans="1:10" ht="24">
      <c r="A739" s="92" t="s">
        <v>533</v>
      </c>
      <c r="B739" s="92" t="s">
        <v>297</v>
      </c>
      <c r="C739" s="92" t="s">
        <v>2720</v>
      </c>
      <c r="D739" s="432">
        <v>8</v>
      </c>
      <c r="E739" s="432">
        <v>2928</v>
      </c>
      <c r="F739" s="432">
        <v>117</v>
      </c>
      <c r="G739" s="432">
        <v>163</v>
      </c>
      <c r="H739" s="87">
        <f t="shared" si="33"/>
        <v>5.5669398907103824E-2</v>
      </c>
      <c r="I739" s="88">
        <f t="shared" si="34"/>
        <v>14.625</v>
      </c>
      <c r="J739" s="89">
        <f t="shared" si="35"/>
        <v>0.44657534246575342</v>
      </c>
    </row>
    <row r="740" spans="1:10" ht="24">
      <c r="A740" s="92" t="s">
        <v>422</v>
      </c>
      <c r="B740" s="92" t="s">
        <v>42</v>
      </c>
      <c r="C740" s="92" t="s">
        <v>2720</v>
      </c>
      <c r="D740" s="432">
        <v>7</v>
      </c>
      <c r="E740" s="432">
        <v>2562</v>
      </c>
      <c r="F740" s="432">
        <v>240</v>
      </c>
      <c r="G740" s="432">
        <v>342</v>
      </c>
      <c r="H740" s="87">
        <f t="shared" si="33"/>
        <v>0.13348946135831383</v>
      </c>
      <c r="I740" s="88">
        <f t="shared" si="34"/>
        <v>34.285714285714285</v>
      </c>
      <c r="J740" s="89">
        <f t="shared" si="35"/>
        <v>0.93698630136986305</v>
      </c>
    </row>
    <row r="741" spans="1:10" ht="24">
      <c r="A741" s="92" t="s">
        <v>568</v>
      </c>
      <c r="B741" s="92" t="s">
        <v>189</v>
      </c>
      <c r="C741" s="92" t="s">
        <v>2720</v>
      </c>
      <c r="D741" s="432">
        <v>10</v>
      </c>
      <c r="E741" s="432">
        <v>3660</v>
      </c>
      <c r="F741" s="432">
        <v>0</v>
      </c>
      <c r="G741" s="432">
        <v>0</v>
      </c>
      <c r="H741" s="87">
        <f t="shared" si="33"/>
        <v>0</v>
      </c>
      <c r="I741" s="88">
        <f t="shared" si="34"/>
        <v>0</v>
      </c>
      <c r="J741" s="89">
        <f t="shared" si="35"/>
        <v>0</v>
      </c>
    </row>
    <row r="742" spans="1:10" ht="24">
      <c r="A742" s="92" t="s">
        <v>633</v>
      </c>
      <c r="B742" s="92" t="s">
        <v>191</v>
      </c>
      <c r="C742" s="92" t="s">
        <v>2720</v>
      </c>
      <c r="D742" s="432">
        <v>0</v>
      </c>
      <c r="E742" s="432">
        <v>0</v>
      </c>
      <c r="F742" s="432">
        <v>66</v>
      </c>
      <c r="G742" s="432">
        <v>70</v>
      </c>
      <c r="H742" s="87" t="e">
        <f t="shared" si="33"/>
        <v>#DIV/0!</v>
      </c>
      <c r="I742" s="88" t="e">
        <f t="shared" si="34"/>
        <v>#DIV/0!</v>
      </c>
      <c r="J742" s="89">
        <f t="shared" si="35"/>
        <v>0.19178082191780821</v>
      </c>
    </row>
    <row r="743" spans="1:10" ht="24">
      <c r="A743" s="92" t="s">
        <v>634</v>
      </c>
      <c r="B743" s="92" t="s">
        <v>195</v>
      </c>
      <c r="C743" s="92" t="s">
        <v>2720</v>
      </c>
      <c r="D743" s="432">
        <v>3</v>
      </c>
      <c r="E743" s="432">
        <v>1098</v>
      </c>
      <c r="F743" s="432">
        <v>48</v>
      </c>
      <c r="G743" s="432">
        <v>48</v>
      </c>
      <c r="H743" s="87">
        <f t="shared" si="33"/>
        <v>4.3715846994535519E-2</v>
      </c>
      <c r="I743" s="88">
        <f t="shared" si="34"/>
        <v>16</v>
      </c>
      <c r="J743" s="89">
        <f t="shared" si="35"/>
        <v>0.13150684931506848</v>
      </c>
    </row>
    <row r="744" spans="1:10" ht="24">
      <c r="A744" s="92" t="s">
        <v>676</v>
      </c>
      <c r="B744" s="92" t="s">
        <v>47</v>
      </c>
      <c r="C744" s="92" t="s">
        <v>2720</v>
      </c>
      <c r="D744" s="432">
        <v>9</v>
      </c>
      <c r="E744" s="432">
        <v>3294</v>
      </c>
      <c r="F744" s="432">
        <v>203</v>
      </c>
      <c r="G744" s="432">
        <v>220</v>
      </c>
      <c r="H744" s="87">
        <f t="shared" si="33"/>
        <v>6.6788099574984827E-2</v>
      </c>
      <c r="I744" s="88">
        <f t="shared" si="34"/>
        <v>22.555555555555557</v>
      </c>
      <c r="J744" s="89">
        <f t="shared" si="35"/>
        <v>0.60273972602739723</v>
      </c>
    </row>
    <row r="745" spans="1:10" ht="24">
      <c r="A745" s="92" t="s">
        <v>307</v>
      </c>
      <c r="B745" s="92" t="s">
        <v>24</v>
      </c>
      <c r="C745" s="92" t="s">
        <v>2720</v>
      </c>
      <c r="D745" s="432">
        <v>2</v>
      </c>
      <c r="E745" s="432">
        <v>732</v>
      </c>
      <c r="F745" s="432">
        <v>112</v>
      </c>
      <c r="G745" s="432">
        <v>116</v>
      </c>
      <c r="H745" s="87">
        <f t="shared" si="33"/>
        <v>0.15846994535519127</v>
      </c>
      <c r="I745" s="88">
        <f t="shared" si="34"/>
        <v>56</v>
      </c>
      <c r="J745" s="89">
        <f t="shared" si="35"/>
        <v>0.31780821917808222</v>
      </c>
    </row>
    <row r="746" spans="1:10" ht="24">
      <c r="A746" s="92" t="s">
        <v>560</v>
      </c>
      <c r="B746" s="92" t="s">
        <v>45</v>
      </c>
      <c r="C746" s="92" t="s">
        <v>2720</v>
      </c>
      <c r="D746" s="432">
        <v>4</v>
      </c>
      <c r="E746" s="432">
        <v>1464</v>
      </c>
      <c r="F746" s="432">
        <v>223</v>
      </c>
      <c r="G746" s="432">
        <v>311</v>
      </c>
      <c r="H746" s="87">
        <f t="shared" si="33"/>
        <v>0.21243169398907105</v>
      </c>
      <c r="I746" s="88">
        <f t="shared" si="34"/>
        <v>55.75</v>
      </c>
      <c r="J746" s="89">
        <f t="shared" si="35"/>
        <v>0.852054794520548</v>
      </c>
    </row>
    <row r="747" spans="1:10" ht="24">
      <c r="A747" s="92" t="s">
        <v>3072</v>
      </c>
      <c r="B747" s="92" t="s">
        <v>45</v>
      </c>
      <c r="C747" s="92" t="s">
        <v>2720</v>
      </c>
      <c r="D747" s="432">
        <v>6</v>
      </c>
      <c r="E747" s="432">
        <v>2196</v>
      </c>
      <c r="F747" s="432">
        <v>65</v>
      </c>
      <c r="G747" s="432">
        <v>108</v>
      </c>
      <c r="H747" s="87">
        <f t="shared" si="33"/>
        <v>4.9180327868852458E-2</v>
      </c>
      <c r="I747" s="88">
        <f t="shared" si="34"/>
        <v>10.833333333333334</v>
      </c>
      <c r="J747" s="89">
        <f t="shared" si="35"/>
        <v>0.29589041095890412</v>
      </c>
    </row>
    <row r="748" spans="1:10" ht="24">
      <c r="A748" s="92" t="s">
        <v>561</v>
      </c>
      <c r="B748" s="92" t="s">
        <v>185</v>
      </c>
      <c r="C748" s="92" t="s">
        <v>2720</v>
      </c>
      <c r="D748" s="432">
        <v>8</v>
      </c>
      <c r="E748" s="432">
        <v>2928</v>
      </c>
      <c r="F748" s="432">
        <v>285</v>
      </c>
      <c r="G748" s="432">
        <v>389</v>
      </c>
      <c r="H748" s="87">
        <f t="shared" si="33"/>
        <v>0.1328551912568306</v>
      </c>
      <c r="I748" s="88">
        <f t="shared" si="34"/>
        <v>35.625</v>
      </c>
      <c r="J748" s="89">
        <f t="shared" si="35"/>
        <v>1.0657534246575342</v>
      </c>
    </row>
    <row r="749" spans="1:10" ht="24">
      <c r="A749" s="92" t="s">
        <v>393</v>
      </c>
      <c r="B749" s="92" t="s">
        <v>68</v>
      </c>
      <c r="C749" s="92" t="s">
        <v>2720</v>
      </c>
      <c r="D749" s="432">
        <v>10</v>
      </c>
      <c r="E749" s="432">
        <v>3660</v>
      </c>
      <c r="F749" s="432">
        <v>499</v>
      </c>
      <c r="G749" s="432">
        <v>748</v>
      </c>
      <c r="H749" s="87">
        <f t="shared" si="33"/>
        <v>0.20437158469945355</v>
      </c>
      <c r="I749" s="88">
        <f t="shared" si="34"/>
        <v>49.9</v>
      </c>
      <c r="J749" s="89">
        <f t="shared" si="35"/>
        <v>2.0493150684931507</v>
      </c>
    </row>
    <row r="750" spans="1:10" ht="24">
      <c r="A750" s="92" t="s">
        <v>534</v>
      </c>
      <c r="B750" s="92" t="s">
        <v>21</v>
      </c>
      <c r="C750" s="92" t="s">
        <v>2720</v>
      </c>
      <c r="D750" s="432">
        <v>6</v>
      </c>
      <c r="E750" s="432">
        <v>2196</v>
      </c>
      <c r="F750" s="432">
        <v>41</v>
      </c>
      <c r="G750" s="432">
        <v>41</v>
      </c>
      <c r="H750" s="87">
        <f t="shared" si="33"/>
        <v>1.8670309653916212E-2</v>
      </c>
      <c r="I750" s="88">
        <f t="shared" si="34"/>
        <v>6.833333333333333</v>
      </c>
      <c r="J750" s="89">
        <f t="shared" si="35"/>
        <v>0.11232876712328767</v>
      </c>
    </row>
    <row r="751" spans="1:10" ht="24">
      <c r="A751" s="92" t="s">
        <v>535</v>
      </c>
      <c r="B751" s="92" t="s">
        <v>21</v>
      </c>
      <c r="C751" s="92" t="s">
        <v>2720</v>
      </c>
      <c r="D751" s="432">
        <v>15</v>
      </c>
      <c r="E751" s="432">
        <v>5490</v>
      </c>
      <c r="F751" s="432">
        <v>191</v>
      </c>
      <c r="G751" s="432">
        <v>330</v>
      </c>
      <c r="H751" s="87">
        <f t="shared" si="33"/>
        <v>6.0109289617486336E-2</v>
      </c>
      <c r="I751" s="88">
        <f t="shared" si="34"/>
        <v>12.733333333333333</v>
      </c>
      <c r="J751" s="89">
        <f t="shared" si="35"/>
        <v>0.90410958904109584</v>
      </c>
    </row>
    <row r="752" spans="1:10" ht="24">
      <c r="A752" s="92" t="s">
        <v>3159</v>
      </c>
      <c r="B752" s="92" t="s">
        <v>158</v>
      </c>
      <c r="C752" s="92" t="s">
        <v>2720</v>
      </c>
      <c r="D752" s="432">
        <v>0</v>
      </c>
      <c r="E752" s="432">
        <v>0</v>
      </c>
      <c r="F752" s="432">
        <v>181</v>
      </c>
      <c r="G752" s="432">
        <v>201</v>
      </c>
      <c r="H752" s="87" t="e">
        <f t="shared" si="33"/>
        <v>#DIV/0!</v>
      </c>
      <c r="I752" s="88" t="e">
        <f t="shared" si="34"/>
        <v>#DIV/0!</v>
      </c>
      <c r="J752" s="89">
        <f t="shared" si="35"/>
        <v>0.55068493150684927</v>
      </c>
    </row>
    <row r="753" spans="1:10" ht="24">
      <c r="A753" s="92" t="s">
        <v>537</v>
      </c>
      <c r="B753" s="92" t="s">
        <v>160</v>
      </c>
      <c r="C753" s="92" t="s">
        <v>2720</v>
      </c>
      <c r="D753" s="432">
        <v>3</v>
      </c>
      <c r="E753" s="432">
        <v>1098</v>
      </c>
      <c r="F753" s="432">
        <v>76</v>
      </c>
      <c r="G753" s="432">
        <v>96</v>
      </c>
      <c r="H753" s="87">
        <f t="shared" si="33"/>
        <v>8.7431693989071038E-2</v>
      </c>
      <c r="I753" s="88">
        <f t="shared" si="34"/>
        <v>25.333333333333332</v>
      </c>
      <c r="J753" s="89">
        <f t="shared" si="35"/>
        <v>0.26301369863013696</v>
      </c>
    </row>
    <row r="754" spans="1:10" ht="36">
      <c r="A754" s="92" t="s">
        <v>3143</v>
      </c>
      <c r="B754" s="92" t="s">
        <v>168</v>
      </c>
      <c r="C754" s="92" t="s">
        <v>2720</v>
      </c>
      <c r="D754" s="432">
        <v>15</v>
      </c>
      <c r="E754" s="432">
        <v>5490</v>
      </c>
      <c r="F754" s="432">
        <v>743</v>
      </c>
      <c r="G754" s="432">
        <v>904</v>
      </c>
      <c r="H754" s="87">
        <f t="shared" si="33"/>
        <v>0.16466302367941713</v>
      </c>
      <c r="I754" s="88">
        <f t="shared" si="34"/>
        <v>49.533333333333331</v>
      </c>
      <c r="J754" s="89">
        <f t="shared" si="35"/>
        <v>2.4767123287671233</v>
      </c>
    </row>
    <row r="755" spans="1:10" ht="24">
      <c r="A755" s="92" t="s">
        <v>538</v>
      </c>
      <c r="B755" s="92" t="s">
        <v>77</v>
      </c>
      <c r="C755" s="92" t="s">
        <v>2720</v>
      </c>
      <c r="D755" s="432">
        <v>13</v>
      </c>
      <c r="E755" s="432">
        <v>4758</v>
      </c>
      <c r="F755" s="432">
        <v>199</v>
      </c>
      <c r="G755" s="432">
        <v>437</v>
      </c>
      <c r="H755" s="87">
        <f t="shared" si="33"/>
        <v>9.1845313156788566E-2</v>
      </c>
      <c r="I755" s="88">
        <f t="shared" si="34"/>
        <v>15.307692307692308</v>
      </c>
      <c r="J755" s="89">
        <f t="shared" si="35"/>
        <v>1.1972602739726028</v>
      </c>
    </row>
    <row r="756" spans="1:10" ht="24">
      <c r="A756" s="92" t="s">
        <v>539</v>
      </c>
      <c r="B756" s="92" t="s">
        <v>77</v>
      </c>
      <c r="C756" s="92" t="s">
        <v>2720</v>
      </c>
      <c r="D756" s="432">
        <v>24</v>
      </c>
      <c r="E756" s="432">
        <v>8784</v>
      </c>
      <c r="F756" s="432">
        <v>247</v>
      </c>
      <c r="G756" s="432">
        <v>463</v>
      </c>
      <c r="H756" s="87">
        <f t="shared" si="33"/>
        <v>5.2709471766848814E-2</v>
      </c>
      <c r="I756" s="88">
        <f t="shared" si="34"/>
        <v>10.291666666666666</v>
      </c>
      <c r="J756" s="89">
        <f t="shared" si="35"/>
        <v>1.2684931506849315</v>
      </c>
    </row>
    <row r="757" spans="1:10" ht="24">
      <c r="A757" s="92" t="s">
        <v>354</v>
      </c>
      <c r="B757" s="92" t="s">
        <v>77</v>
      </c>
      <c r="C757" s="92" t="s">
        <v>2720</v>
      </c>
      <c r="D757" s="432">
        <v>4</v>
      </c>
      <c r="E757" s="432">
        <v>1464</v>
      </c>
      <c r="F757" s="432">
        <v>173</v>
      </c>
      <c r="G757" s="432">
        <v>215</v>
      </c>
      <c r="H757" s="87">
        <f t="shared" si="33"/>
        <v>0.14685792349726776</v>
      </c>
      <c r="I757" s="88">
        <f t="shared" si="34"/>
        <v>43.25</v>
      </c>
      <c r="J757" s="89">
        <f t="shared" si="35"/>
        <v>0.58904109589041098</v>
      </c>
    </row>
    <row r="758" spans="1:10" ht="24">
      <c r="A758" s="92" t="s">
        <v>540</v>
      </c>
      <c r="B758" s="92" t="s">
        <v>77</v>
      </c>
      <c r="C758" s="92" t="s">
        <v>2720</v>
      </c>
      <c r="D758" s="432">
        <v>10</v>
      </c>
      <c r="E758" s="432">
        <v>3660</v>
      </c>
      <c r="F758" s="432">
        <v>308</v>
      </c>
      <c r="G758" s="432">
        <v>315</v>
      </c>
      <c r="H758" s="87">
        <f t="shared" si="33"/>
        <v>8.6065573770491802E-2</v>
      </c>
      <c r="I758" s="88">
        <f t="shared" si="34"/>
        <v>30.8</v>
      </c>
      <c r="J758" s="89">
        <f t="shared" si="35"/>
        <v>0.86301369863013699</v>
      </c>
    </row>
    <row r="759" spans="1:10" ht="24">
      <c r="A759" s="92" t="s">
        <v>541</v>
      </c>
      <c r="B759" s="92" t="s">
        <v>542</v>
      </c>
      <c r="C759" s="92" t="s">
        <v>2720</v>
      </c>
      <c r="D759" s="432">
        <v>13</v>
      </c>
      <c r="E759" s="432">
        <v>4758</v>
      </c>
      <c r="F759" s="432">
        <v>169</v>
      </c>
      <c r="G759" s="432">
        <v>178</v>
      </c>
      <c r="H759" s="87">
        <f t="shared" si="33"/>
        <v>3.7410676754939053E-2</v>
      </c>
      <c r="I759" s="88">
        <f t="shared" si="34"/>
        <v>13</v>
      </c>
      <c r="J759" s="89">
        <f t="shared" si="35"/>
        <v>0.48767123287671232</v>
      </c>
    </row>
    <row r="760" spans="1:10" ht="24">
      <c r="A760" s="92" t="s">
        <v>677</v>
      </c>
      <c r="B760" s="92" t="s">
        <v>678</v>
      </c>
      <c r="C760" s="92" t="s">
        <v>2720</v>
      </c>
      <c r="D760" s="432">
        <v>19</v>
      </c>
      <c r="E760" s="432">
        <v>6954</v>
      </c>
      <c r="F760" s="432">
        <v>241</v>
      </c>
      <c r="G760" s="432">
        <v>480</v>
      </c>
      <c r="H760" s="87">
        <f t="shared" si="33"/>
        <v>6.9025021570319242E-2</v>
      </c>
      <c r="I760" s="88">
        <f t="shared" si="34"/>
        <v>12.684210526315789</v>
      </c>
      <c r="J760" s="89">
        <f t="shared" si="35"/>
        <v>1.3150684931506849</v>
      </c>
    </row>
    <row r="761" spans="1:10" ht="24">
      <c r="A761" s="92" t="s">
        <v>679</v>
      </c>
      <c r="B761" s="92" t="s">
        <v>205</v>
      </c>
      <c r="C761" s="92" t="s">
        <v>2720</v>
      </c>
      <c r="D761" s="432">
        <v>5</v>
      </c>
      <c r="E761" s="432">
        <v>1830</v>
      </c>
      <c r="F761" s="432">
        <v>161</v>
      </c>
      <c r="G761" s="432">
        <v>195</v>
      </c>
      <c r="H761" s="87">
        <f t="shared" si="33"/>
        <v>0.10655737704918032</v>
      </c>
      <c r="I761" s="88">
        <f t="shared" si="34"/>
        <v>32.200000000000003</v>
      </c>
      <c r="J761" s="89">
        <f t="shared" si="35"/>
        <v>0.53424657534246578</v>
      </c>
    </row>
    <row r="762" spans="1:10" ht="24">
      <c r="A762" s="92" t="s">
        <v>680</v>
      </c>
      <c r="B762" s="92" t="s">
        <v>87</v>
      </c>
      <c r="C762" s="92" t="s">
        <v>2720</v>
      </c>
      <c r="D762" s="432">
        <v>12</v>
      </c>
      <c r="E762" s="432">
        <v>4392</v>
      </c>
      <c r="F762" s="432">
        <v>140</v>
      </c>
      <c r="G762" s="432">
        <v>291</v>
      </c>
      <c r="H762" s="87">
        <f t="shared" si="33"/>
        <v>6.62568306010929E-2</v>
      </c>
      <c r="I762" s="88">
        <f t="shared" si="34"/>
        <v>11.666666666666666</v>
      </c>
      <c r="J762" s="89">
        <f t="shared" si="35"/>
        <v>0.79726027397260268</v>
      </c>
    </row>
    <row r="763" spans="1:10" ht="24">
      <c r="A763" s="92" t="s">
        <v>635</v>
      </c>
      <c r="B763" s="92" t="s">
        <v>189</v>
      </c>
      <c r="C763" s="92" t="s">
        <v>2720</v>
      </c>
      <c r="D763" s="432">
        <v>0</v>
      </c>
      <c r="E763" s="432">
        <v>0</v>
      </c>
      <c r="F763" s="432">
        <v>47</v>
      </c>
      <c r="G763" s="432">
        <v>47</v>
      </c>
      <c r="H763" s="87" t="e">
        <f t="shared" si="33"/>
        <v>#DIV/0!</v>
      </c>
      <c r="I763" s="88" t="e">
        <f t="shared" si="34"/>
        <v>#DIV/0!</v>
      </c>
      <c r="J763" s="89">
        <f t="shared" si="35"/>
        <v>0.12876712328767123</v>
      </c>
    </row>
    <row r="764" spans="1:10" ht="24">
      <c r="A764" s="92" t="s">
        <v>2698</v>
      </c>
      <c r="B764" s="92" t="s">
        <v>189</v>
      </c>
      <c r="C764" s="92" t="s">
        <v>2720</v>
      </c>
      <c r="D764" s="432">
        <v>4</v>
      </c>
      <c r="E764" s="432">
        <v>1464</v>
      </c>
      <c r="F764" s="432">
        <v>0</v>
      </c>
      <c r="G764" s="432">
        <v>0</v>
      </c>
      <c r="H764" s="87">
        <f t="shared" si="33"/>
        <v>0</v>
      </c>
      <c r="I764" s="88">
        <f t="shared" si="34"/>
        <v>0</v>
      </c>
      <c r="J764" s="89">
        <f t="shared" si="35"/>
        <v>0</v>
      </c>
    </row>
    <row r="765" spans="1:10" ht="24">
      <c r="A765" s="92" t="s">
        <v>3209</v>
      </c>
      <c r="B765" s="92" t="s">
        <v>3210</v>
      </c>
      <c r="C765" s="92" t="s">
        <v>2720</v>
      </c>
      <c r="D765" s="432">
        <v>0</v>
      </c>
      <c r="E765" s="432">
        <v>0</v>
      </c>
      <c r="F765" s="432">
        <v>255</v>
      </c>
      <c r="G765" s="432">
        <v>277</v>
      </c>
      <c r="H765" s="87" t="e">
        <f t="shared" si="33"/>
        <v>#DIV/0!</v>
      </c>
      <c r="I765" s="88" t="e">
        <f t="shared" si="34"/>
        <v>#DIV/0!</v>
      </c>
      <c r="J765" s="89">
        <f t="shared" si="35"/>
        <v>0.75890410958904109</v>
      </c>
    </row>
    <row r="766" spans="1:10" ht="24">
      <c r="A766" s="92" t="s">
        <v>637</v>
      </c>
      <c r="B766" s="92" t="s">
        <v>189</v>
      </c>
      <c r="C766" s="92" t="s">
        <v>2720</v>
      </c>
      <c r="D766" s="432">
        <v>15</v>
      </c>
      <c r="E766" s="432">
        <v>5490</v>
      </c>
      <c r="F766" s="432">
        <v>306</v>
      </c>
      <c r="G766" s="432">
        <v>831</v>
      </c>
      <c r="H766" s="87">
        <f t="shared" si="33"/>
        <v>0.15136612021857923</v>
      </c>
      <c r="I766" s="88">
        <f t="shared" si="34"/>
        <v>20.399999999999999</v>
      </c>
      <c r="J766" s="89">
        <f t="shared" si="35"/>
        <v>2.2767123287671232</v>
      </c>
    </row>
    <row r="767" spans="1:10" ht="24">
      <c r="A767" s="92" t="s">
        <v>550</v>
      </c>
      <c r="B767" s="92" t="s">
        <v>80</v>
      </c>
      <c r="C767" s="92" t="s">
        <v>2720</v>
      </c>
      <c r="D767" s="432">
        <v>7</v>
      </c>
      <c r="E767" s="432">
        <v>2562</v>
      </c>
      <c r="F767" s="432">
        <v>71</v>
      </c>
      <c r="G767" s="432">
        <v>117</v>
      </c>
      <c r="H767" s="87">
        <f t="shared" si="33"/>
        <v>4.5667447306791571E-2</v>
      </c>
      <c r="I767" s="88">
        <f t="shared" si="34"/>
        <v>10.142857142857142</v>
      </c>
      <c r="J767" s="89">
        <f t="shared" si="35"/>
        <v>0.32054794520547947</v>
      </c>
    </row>
    <row r="768" spans="1:10" ht="24">
      <c r="A768" s="92" t="s">
        <v>773</v>
      </c>
      <c r="B768" s="92" t="s">
        <v>24</v>
      </c>
      <c r="C768" s="92" t="s">
        <v>2720</v>
      </c>
      <c r="D768" s="432">
        <v>5</v>
      </c>
      <c r="E768" s="432">
        <v>1830</v>
      </c>
      <c r="F768" s="432">
        <v>146</v>
      </c>
      <c r="G768" s="432">
        <v>204</v>
      </c>
      <c r="H768" s="87">
        <f t="shared" si="33"/>
        <v>0.11147540983606558</v>
      </c>
      <c r="I768" s="88">
        <f t="shared" si="34"/>
        <v>29.2</v>
      </c>
      <c r="J768" s="89">
        <f t="shared" si="35"/>
        <v>0.55890410958904113</v>
      </c>
    </row>
    <row r="769" spans="1:10" ht="48">
      <c r="A769" s="92" t="s">
        <v>833</v>
      </c>
      <c r="B769" s="92" t="s">
        <v>109</v>
      </c>
      <c r="C769" s="92" t="s">
        <v>2720</v>
      </c>
      <c r="D769" s="432">
        <v>5</v>
      </c>
      <c r="E769" s="432">
        <v>1830</v>
      </c>
      <c r="F769" s="432">
        <v>143</v>
      </c>
      <c r="G769" s="432">
        <v>262</v>
      </c>
      <c r="H769" s="87">
        <f t="shared" si="33"/>
        <v>0.14316939890710381</v>
      </c>
      <c r="I769" s="88">
        <f t="shared" si="34"/>
        <v>28.6</v>
      </c>
      <c r="J769" s="89">
        <f t="shared" si="35"/>
        <v>0.71780821917808224</v>
      </c>
    </row>
    <row r="770" spans="1:10" ht="48">
      <c r="A770" s="92" t="s">
        <v>834</v>
      </c>
      <c r="B770" s="92" t="s">
        <v>109</v>
      </c>
      <c r="C770" s="92" t="s">
        <v>2720</v>
      </c>
      <c r="D770" s="432">
        <v>6</v>
      </c>
      <c r="E770" s="432">
        <v>2196</v>
      </c>
      <c r="F770" s="432">
        <v>182</v>
      </c>
      <c r="G770" s="432">
        <v>280</v>
      </c>
      <c r="H770" s="87">
        <f t="shared" si="33"/>
        <v>0.12750455373406194</v>
      </c>
      <c r="I770" s="88">
        <f t="shared" si="34"/>
        <v>30.333333333333332</v>
      </c>
      <c r="J770" s="89">
        <f t="shared" si="35"/>
        <v>0.76712328767123283</v>
      </c>
    </row>
    <row r="771" spans="1:10" ht="24">
      <c r="A771" s="92" t="s">
        <v>774</v>
      </c>
      <c r="B771" s="92" t="s">
        <v>24</v>
      </c>
      <c r="C771" s="92" t="s">
        <v>2720</v>
      </c>
      <c r="D771" s="432">
        <v>14</v>
      </c>
      <c r="E771" s="432">
        <v>5124</v>
      </c>
      <c r="F771" s="432">
        <v>210</v>
      </c>
      <c r="G771" s="432">
        <v>610</v>
      </c>
      <c r="H771" s="87">
        <f t="shared" ref="H771:H801" si="36">G771/E771</f>
        <v>0.11904761904761904</v>
      </c>
      <c r="I771" s="88">
        <f t="shared" ref="I771:I801" si="37">F771/D771</f>
        <v>15</v>
      </c>
      <c r="J771" s="89">
        <f t="shared" ref="J771:J801" si="38">G771/365</f>
        <v>1.6712328767123288</v>
      </c>
    </row>
    <row r="772" spans="1:10" ht="24">
      <c r="A772" s="92" t="s">
        <v>3211</v>
      </c>
      <c r="B772" s="92" t="s">
        <v>63</v>
      </c>
      <c r="C772" s="92" t="s">
        <v>2720</v>
      </c>
      <c r="D772" s="432">
        <v>11</v>
      </c>
      <c r="E772" s="432">
        <v>4026</v>
      </c>
      <c r="F772" s="432">
        <v>555</v>
      </c>
      <c r="G772" s="432">
        <v>984</v>
      </c>
      <c r="H772" s="87">
        <f t="shared" si="36"/>
        <v>0.24441132637853949</v>
      </c>
      <c r="I772" s="88">
        <f t="shared" si="37"/>
        <v>50.454545454545453</v>
      </c>
      <c r="J772" s="89">
        <f t="shared" si="38"/>
        <v>2.6958904109589041</v>
      </c>
    </row>
    <row r="773" spans="1:10" ht="24">
      <c r="A773" s="92" t="s">
        <v>562</v>
      </c>
      <c r="B773" s="92" t="s">
        <v>45</v>
      </c>
      <c r="C773" s="92" t="s">
        <v>2720</v>
      </c>
      <c r="D773" s="432">
        <v>4</v>
      </c>
      <c r="E773" s="432">
        <v>1464</v>
      </c>
      <c r="F773" s="432">
        <v>90</v>
      </c>
      <c r="G773" s="432">
        <v>141</v>
      </c>
      <c r="H773" s="87">
        <f t="shared" si="36"/>
        <v>9.6311475409836061E-2</v>
      </c>
      <c r="I773" s="88">
        <f t="shared" si="37"/>
        <v>22.5</v>
      </c>
      <c r="J773" s="89">
        <f t="shared" si="38"/>
        <v>0.38630136986301372</v>
      </c>
    </row>
    <row r="774" spans="1:10" ht="24">
      <c r="A774" s="92" t="s">
        <v>2701</v>
      </c>
      <c r="B774" s="92" t="s">
        <v>175</v>
      </c>
      <c r="C774" s="92" t="s">
        <v>2720</v>
      </c>
      <c r="D774" s="432">
        <v>5</v>
      </c>
      <c r="E774" s="432">
        <v>1830</v>
      </c>
      <c r="F774" s="432">
        <v>267</v>
      </c>
      <c r="G774" s="432">
        <v>496</v>
      </c>
      <c r="H774" s="87">
        <f t="shared" si="36"/>
        <v>0.2710382513661202</v>
      </c>
      <c r="I774" s="88">
        <f t="shared" si="37"/>
        <v>53.4</v>
      </c>
      <c r="J774" s="89">
        <f t="shared" si="38"/>
        <v>1.3589041095890411</v>
      </c>
    </row>
    <row r="775" spans="1:10" ht="24">
      <c r="A775" s="92" t="s">
        <v>3213</v>
      </c>
      <c r="B775" s="92" t="s">
        <v>55</v>
      </c>
      <c r="C775" s="92" t="s">
        <v>2720</v>
      </c>
      <c r="D775" s="432">
        <v>16</v>
      </c>
      <c r="E775" s="432">
        <v>5856</v>
      </c>
      <c r="F775" s="432">
        <v>210</v>
      </c>
      <c r="G775" s="432">
        <v>497</v>
      </c>
      <c r="H775" s="87">
        <f t="shared" si="36"/>
        <v>8.4870218579234977E-2</v>
      </c>
      <c r="I775" s="88">
        <f t="shared" si="37"/>
        <v>13.125</v>
      </c>
      <c r="J775" s="89">
        <f t="shared" si="38"/>
        <v>1.3616438356164384</v>
      </c>
    </row>
    <row r="776" spans="1:10" ht="24">
      <c r="A776" s="92" t="s">
        <v>3214</v>
      </c>
      <c r="B776" s="92" t="s">
        <v>55</v>
      </c>
      <c r="C776" s="92" t="s">
        <v>2720</v>
      </c>
      <c r="D776" s="432">
        <v>13</v>
      </c>
      <c r="E776" s="432">
        <v>4758</v>
      </c>
      <c r="F776" s="432">
        <v>495</v>
      </c>
      <c r="G776" s="432">
        <v>1001</v>
      </c>
      <c r="H776" s="87">
        <f t="shared" si="36"/>
        <v>0.2103825136612022</v>
      </c>
      <c r="I776" s="88">
        <f t="shared" si="37"/>
        <v>38.07692307692308</v>
      </c>
      <c r="J776" s="89">
        <f t="shared" si="38"/>
        <v>2.7424657534246575</v>
      </c>
    </row>
    <row r="777" spans="1:10" ht="24">
      <c r="A777" s="92" t="s">
        <v>3215</v>
      </c>
      <c r="B777" s="92" t="s">
        <v>33</v>
      </c>
      <c r="C777" s="92" t="s">
        <v>2720</v>
      </c>
      <c r="D777" s="432">
        <v>7</v>
      </c>
      <c r="E777" s="432">
        <v>2562</v>
      </c>
      <c r="F777" s="432">
        <v>215</v>
      </c>
      <c r="G777" s="432">
        <v>467</v>
      </c>
      <c r="H777" s="87">
        <f t="shared" si="36"/>
        <v>0.18227946916471507</v>
      </c>
      <c r="I777" s="88">
        <f t="shared" si="37"/>
        <v>30.714285714285715</v>
      </c>
      <c r="J777" s="89">
        <f t="shared" si="38"/>
        <v>1.2794520547945205</v>
      </c>
    </row>
    <row r="778" spans="1:10" ht="24">
      <c r="A778" s="92" t="s">
        <v>3216</v>
      </c>
      <c r="B778" s="92" t="s">
        <v>143</v>
      </c>
      <c r="C778" s="92" t="s">
        <v>2720</v>
      </c>
      <c r="D778" s="432">
        <v>4</v>
      </c>
      <c r="E778" s="432">
        <v>1464</v>
      </c>
      <c r="F778" s="432">
        <v>115</v>
      </c>
      <c r="G778" s="432">
        <v>243</v>
      </c>
      <c r="H778" s="87">
        <f t="shared" si="36"/>
        <v>0.16598360655737704</v>
      </c>
      <c r="I778" s="88">
        <f t="shared" si="37"/>
        <v>28.75</v>
      </c>
      <c r="J778" s="89">
        <f t="shared" si="38"/>
        <v>0.66575342465753429</v>
      </c>
    </row>
    <row r="779" spans="1:10" ht="24">
      <c r="A779" s="92" t="s">
        <v>3217</v>
      </c>
      <c r="B779" s="92" t="s">
        <v>135</v>
      </c>
      <c r="C779" s="92" t="s">
        <v>2720</v>
      </c>
      <c r="D779" s="432">
        <v>15</v>
      </c>
      <c r="E779" s="432">
        <v>5490</v>
      </c>
      <c r="F779" s="432">
        <v>197</v>
      </c>
      <c r="G779" s="432">
        <v>283</v>
      </c>
      <c r="H779" s="87">
        <f t="shared" si="36"/>
        <v>5.1548269581056468E-2</v>
      </c>
      <c r="I779" s="88">
        <f t="shared" si="37"/>
        <v>13.133333333333333</v>
      </c>
      <c r="J779" s="89">
        <f t="shared" si="38"/>
        <v>0.77534246575342469</v>
      </c>
    </row>
    <row r="780" spans="1:10" ht="24">
      <c r="A780" s="92" t="s">
        <v>3218</v>
      </c>
      <c r="B780" s="92" t="s">
        <v>139</v>
      </c>
      <c r="C780" s="92" t="s">
        <v>2720</v>
      </c>
      <c r="D780" s="432">
        <v>0</v>
      </c>
      <c r="E780" s="432">
        <v>0</v>
      </c>
      <c r="F780" s="432">
        <v>988</v>
      </c>
      <c r="G780" s="432">
        <v>1235</v>
      </c>
      <c r="H780" s="87" t="e">
        <f t="shared" si="36"/>
        <v>#DIV/0!</v>
      </c>
      <c r="I780" s="88" t="e">
        <f t="shared" si="37"/>
        <v>#DIV/0!</v>
      </c>
      <c r="J780" s="89">
        <f t="shared" si="38"/>
        <v>3.3835616438356166</v>
      </c>
    </row>
    <row r="781" spans="1:10" ht="24">
      <c r="A781" s="92" t="s">
        <v>3231</v>
      </c>
      <c r="B781" s="92" t="s">
        <v>209</v>
      </c>
      <c r="C781" s="92" t="s">
        <v>2720</v>
      </c>
      <c r="D781" s="432">
        <v>12</v>
      </c>
      <c r="E781" s="432">
        <v>4392</v>
      </c>
      <c r="F781" s="432">
        <v>77</v>
      </c>
      <c r="G781" s="432">
        <v>79</v>
      </c>
      <c r="H781" s="87">
        <f t="shared" si="36"/>
        <v>1.7987249544626594E-2</v>
      </c>
      <c r="I781" s="88">
        <f t="shared" si="37"/>
        <v>6.416666666666667</v>
      </c>
      <c r="J781" s="89">
        <f t="shared" si="38"/>
        <v>0.21643835616438356</v>
      </c>
    </row>
    <row r="782" spans="1:10" ht="24">
      <c r="A782" s="92" t="s">
        <v>3232</v>
      </c>
      <c r="B782" s="92" t="s">
        <v>87</v>
      </c>
      <c r="C782" s="92" t="s">
        <v>2720</v>
      </c>
      <c r="D782" s="432">
        <v>6</v>
      </c>
      <c r="E782" s="432">
        <v>2196</v>
      </c>
      <c r="F782" s="432">
        <v>391</v>
      </c>
      <c r="G782" s="432">
        <v>958</v>
      </c>
      <c r="H782" s="87">
        <f t="shared" si="36"/>
        <v>0.43624772313296906</v>
      </c>
      <c r="I782" s="88">
        <f t="shared" si="37"/>
        <v>65.166666666666671</v>
      </c>
      <c r="J782" s="89">
        <f t="shared" si="38"/>
        <v>2.6246575342465754</v>
      </c>
    </row>
    <row r="783" spans="1:10" ht="24">
      <c r="A783" s="92" t="s">
        <v>3219</v>
      </c>
      <c r="B783" s="92" t="s">
        <v>21</v>
      </c>
      <c r="C783" s="92" t="s">
        <v>2720</v>
      </c>
      <c r="D783" s="432">
        <v>11</v>
      </c>
      <c r="E783" s="432">
        <v>4026</v>
      </c>
      <c r="F783" s="432">
        <v>42</v>
      </c>
      <c r="G783" s="432">
        <v>85</v>
      </c>
      <c r="H783" s="87">
        <f t="shared" si="36"/>
        <v>2.1112767014406359E-2</v>
      </c>
      <c r="I783" s="88">
        <f t="shared" si="37"/>
        <v>3.8181818181818183</v>
      </c>
      <c r="J783" s="89">
        <f t="shared" si="38"/>
        <v>0.23287671232876711</v>
      </c>
    </row>
    <row r="784" spans="1:10" ht="24">
      <c r="A784" s="92" t="s">
        <v>3220</v>
      </c>
      <c r="B784" s="92" t="s">
        <v>199</v>
      </c>
      <c r="C784" s="92" t="s">
        <v>2720</v>
      </c>
      <c r="D784" s="432">
        <v>5</v>
      </c>
      <c r="E784" s="432">
        <v>1830</v>
      </c>
      <c r="F784" s="432">
        <v>88</v>
      </c>
      <c r="G784" s="432">
        <v>105</v>
      </c>
      <c r="H784" s="87">
        <f t="shared" si="36"/>
        <v>5.737704918032787E-2</v>
      </c>
      <c r="I784" s="88">
        <f t="shared" si="37"/>
        <v>17.600000000000001</v>
      </c>
      <c r="J784" s="89">
        <f t="shared" si="38"/>
        <v>0.28767123287671231</v>
      </c>
    </row>
    <row r="785" spans="1:10" ht="24">
      <c r="A785" s="92" t="s">
        <v>3221</v>
      </c>
      <c r="B785" s="92" t="s">
        <v>205</v>
      </c>
      <c r="C785" s="92" t="s">
        <v>2720</v>
      </c>
      <c r="D785" s="432">
        <v>7</v>
      </c>
      <c r="E785" s="432">
        <v>2562</v>
      </c>
      <c r="F785" s="432">
        <v>135</v>
      </c>
      <c r="G785" s="432">
        <v>236</v>
      </c>
      <c r="H785" s="87">
        <f t="shared" si="36"/>
        <v>9.2115534738485563E-2</v>
      </c>
      <c r="I785" s="88">
        <f t="shared" si="37"/>
        <v>19.285714285714285</v>
      </c>
      <c r="J785" s="89">
        <f t="shared" si="38"/>
        <v>0.64657534246575343</v>
      </c>
    </row>
    <row r="786" spans="1:10" ht="24">
      <c r="A786" s="92" t="s">
        <v>3212</v>
      </c>
      <c r="B786" s="92" t="s">
        <v>33</v>
      </c>
      <c r="C786" s="92" t="s">
        <v>2720</v>
      </c>
      <c r="D786" s="432">
        <v>6</v>
      </c>
      <c r="E786" s="432">
        <v>2196</v>
      </c>
      <c r="F786" s="432">
        <v>101</v>
      </c>
      <c r="G786" s="432">
        <v>230</v>
      </c>
      <c r="H786" s="87">
        <f t="shared" si="36"/>
        <v>0.10473588342440801</v>
      </c>
      <c r="I786" s="88">
        <f t="shared" si="37"/>
        <v>16.833333333333332</v>
      </c>
      <c r="J786" s="89">
        <f t="shared" si="38"/>
        <v>0.63013698630136983</v>
      </c>
    </row>
    <row r="787" spans="1:10" ht="24">
      <c r="A787" s="92" t="s">
        <v>3222</v>
      </c>
      <c r="B787" s="92" t="s">
        <v>686</v>
      </c>
      <c r="C787" s="92" t="s">
        <v>2720</v>
      </c>
      <c r="D787" s="432">
        <v>7</v>
      </c>
      <c r="E787" s="432">
        <v>2562</v>
      </c>
      <c r="F787" s="432">
        <v>71</v>
      </c>
      <c r="G787" s="432">
        <v>149</v>
      </c>
      <c r="H787" s="87">
        <f t="shared" si="36"/>
        <v>5.8157689305230291E-2</v>
      </c>
      <c r="I787" s="88">
        <f t="shared" si="37"/>
        <v>10.142857142857142</v>
      </c>
      <c r="J787" s="89">
        <f t="shared" si="38"/>
        <v>0.40821917808219177</v>
      </c>
    </row>
    <row r="788" spans="1:10" ht="24">
      <c r="A788" s="92" t="s">
        <v>3233</v>
      </c>
      <c r="B788" s="92" t="s">
        <v>24</v>
      </c>
      <c r="C788" s="92" t="s">
        <v>2720</v>
      </c>
      <c r="D788" s="432">
        <v>0</v>
      </c>
      <c r="E788" s="432">
        <v>0</v>
      </c>
      <c r="F788" s="432">
        <v>15</v>
      </c>
      <c r="G788" s="432">
        <v>18</v>
      </c>
      <c r="H788" s="87" t="e">
        <f t="shared" si="36"/>
        <v>#DIV/0!</v>
      </c>
      <c r="I788" s="88" t="e">
        <f t="shared" si="37"/>
        <v>#DIV/0!</v>
      </c>
      <c r="J788" s="89">
        <f t="shared" si="38"/>
        <v>4.9315068493150684E-2</v>
      </c>
    </row>
    <row r="789" spans="1:10" ht="24">
      <c r="A789" s="92" t="s">
        <v>3227</v>
      </c>
      <c r="B789" s="92" t="s">
        <v>285</v>
      </c>
      <c r="C789" s="92" t="s">
        <v>2720</v>
      </c>
      <c r="D789" s="432">
        <v>0</v>
      </c>
      <c r="E789" s="432">
        <v>0</v>
      </c>
      <c r="F789" s="432">
        <v>42</v>
      </c>
      <c r="G789" s="432">
        <v>44</v>
      </c>
      <c r="H789" s="87" t="e">
        <f t="shared" si="36"/>
        <v>#DIV/0!</v>
      </c>
      <c r="I789" s="88" t="e">
        <f t="shared" si="37"/>
        <v>#DIV/0!</v>
      </c>
      <c r="J789" s="89">
        <f t="shared" si="38"/>
        <v>0.12054794520547946</v>
      </c>
    </row>
    <row r="790" spans="1:10" ht="24">
      <c r="A790" s="92" t="s">
        <v>3228</v>
      </c>
      <c r="B790" s="92" t="s">
        <v>264</v>
      </c>
      <c r="C790" s="92" t="s">
        <v>2720</v>
      </c>
      <c r="D790" s="432">
        <v>4</v>
      </c>
      <c r="E790" s="432">
        <v>1464</v>
      </c>
      <c r="F790" s="432">
        <v>60</v>
      </c>
      <c r="G790" s="432">
        <v>84</v>
      </c>
      <c r="H790" s="87">
        <f t="shared" si="36"/>
        <v>5.737704918032787E-2</v>
      </c>
      <c r="I790" s="88">
        <f t="shared" si="37"/>
        <v>15</v>
      </c>
      <c r="J790" s="89">
        <f t="shared" si="38"/>
        <v>0.23013698630136986</v>
      </c>
    </row>
    <row r="791" spans="1:10" ht="24">
      <c r="A791" s="92" t="s">
        <v>3229</v>
      </c>
      <c r="B791" s="92" t="s">
        <v>264</v>
      </c>
      <c r="C791" s="92" t="s">
        <v>2720</v>
      </c>
      <c r="D791" s="432">
        <v>6</v>
      </c>
      <c r="E791" s="432">
        <v>2196</v>
      </c>
      <c r="F791" s="432">
        <v>25</v>
      </c>
      <c r="G791" s="432">
        <v>33</v>
      </c>
      <c r="H791" s="87">
        <f t="shared" si="36"/>
        <v>1.5027322404371584E-2</v>
      </c>
      <c r="I791" s="88">
        <f t="shared" si="37"/>
        <v>4.166666666666667</v>
      </c>
      <c r="J791" s="89">
        <f t="shared" si="38"/>
        <v>9.0410958904109592E-2</v>
      </c>
    </row>
    <row r="792" spans="1:10" ht="24">
      <c r="A792" s="92" t="s">
        <v>3230</v>
      </c>
      <c r="B792" s="92" t="s">
        <v>264</v>
      </c>
      <c r="C792" s="92" t="s">
        <v>2720</v>
      </c>
      <c r="D792" s="432">
        <v>1</v>
      </c>
      <c r="E792" s="432">
        <v>366</v>
      </c>
      <c r="F792" s="432">
        <v>11</v>
      </c>
      <c r="G792" s="432">
        <v>16</v>
      </c>
      <c r="H792" s="87">
        <f t="shared" si="36"/>
        <v>4.3715846994535519E-2</v>
      </c>
      <c r="I792" s="88">
        <f t="shared" si="37"/>
        <v>11</v>
      </c>
      <c r="J792" s="89">
        <f t="shared" si="38"/>
        <v>4.3835616438356165E-2</v>
      </c>
    </row>
    <row r="793" spans="1:10" ht="24">
      <c r="A793" s="92" t="s">
        <v>3223</v>
      </c>
      <c r="B793" s="92" t="s">
        <v>285</v>
      </c>
      <c r="C793" s="92" t="s">
        <v>2720</v>
      </c>
      <c r="D793" s="432">
        <v>10</v>
      </c>
      <c r="E793" s="432">
        <v>3660</v>
      </c>
      <c r="F793" s="432">
        <v>341</v>
      </c>
      <c r="G793" s="432">
        <v>687</v>
      </c>
      <c r="H793" s="87">
        <f t="shared" si="36"/>
        <v>0.18770491803278688</v>
      </c>
      <c r="I793" s="88">
        <f t="shared" si="37"/>
        <v>34.1</v>
      </c>
      <c r="J793" s="89">
        <f t="shared" si="38"/>
        <v>1.8821917808219177</v>
      </c>
    </row>
    <row r="794" spans="1:10" ht="48">
      <c r="A794" s="92" t="s">
        <v>835</v>
      </c>
      <c r="B794" s="92" t="s">
        <v>109</v>
      </c>
      <c r="C794" s="92" t="s">
        <v>2720</v>
      </c>
      <c r="D794" s="432">
        <v>4</v>
      </c>
      <c r="E794" s="432">
        <v>1464</v>
      </c>
      <c r="F794" s="432">
        <v>47</v>
      </c>
      <c r="G794" s="432">
        <v>75</v>
      </c>
      <c r="H794" s="87">
        <f t="shared" si="36"/>
        <v>5.1229508196721313E-2</v>
      </c>
      <c r="I794" s="88">
        <f t="shared" si="37"/>
        <v>11.75</v>
      </c>
      <c r="J794" s="89">
        <f t="shared" si="38"/>
        <v>0.20547945205479451</v>
      </c>
    </row>
    <row r="795" spans="1:10" ht="48">
      <c r="A795" s="92" t="s">
        <v>3224</v>
      </c>
      <c r="B795" s="92" t="s">
        <v>109</v>
      </c>
      <c r="C795" s="92" t="s">
        <v>2720</v>
      </c>
      <c r="D795" s="432">
        <v>9</v>
      </c>
      <c r="E795" s="432">
        <v>3294</v>
      </c>
      <c r="F795" s="432">
        <v>35</v>
      </c>
      <c r="G795" s="432">
        <v>78</v>
      </c>
      <c r="H795" s="87">
        <f t="shared" si="36"/>
        <v>2.3679417122040074E-2</v>
      </c>
      <c r="I795" s="88">
        <f t="shared" si="37"/>
        <v>3.8888888888888888</v>
      </c>
      <c r="J795" s="89">
        <f t="shared" si="38"/>
        <v>0.21369863013698631</v>
      </c>
    </row>
    <row r="796" spans="1:10" ht="48">
      <c r="A796" s="92" t="s">
        <v>3225</v>
      </c>
      <c r="B796" s="92" t="s">
        <v>109</v>
      </c>
      <c r="C796" s="92" t="s">
        <v>2720</v>
      </c>
      <c r="D796" s="432">
        <v>0</v>
      </c>
      <c r="E796" s="432">
        <v>0</v>
      </c>
      <c r="F796" s="432">
        <v>48</v>
      </c>
      <c r="G796" s="432">
        <v>103</v>
      </c>
      <c r="H796" s="87" t="e">
        <f t="shared" si="36"/>
        <v>#DIV/0!</v>
      </c>
      <c r="I796" s="88" t="e">
        <f t="shared" si="37"/>
        <v>#DIV/0!</v>
      </c>
      <c r="J796" s="89">
        <f t="shared" si="38"/>
        <v>0.28219178082191781</v>
      </c>
    </row>
    <row r="797" spans="1:10" ht="48">
      <c r="A797" s="92" t="s">
        <v>3234</v>
      </c>
      <c r="B797" s="92" t="s">
        <v>109</v>
      </c>
      <c r="C797" s="92" t="s">
        <v>2720</v>
      </c>
      <c r="D797" s="432">
        <v>6</v>
      </c>
      <c r="E797" s="432">
        <v>2196</v>
      </c>
      <c r="F797" s="432">
        <v>155</v>
      </c>
      <c r="G797" s="432">
        <v>228</v>
      </c>
      <c r="H797" s="87">
        <f t="shared" si="36"/>
        <v>0.10382513661202186</v>
      </c>
      <c r="I797" s="88">
        <f t="shared" si="37"/>
        <v>25.833333333333332</v>
      </c>
      <c r="J797" s="89">
        <f t="shared" si="38"/>
        <v>0.62465753424657533</v>
      </c>
    </row>
    <row r="798" spans="1:10" ht="24">
      <c r="A798" s="92" t="s">
        <v>3235</v>
      </c>
      <c r="B798" s="92" t="s">
        <v>104</v>
      </c>
      <c r="C798" s="92" t="s">
        <v>2720</v>
      </c>
      <c r="D798" s="432">
        <v>4</v>
      </c>
      <c r="E798" s="432">
        <v>1464</v>
      </c>
      <c r="F798" s="432">
        <v>71</v>
      </c>
      <c r="G798" s="432">
        <v>122</v>
      </c>
      <c r="H798" s="87">
        <f t="shared" si="36"/>
        <v>8.3333333333333329E-2</v>
      </c>
      <c r="I798" s="88">
        <f t="shared" si="37"/>
        <v>17.75</v>
      </c>
      <c r="J798" s="89">
        <f t="shared" si="38"/>
        <v>0.33424657534246577</v>
      </c>
    </row>
    <row r="799" spans="1:10" ht="24">
      <c r="A799" s="92" t="s">
        <v>807</v>
      </c>
      <c r="B799" s="92" t="s">
        <v>104</v>
      </c>
      <c r="C799" s="92" t="s">
        <v>2720</v>
      </c>
      <c r="D799" s="432">
        <v>13</v>
      </c>
      <c r="E799" s="432">
        <v>4758</v>
      </c>
      <c r="F799" s="432">
        <v>88</v>
      </c>
      <c r="G799" s="432">
        <v>142</v>
      </c>
      <c r="H799" s="87">
        <f t="shared" si="36"/>
        <v>2.9844472467423288E-2</v>
      </c>
      <c r="I799" s="88">
        <f t="shared" si="37"/>
        <v>6.7692307692307692</v>
      </c>
      <c r="J799" s="89">
        <f t="shared" si="38"/>
        <v>0.38904109589041097</v>
      </c>
    </row>
    <row r="800" spans="1:10" ht="48">
      <c r="A800" s="92" t="s">
        <v>3226</v>
      </c>
      <c r="B800" s="92" t="s">
        <v>106</v>
      </c>
      <c r="C800" s="92" t="s">
        <v>2720</v>
      </c>
      <c r="D800" s="432">
        <v>5</v>
      </c>
      <c r="E800" s="432">
        <v>1830</v>
      </c>
      <c r="F800" s="432">
        <v>176</v>
      </c>
      <c r="G800" s="432">
        <v>292</v>
      </c>
      <c r="H800" s="87">
        <f t="shared" si="36"/>
        <v>0.15956284153005465</v>
      </c>
      <c r="I800" s="88">
        <f t="shared" si="37"/>
        <v>35.200000000000003</v>
      </c>
      <c r="J800" s="89">
        <f t="shared" si="38"/>
        <v>0.8</v>
      </c>
    </row>
    <row r="801" spans="1:10" ht="24">
      <c r="A801" s="92" t="s">
        <v>3236</v>
      </c>
      <c r="B801" s="92" t="s">
        <v>368</v>
      </c>
      <c r="C801" s="92" t="s">
        <v>2720</v>
      </c>
      <c r="D801" s="432">
        <v>7</v>
      </c>
      <c r="E801" s="432">
        <v>2562</v>
      </c>
      <c r="F801" s="432">
        <v>186</v>
      </c>
      <c r="G801" s="432">
        <v>441</v>
      </c>
      <c r="H801" s="87">
        <f t="shared" si="36"/>
        <v>0.1721311475409836</v>
      </c>
      <c r="I801" s="88">
        <f t="shared" si="37"/>
        <v>26.571428571428573</v>
      </c>
      <c r="J801" s="89">
        <f t="shared" si="38"/>
        <v>1.2082191780821918</v>
      </c>
    </row>
  </sheetData>
  <mergeCells count="1">
    <mergeCell ref="A1:J1"/>
  </mergeCells>
  <hyperlinks>
    <hyperlink ref="L4" location="INDICE!A1" display="INICIO"/>
  </hyperlinks>
  <printOptions horizontalCentered="1" verticalCentered="1"/>
  <pageMargins left="0.59055118110236227" right="0.59055118110236227" top="0.94488188976377963" bottom="0.94488188976377963" header="0.11811023622047245" footer="0.31496062992125984"/>
  <pageSetup paperSize="9" scale="90" firstPageNumber="45" orientation="landscape" useFirstPageNumber="1" r:id="rId1"/>
  <headerFooter>
    <oddHeader>&amp;C&amp;G</oddHeader>
    <oddFooter>&amp;C&amp;P</oddFooter>
  </headerFooter>
  <legacyDrawingHF r:id="rId2"/>
  <tableParts count="1">
    <tablePart r:id="rId3"/>
  </tableParts>
</worksheet>
</file>

<file path=xl/worksheets/sheet15.xml><?xml version="1.0" encoding="utf-8"?>
<worksheet xmlns="http://schemas.openxmlformats.org/spreadsheetml/2006/main" xmlns:r="http://schemas.openxmlformats.org/officeDocument/2006/relationships">
  <sheetPr codeName="Hoja3"/>
  <dimension ref="A1:S41"/>
  <sheetViews>
    <sheetView showGridLines="0" workbookViewId="0">
      <selection activeCell="E5" sqref="E5"/>
    </sheetView>
  </sheetViews>
  <sheetFormatPr baseColWidth="10" defaultRowHeight="15"/>
  <cols>
    <col min="1" max="1" width="13.42578125" style="67" customWidth="1"/>
    <col min="2" max="2" width="12.7109375" style="67" customWidth="1"/>
    <col min="3" max="3" width="10.7109375" style="67" customWidth="1"/>
    <col min="4" max="4" width="12.7109375" style="67" customWidth="1"/>
    <col min="5" max="5" width="10.7109375" style="67" customWidth="1"/>
    <col min="6" max="6" width="12.7109375" style="67" customWidth="1"/>
    <col min="7" max="7" width="10.7109375" style="67" customWidth="1"/>
    <col min="8" max="8" width="12.7109375" style="67" customWidth="1"/>
    <col min="9" max="9" width="10.7109375" style="67" customWidth="1"/>
    <col min="10" max="10" width="12.7109375" style="67" customWidth="1"/>
    <col min="11" max="11" width="10.7109375" style="67" customWidth="1"/>
    <col min="12" max="12" width="12.7109375" style="67" customWidth="1"/>
    <col min="13" max="13" width="10.7109375" style="67" customWidth="1"/>
    <col min="14" max="14" width="12.7109375" style="67" customWidth="1"/>
    <col min="15" max="15" width="10.7109375" style="67" customWidth="1"/>
    <col min="16" max="16" width="12.7109375" style="67" customWidth="1"/>
    <col min="17" max="17" width="10.7109375" style="67" customWidth="1"/>
    <col min="18" max="16384" width="11.42578125" style="67"/>
  </cols>
  <sheetData>
    <row r="1" spans="1:19" ht="44.25" customHeight="1">
      <c r="A1" s="508" t="s">
        <v>3237</v>
      </c>
      <c r="B1" s="508"/>
      <c r="C1" s="508"/>
      <c r="D1" s="508"/>
      <c r="E1" s="508"/>
      <c r="F1" s="508"/>
      <c r="G1" s="508"/>
      <c r="H1" s="508"/>
      <c r="I1" s="508"/>
      <c r="J1" s="508"/>
      <c r="K1" s="508"/>
      <c r="L1" s="508"/>
      <c r="M1" s="508"/>
      <c r="N1" s="508"/>
      <c r="O1" s="508"/>
      <c r="P1" s="508"/>
      <c r="Q1" s="508"/>
    </row>
    <row r="2" spans="1:19" ht="15" customHeight="1">
      <c r="A2" s="509" t="s">
        <v>2684</v>
      </c>
      <c r="B2" s="484" t="s">
        <v>845</v>
      </c>
      <c r="C2" s="484"/>
      <c r="D2" s="484" t="s">
        <v>11</v>
      </c>
      <c r="E2" s="509"/>
      <c r="F2" s="484" t="s">
        <v>12</v>
      </c>
      <c r="G2" s="509"/>
      <c r="H2" s="509"/>
      <c r="I2" s="509"/>
      <c r="J2" s="484" t="s">
        <v>13</v>
      </c>
      <c r="K2" s="484"/>
      <c r="L2" s="484" t="s">
        <v>2683</v>
      </c>
      <c r="M2" s="484"/>
      <c r="N2" s="484" t="s">
        <v>256</v>
      </c>
      <c r="O2" s="484"/>
      <c r="P2" s="484" t="s">
        <v>257</v>
      </c>
      <c r="Q2" s="484"/>
    </row>
    <row r="3" spans="1:19" ht="15" customHeight="1">
      <c r="A3" s="509"/>
      <c r="B3" s="484"/>
      <c r="C3" s="484"/>
      <c r="D3" s="484" t="s">
        <v>11</v>
      </c>
      <c r="E3" s="509"/>
      <c r="F3" s="484" t="s">
        <v>2682</v>
      </c>
      <c r="G3" s="509"/>
      <c r="H3" s="484" t="s">
        <v>2681</v>
      </c>
      <c r="I3" s="509"/>
      <c r="J3" s="484" t="s">
        <v>13</v>
      </c>
      <c r="K3" s="509"/>
      <c r="L3" s="484" t="s">
        <v>14</v>
      </c>
      <c r="M3" s="509"/>
      <c r="N3" s="484"/>
      <c r="O3" s="484"/>
      <c r="P3" s="484"/>
      <c r="Q3" s="484"/>
    </row>
    <row r="4" spans="1:19" ht="38.25">
      <c r="A4" s="509"/>
      <c r="B4" s="451" t="s">
        <v>3238</v>
      </c>
      <c r="C4" s="450" t="s">
        <v>2958</v>
      </c>
      <c r="D4" s="451" t="s">
        <v>3238</v>
      </c>
      <c r="E4" s="450" t="s">
        <v>2958</v>
      </c>
      <c r="F4" s="451" t="s">
        <v>3238</v>
      </c>
      <c r="G4" s="450" t="s">
        <v>2958</v>
      </c>
      <c r="H4" s="451" t="s">
        <v>3238</v>
      </c>
      <c r="I4" s="450" t="s">
        <v>2958</v>
      </c>
      <c r="J4" s="451" t="s">
        <v>3238</v>
      </c>
      <c r="K4" s="450" t="s">
        <v>2958</v>
      </c>
      <c r="L4" s="451" t="s">
        <v>3238</v>
      </c>
      <c r="M4" s="450" t="s">
        <v>2958</v>
      </c>
      <c r="N4" s="451" t="s">
        <v>3238</v>
      </c>
      <c r="O4" s="450" t="s">
        <v>2958</v>
      </c>
      <c r="P4" s="451" t="s">
        <v>3238</v>
      </c>
      <c r="Q4" s="450" t="s">
        <v>2958</v>
      </c>
    </row>
    <row r="5" spans="1:19" ht="15" customHeight="1">
      <c r="A5" s="75" t="s">
        <v>849</v>
      </c>
      <c r="B5" s="132">
        <v>785</v>
      </c>
      <c r="C5" s="132">
        <v>23138</v>
      </c>
      <c r="D5" s="132">
        <v>8</v>
      </c>
      <c r="E5" s="132">
        <v>1923</v>
      </c>
      <c r="F5" s="132">
        <v>15</v>
      </c>
      <c r="G5" s="132">
        <v>2173</v>
      </c>
      <c r="H5" s="132">
        <v>19</v>
      </c>
      <c r="I5" s="132">
        <v>2209</v>
      </c>
      <c r="J5" s="132">
        <v>76</v>
      </c>
      <c r="K5" s="132">
        <v>7020</v>
      </c>
      <c r="L5" s="132">
        <v>96</v>
      </c>
      <c r="M5" s="132">
        <v>2697</v>
      </c>
      <c r="N5" s="132">
        <v>34</v>
      </c>
      <c r="O5" s="132">
        <v>339</v>
      </c>
      <c r="P5" s="132">
        <v>537</v>
      </c>
      <c r="Q5" s="132">
        <v>6777</v>
      </c>
    </row>
    <row r="6" spans="1:19">
      <c r="A6" s="74" t="s">
        <v>2685</v>
      </c>
      <c r="B6" s="112">
        <v>351</v>
      </c>
      <c r="C6" s="112">
        <v>10855</v>
      </c>
      <c r="D6" s="112">
        <v>7</v>
      </c>
      <c r="E6" s="112">
        <v>1522</v>
      </c>
      <c r="F6" s="112">
        <v>3</v>
      </c>
      <c r="G6" s="112">
        <v>547</v>
      </c>
      <c r="H6" s="112">
        <v>14</v>
      </c>
      <c r="I6" s="112">
        <v>1035</v>
      </c>
      <c r="J6" s="112">
        <v>38</v>
      </c>
      <c r="K6" s="112">
        <v>3689</v>
      </c>
      <c r="L6" s="112">
        <v>38</v>
      </c>
      <c r="M6" s="112">
        <v>825</v>
      </c>
      <c r="N6" s="112">
        <v>15</v>
      </c>
      <c r="O6" s="112">
        <v>142</v>
      </c>
      <c r="P6" s="112">
        <v>236</v>
      </c>
      <c r="Q6" s="112">
        <v>3095</v>
      </c>
      <c r="S6" s="418" t="s">
        <v>2872</v>
      </c>
    </row>
    <row r="7" spans="1:19">
      <c r="A7" s="73" t="s">
        <v>2680</v>
      </c>
      <c r="B7" s="112">
        <v>42</v>
      </c>
      <c r="C7" s="112">
        <v>1340</v>
      </c>
      <c r="D7" s="112">
        <v>3</v>
      </c>
      <c r="E7" s="112">
        <v>309</v>
      </c>
      <c r="F7" s="112" t="s">
        <v>2771</v>
      </c>
      <c r="G7" s="112" t="s">
        <v>2771</v>
      </c>
      <c r="H7" s="112">
        <v>3</v>
      </c>
      <c r="I7" s="112">
        <v>167</v>
      </c>
      <c r="J7" s="112">
        <v>4</v>
      </c>
      <c r="K7" s="112">
        <v>305</v>
      </c>
      <c r="L7" s="112">
        <v>5</v>
      </c>
      <c r="M7" s="112">
        <v>99</v>
      </c>
      <c r="N7" s="112">
        <v>2</v>
      </c>
      <c r="O7" s="112">
        <v>19</v>
      </c>
      <c r="P7" s="112">
        <v>25</v>
      </c>
      <c r="Q7" s="112">
        <v>441</v>
      </c>
    </row>
    <row r="8" spans="1:19">
      <c r="A8" s="73" t="s">
        <v>2679</v>
      </c>
      <c r="B8" s="112">
        <v>7</v>
      </c>
      <c r="C8" s="112">
        <v>187</v>
      </c>
      <c r="D8" s="112" t="s">
        <v>2771</v>
      </c>
      <c r="E8" s="112" t="s">
        <v>2771</v>
      </c>
      <c r="F8" s="112" t="s">
        <v>2771</v>
      </c>
      <c r="G8" s="112" t="s">
        <v>2771</v>
      </c>
      <c r="H8" s="112" t="s">
        <v>2771</v>
      </c>
      <c r="I8" s="112" t="s">
        <v>2771</v>
      </c>
      <c r="J8" s="112">
        <v>2</v>
      </c>
      <c r="K8" s="112">
        <v>125</v>
      </c>
      <c r="L8" s="112">
        <v>2</v>
      </c>
      <c r="M8" s="112">
        <v>30</v>
      </c>
      <c r="N8" s="112" t="s">
        <v>2771</v>
      </c>
      <c r="O8" s="112" t="s">
        <v>2771</v>
      </c>
      <c r="P8" s="112">
        <v>3</v>
      </c>
      <c r="Q8" s="112">
        <v>32</v>
      </c>
    </row>
    <row r="9" spans="1:19">
      <c r="A9" s="73" t="s">
        <v>123</v>
      </c>
      <c r="B9" s="112">
        <v>8</v>
      </c>
      <c r="C9" s="112">
        <v>282</v>
      </c>
      <c r="D9" s="112" t="s">
        <v>2771</v>
      </c>
      <c r="E9" s="112" t="s">
        <v>2771</v>
      </c>
      <c r="F9" s="112" t="s">
        <v>2771</v>
      </c>
      <c r="G9" s="112" t="s">
        <v>2771</v>
      </c>
      <c r="H9" s="112" t="s">
        <v>2771</v>
      </c>
      <c r="I9" s="112" t="s">
        <v>2771</v>
      </c>
      <c r="J9" s="112">
        <v>1</v>
      </c>
      <c r="K9" s="112">
        <v>146</v>
      </c>
      <c r="L9" s="112">
        <v>2</v>
      </c>
      <c r="M9" s="112">
        <v>82</v>
      </c>
      <c r="N9" s="112" t="s">
        <v>2771</v>
      </c>
      <c r="O9" s="112" t="s">
        <v>2771</v>
      </c>
      <c r="P9" s="112">
        <v>5</v>
      </c>
      <c r="Q9" s="112">
        <v>54</v>
      </c>
    </row>
    <row r="10" spans="1:19">
      <c r="A10" s="73" t="s">
        <v>2678</v>
      </c>
      <c r="B10" s="112">
        <v>7</v>
      </c>
      <c r="C10" s="112">
        <v>155</v>
      </c>
      <c r="D10" s="112" t="s">
        <v>2771</v>
      </c>
      <c r="E10" s="112" t="s">
        <v>2771</v>
      </c>
      <c r="F10" s="112" t="s">
        <v>2771</v>
      </c>
      <c r="G10" s="112" t="s">
        <v>2771</v>
      </c>
      <c r="H10" s="112" t="s">
        <v>2771</v>
      </c>
      <c r="I10" s="112" t="s">
        <v>2771</v>
      </c>
      <c r="J10" s="112">
        <v>1</v>
      </c>
      <c r="K10" s="112">
        <v>94</v>
      </c>
      <c r="L10" s="112">
        <v>2</v>
      </c>
      <c r="M10" s="112">
        <v>34</v>
      </c>
      <c r="N10" s="112">
        <v>1</v>
      </c>
      <c r="O10" s="112" t="s">
        <v>2771</v>
      </c>
      <c r="P10" s="112">
        <v>3</v>
      </c>
      <c r="Q10" s="112">
        <v>27</v>
      </c>
    </row>
    <row r="11" spans="1:19">
      <c r="A11" s="73" t="s">
        <v>2677</v>
      </c>
      <c r="B11" s="112">
        <v>22</v>
      </c>
      <c r="C11" s="112">
        <v>445</v>
      </c>
      <c r="D11" s="112" t="s">
        <v>2771</v>
      </c>
      <c r="E11" s="112" t="s">
        <v>2771</v>
      </c>
      <c r="F11" s="112" t="s">
        <v>2771</v>
      </c>
      <c r="G11" s="112" t="s">
        <v>2771</v>
      </c>
      <c r="H11" s="112" t="s">
        <v>2771</v>
      </c>
      <c r="I11" s="112" t="s">
        <v>2771</v>
      </c>
      <c r="J11" s="112">
        <v>2</v>
      </c>
      <c r="K11" s="112">
        <v>207</v>
      </c>
      <c r="L11" s="112">
        <v>4</v>
      </c>
      <c r="M11" s="112">
        <v>77</v>
      </c>
      <c r="N11" s="112">
        <v>1</v>
      </c>
      <c r="O11" s="112">
        <v>9</v>
      </c>
      <c r="P11" s="112">
        <v>15</v>
      </c>
      <c r="Q11" s="112">
        <v>152</v>
      </c>
    </row>
    <row r="12" spans="1:19">
      <c r="A12" s="73" t="s">
        <v>2676</v>
      </c>
      <c r="B12" s="112">
        <v>21</v>
      </c>
      <c r="C12" s="112">
        <v>665</v>
      </c>
      <c r="D12" s="112" t="s">
        <v>2771</v>
      </c>
      <c r="E12" s="112" t="s">
        <v>2771</v>
      </c>
      <c r="F12" s="112">
        <v>1</v>
      </c>
      <c r="G12" s="112">
        <v>40</v>
      </c>
      <c r="H12" s="112">
        <v>1</v>
      </c>
      <c r="I12" s="112">
        <v>29</v>
      </c>
      <c r="J12" s="112">
        <v>4</v>
      </c>
      <c r="K12" s="112">
        <v>366</v>
      </c>
      <c r="L12" s="112">
        <v>4</v>
      </c>
      <c r="M12" s="112">
        <v>100</v>
      </c>
      <c r="N12" s="112" t="s">
        <v>2771</v>
      </c>
      <c r="O12" s="112" t="s">
        <v>2771</v>
      </c>
      <c r="P12" s="112">
        <v>11</v>
      </c>
      <c r="Q12" s="112">
        <v>130</v>
      </c>
    </row>
    <row r="13" spans="1:19">
      <c r="A13" s="73" t="s">
        <v>2675</v>
      </c>
      <c r="B13" s="112">
        <v>15</v>
      </c>
      <c r="C13" s="112">
        <v>569</v>
      </c>
      <c r="D13" s="112" t="s">
        <v>2771</v>
      </c>
      <c r="E13" s="112" t="s">
        <v>2771</v>
      </c>
      <c r="F13" s="112" t="s">
        <v>2771</v>
      </c>
      <c r="G13" s="112" t="s">
        <v>2771</v>
      </c>
      <c r="H13" s="250" t="s">
        <v>10</v>
      </c>
      <c r="I13" s="112" t="s">
        <v>2771</v>
      </c>
      <c r="J13" s="112">
        <v>3</v>
      </c>
      <c r="K13" s="112">
        <v>337</v>
      </c>
      <c r="L13" s="112">
        <v>3</v>
      </c>
      <c r="M13" s="112">
        <v>105</v>
      </c>
      <c r="N13" s="112" t="s">
        <v>2771</v>
      </c>
      <c r="O13" s="112" t="s">
        <v>2771</v>
      </c>
      <c r="P13" s="112">
        <v>9</v>
      </c>
      <c r="Q13" s="112">
        <v>127</v>
      </c>
    </row>
    <row r="14" spans="1:19">
      <c r="A14" s="73" t="s">
        <v>45</v>
      </c>
      <c r="B14" s="112">
        <v>33</v>
      </c>
      <c r="C14" s="112">
        <v>848</v>
      </c>
      <c r="D14" s="112" t="s">
        <v>2771</v>
      </c>
      <c r="E14" s="112" t="s">
        <v>2771</v>
      </c>
      <c r="F14" s="112" t="s">
        <v>2771</v>
      </c>
      <c r="G14" s="112" t="s">
        <v>2771</v>
      </c>
      <c r="H14" s="112">
        <v>1</v>
      </c>
      <c r="I14" s="112">
        <v>55</v>
      </c>
      <c r="J14" s="112">
        <v>4</v>
      </c>
      <c r="K14" s="112">
        <v>421</v>
      </c>
      <c r="L14" s="112">
        <v>8</v>
      </c>
      <c r="M14" s="112">
        <v>153</v>
      </c>
      <c r="N14" s="112" t="s">
        <v>2771</v>
      </c>
      <c r="O14" s="112" t="s">
        <v>2771</v>
      </c>
      <c r="P14" s="112">
        <v>20</v>
      </c>
      <c r="Q14" s="112">
        <v>219</v>
      </c>
    </row>
    <row r="15" spans="1:19">
      <c r="A15" s="73" t="s">
        <v>670</v>
      </c>
      <c r="B15" s="112">
        <v>127</v>
      </c>
      <c r="C15" s="112">
        <v>4923</v>
      </c>
      <c r="D15" s="112">
        <v>4</v>
      </c>
      <c r="E15" s="112">
        <v>1213</v>
      </c>
      <c r="F15" s="112">
        <v>2</v>
      </c>
      <c r="G15" s="112">
        <v>507</v>
      </c>
      <c r="H15" s="112">
        <v>8</v>
      </c>
      <c r="I15" s="112">
        <v>754</v>
      </c>
      <c r="J15" s="112">
        <v>9</v>
      </c>
      <c r="K15" s="112">
        <v>972</v>
      </c>
      <c r="L15" s="112">
        <v>5</v>
      </c>
      <c r="M15" s="112">
        <v>91</v>
      </c>
      <c r="N15" s="112">
        <v>7</v>
      </c>
      <c r="O15" s="112">
        <v>88</v>
      </c>
      <c r="P15" s="112">
        <v>92</v>
      </c>
      <c r="Q15" s="112">
        <v>1298</v>
      </c>
    </row>
    <row r="16" spans="1:19">
      <c r="A16" s="73" t="s">
        <v>2674</v>
      </c>
      <c r="B16" s="112">
        <v>38</v>
      </c>
      <c r="C16" s="112">
        <v>949</v>
      </c>
      <c r="D16" s="112" t="s">
        <v>2771</v>
      </c>
      <c r="E16" s="112" t="s">
        <v>2771</v>
      </c>
      <c r="F16" s="250" t="s">
        <v>10</v>
      </c>
      <c r="G16" s="112" t="s">
        <v>2771</v>
      </c>
      <c r="H16" s="112">
        <v>1</v>
      </c>
      <c r="I16" s="112">
        <v>30</v>
      </c>
      <c r="J16" s="112">
        <v>6</v>
      </c>
      <c r="K16" s="112">
        <v>563</v>
      </c>
      <c r="L16" s="112">
        <v>3</v>
      </c>
      <c r="M16" s="112">
        <v>54</v>
      </c>
      <c r="N16" s="112">
        <v>2</v>
      </c>
      <c r="O16" s="112">
        <v>6</v>
      </c>
      <c r="P16" s="112">
        <v>26</v>
      </c>
      <c r="Q16" s="112">
        <v>296</v>
      </c>
    </row>
    <row r="17" spans="1:17" ht="22.5" customHeight="1">
      <c r="A17" s="73" t="s">
        <v>2673</v>
      </c>
      <c r="B17" s="112">
        <v>31</v>
      </c>
      <c r="C17" s="112">
        <v>492</v>
      </c>
      <c r="D17" s="112" t="s">
        <v>2771</v>
      </c>
      <c r="E17" s="112" t="s">
        <v>2771</v>
      </c>
      <c r="F17" s="112" t="s">
        <v>2771</v>
      </c>
      <c r="G17" s="112" t="s">
        <v>2771</v>
      </c>
      <c r="H17" s="112" t="s">
        <v>2771</v>
      </c>
      <c r="I17" s="112" t="s">
        <v>2771</v>
      </c>
      <c r="J17" s="112">
        <v>2</v>
      </c>
      <c r="K17" s="112">
        <v>153</v>
      </c>
      <c r="L17" s="112" t="s">
        <v>2771</v>
      </c>
      <c r="M17" s="112" t="s">
        <v>2771</v>
      </c>
      <c r="N17" s="112">
        <v>2</v>
      </c>
      <c r="O17" s="112">
        <v>20</v>
      </c>
      <c r="P17" s="112">
        <v>27</v>
      </c>
      <c r="Q17" s="112">
        <v>319</v>
      </c>
    </row>
    <row r="18" spans="1:17">
      <c r="A18" s="74" t="s">
        <v>2672</v>
      </c>
      <c r="B18" s="112">
        <v>395</v>
      </c>
      <c r="C18" s="112">
        <v>11383</v>
      </c>
      <c r="D18" s="112">
        <v>1</v>
      </c>
      <c r="E18" s="112">
        <v>401</v>
      </c>
      <c r="F18" s="112">
        <v>12</v>
      </c>
      <c r="G18" s="112">
        <v>1626</v>
      </c>
      <c r="H18" s="112">
        <v>5</v>
      </c>
      <c r="I18" s="112">
        <v>1174</v>
      </c>
      <c r="J18" s="112">
        <v>26</v>
      </c>
      <c r="K18" s="112">
        <v>2868</v>
      </c>
      <c r="L18" s="112">
        <v>45</v>
      </c>
      <c r="M18" s="112">
        <v>1579</v>
      </c>
      <c r="N18" s="112">
        <v>18</v>
      </c>
      <c r="O18" s="112">
        <v>189</v>
      </c>
      <c r="P18" s="112">
        <v>288</v>
      </c>
      <c r="Q18" s="112">
        <v>3546</v>
      </c>
    </row>
    <row r="19" spans="1:17">
      <c r="A19" s="73" t="s">
        <v>2671</v>
      </c>
      <c r="B19" s="112">
        <v>48</v>
      </c>
      <c r="C19" s="112">
        <v>938</v>
      </c>
      <c r="D19" s="112" t="s">
        <v>2771</v>
      </c>
      <c r="E19" s="112" t="s">
        <v>2771</v>
      </c>
      <c r="F19" s="112">
        <v>1</v>
      </c>
      <c r="G19" s="112">
        <v>21</v>
      </c>
      <c r="H19" s="112">
        <v>1</v>
      </c>
      <c r="I19" s="112">
        <v>15</v>
      </c>
      <c r="J19" s="112">
        <v>4</v>
      </c>
      <c r="K19" s="112">
        <v>340</v>
      </c>
      <c r="L19" s="112">
        <v>7</v>
      </c>
      <c r="M19" s="112">
        <v>190</v>
      </c>
      <c r="N19" s="112">
        <v>1</v>
      </c>
      <c r="O19" s="112">
        <v>7</v>
      </c>
      <c r="P19" s="112">
        <v>34</v>
      </c>
      <c r="Q19" s="112">
        <v>365</v>
      </c>
    </row>
    <row r="20" spans="1:17">
      <c r="A20" s="73" t="s">
        <v>35</v>
      </c>
      <c r="B20" s="112">
        <v>26</v>
      </c>
      <c r="C20" s="112">
        <v>409</v>
      </c>
      <c r="D20" s="112" t="s">
        <v>2771</v>
      </c>
      <c r="E20" s="112" t="s">
        <v>2771</v>
      </c>
      <c r="F20" s="112">
        <v>1</v>
      </c>
      <c r="G20" s="112">
        <v>12</v>
      </c>
      <c r="H20" s="250" t="s">
        <v>10</v>
      </c>
      <c r="I20" s="112" t="s">
        <v>2771</v>
      </c>
      <c r="J20" s="112">
        <v>4</v>
      </c>
      <c r="K20" s="112">
        <v>158</v>
      </c>
      <c r="L20" s="112">
        <v>5</v>
      </c>
      <c r="M20" s="112">
        <v>124</v>
      </c>
      <c r="N20" s="112">
        <v>2</v>
      </c>
      <c r="O20" s="112">
        <v>13</v>
      </c>
      <c r="P20" s="112">
        <v>14</v>
      </c>
      <c r="Q20" s="112">
        <v>102</v>
      </c>
    </row>
    <row r="21" spans="1:17">
      <c r="A21" s="73" t="s">
        <v>2670</v>
      </c>
      <c r="B21" s="112">
        <v>147</v>
      </c>
      <c r="C21" s="112">
        <v>6790</v>
      </c>
      <c r="D21" s="112">
        <v>1</v>
      </c>
      <c r="E21" s="112">
        <v>401</v>
      </c>
      <c r="F21" s="112">
        <v>8</v>
      </c>
      <c r="G21" s="112">
        <v>1552</v>
      </c>
      <c r="H21" s="112">
        <v>3</v>
      </c>
      <c r="I21" s="112">
        <v>1086</v>
      </c>
      <c r="J21" s="112">
        <v>11</v>
      </c>
      <c r="K21" s="112">
        <v>1648</v>
      </c>
      <c r="L21" s="112">
        <v>12</v>
      </c>
      <c r="M21" s="112">
        <v>193</v>
      </c>
      <c r="N21" s="112">
        <v>8</v>
      </c>
      <c r="O21" s="112">
        <v>98</v>
      </c>
      <c r="P21" s="112">
        <v>104</v>
      </c>
      <c r="Q21" s="112">
        <v>1812</v>
      </c>
    </row>
    <row r="22" spans="1:17">
      <c r="A22" s="73" t="s">
        <v>2669</v>
      </c>
      <c r="B22" s="112">
        <v>97</v>
      </c>
      <c r="C22" s="112">
        <v>1101</v>
      </c>
      <c r="D22" s="112" t="s">
        <v>2771</v>
      </c>
      <c r="E22" s="112" t="s">
        <v>2771</v>
      </c>
      <c r="F22" s="112">
        <v>1</v>
      </c>
      <c r="G22" s="112">
        <v>30</v>
      </c>
      <c r="H22" s="250" t="s">
        <v>10</v>
      </c>
      <c r="I22" s="112" t="s">
        <v>2771</v>
      </c>
      <c r="J22" s="112">
        <v>2</v>
      </c>
      <c r="K22" s="112">
        <v>152</v>
      </c>
      <c r="L22" s="112">
        <v>6</v>
      </c>
      <c r="M22" s="112">
        <v>194</v>
      </c>
      <c r="N22" s="112">
        <v>6</v>
      </c>
      <c r="O22" s="112">
        <v>58</v>
      </c>
      <c r="P22" s="112">
        <v>82</v>
      </c>
      <c r="Q22" s="112">
        <v>667</v>
      </c>
    </row>
    <row r="23" spans="1:17">
      <c r="A23" s="73" t="s">
        <v>2668</v>
      </c>
      <c r="B23" s="112">
        <v>66</v>
      </c>
      <c r="C23" s="112">
        <v>1816</v>
      </c>
      <c r="D23" s="112" t="s">
        <v>2771</v>
      </c>
      <c r="E23" s="112" t="s">
        <v>2771</v>
      </c>
      <c r="F23" s="112">
        <v>1</v>
      </c>
      <c r="G23" s="112">
        <v>11</v>
      </c>
      <c r="H23" s="112">
        <v>1</v>
      </c>
      <c r="I23" s="112">
        <v>73</v>
      </c>
      <c r="J23" s="112">
        <v>4</v>
      </c>
      <c r="K23" s="112">
        <v>533</v>
      </c>
      <c r="L23" s="112">
        <v>10</v>
      </c>
      <c r="M23" s="112">
        <v>671</v>
      </c>
      <c r="N23" s="112">
        <v>1</v>
      </c>
      <c r="O23" s="112">
        <v>13</v>
      </c>
      <c r="P23" s="112">
        <v>49</v>
      </c>
      <c r="Q23" s="112">
        <v>515</v>
      </c>
    </row>
    <row r="24" spans="1:17" ht="15" customHeight="1">
      <c r="A24" s="73" t="s">
        <v>243</v>
      </c>
      <c r="B24" s="112">
        <v>11</v>
      </c>
      <c r="C24" s="112">
        <v>329</v>
      </c>
      <c r="D24" s="112" t="s">
        <v>2771</v>
      </c>
      <c r="E24" s="112" t="s">
        <v>2771</v>
      </c>
      <c r="F24" s="112" t="s">
        <v>2771</v>
      </c>
      <c r="G24" s="112" t="s">
        <v>2771</v>
      </c>
      <c r="H24" s="112" t="s">
        <v>2771</v>
      </c>
      <c r="I24" s="112" t="s">
        <v>2771</v>
      </c>
      <c r="J24" s="112">
        <v>1</v>
      </c>
      <c r="K24" s="112">
        <v>37</v>
      </c>
      <c r="L24" s="112">
        <v>5</v>
      </c>
      <c r="M24" s="112">
        <v>207</v>
      </c>
      <c r="N24" s="112" t="s">
        <v>2771</v>
      </c>
      <c r="O24" s="112" t="s">
        <v>2771</v>
      </c>
      <c r="P24" s="112">
        <v>5</v>
      </c>
      <c r="Q24" s="112">
        <v>85</v>
      </c>
    </row>
    <row r="25" spans="1:17" ht="22.5" customHeight="1">
      <c r="A25" s="73" t="s">
        <v>2667</v>
      </c>
      <c r="B25" s="112">
        <v>37</v>
      </c>
      <c r="C25" s="112">
        <v>871</v>
      </c>
      <c r="D25" s="112" t="s">
        <v>2771</v>
      </c>
      <c r="E25" s="112" t="s">
        <v>2771</v>
      </c>
      <c r="F25" s="112" t="s">
        <v>2771</v>
      </c>
      <c r="G25" s="112" t="s">
        <v>2771</v>
      </c>
      <c r="H25" s="112" t="s">
        <v>2771</v>
      </c>
      <c r="I25" s="112" t="s">
        <v>2771</v>
      </c>
      <c r="J25" s="112">
        <v>11</v>
      </c>
      <c r="K25" s="112">
        <v>448</v>
      </c>
      <c r="L25" s="112">
        <v>12</v>
      </c>
      <c r="M25" s="112">
        <v>279</v>
      </c>
      <c r="N25" s="112">
        <v>1</v>
      </c>
      <c r="O25" s="112">
        <v>8</v>
      </c>
      <c r="P25" s="112">
        <v>13</v>
      </c>
      <c r="Q25" s="112">
        <v>136</v>
      </c>
    </row>
    <row r="26" spans="1:17" ht="24" customHeight="1">
      <c r="A26" s="73" t="s">
        <v>2666</v>
      </c>
      <c r="B26" s="112">
        <v>11</v>
      </c>
      <c r="C26" s="112">
        <v>224</v>
      </c>
      <c r="D26" s="112" t="s">
        <v>2771</v>
      </c>
      <c r="E26" s="112" t="s">
        <v>2771</v>
      </c>
      <c r="F26" s="112" t="s">
        <v>2771</v>
      </c>
      <c r="G26" s="112" t="s">
        <v>2771</v>
      </c>
      <c r="H26" s="112" t="s">
        <v>2771</v>
      </c>
      <c r="I26" s="112" t="s">
        <v>2771</v>
      </c>
      <c r="J26" s="112">
        <v>1</v>
      </c>
      <c r="K26" s="112">
        <v>69</v>
      </c>
      <c r="L26" s="112">
        <v>6</v>
      </c>
      <c r="M26" s="112">
        <v>114</v>
      </c>
      <c r="N26" s="112" t="s">
        <v>2771</v>
      </c>
      <c r="O26" s="112" t="s">
        <v>2771</v>
      </c>
      <c r="P26" s="112">
        <v>4</v>
      </c>
      <c r="Q26" s="112">
        <v>41</v>
      </c>
    </row>
    <row r="27" spans="1:17">
      <c r="A27" s="73" t="s">
        <v>2665</v>
      </c>
      <c r="B27" s="112">
        <v>4</v>
      </c>
      <c r="C27" s="112">
        <v>225</v>
      </c>
      <c r="D27" s="112" t="s">
        <v>2771</v>
      </c>
      <c r="E27" s="112" t="s">
        <v>2771</v>
      </c>
      <c r="F27" s="112" t="s">
        <v>2771</v>
      </c>
      <c r="G27" s="112" t="s">
        <v>2771</v>
      </c>
      <c r="H27" s="112" t="s">
        <v>2771</v>
      </c>
      <c r="I27" s="112" t="s">
        <v>2771</v>
      </c>
      <c r="J27" s="112">
        <v>1</v>
      </c>
      <c r="K27" s="112">
        <v>113</v>
      </c>
      <c r="L27" s="112">
        <v>3</v>
      </c>
      <c r="M27" s="112">
        <v>112</v>
      </c>
      <c r="N27" s="112" t="s">
        <v>2771</v>
      </c>
      <c r="O27" s="112" t="s">
        <v>2771</v>
      </c>
      <c r="P27" s="112" t="s">
        <v>2771</v>
      </c>
      <c r="Q27" s="112" t="s">
        <v>2771</v>
      </c>
    </row>
    <row r="28" spans="1:17" ht="24" customHeight="1">
      <c r="A28" s="73" t="s">
        <v>2664</v>
      </c>
      <c r="B28" s="112">
        <v>4</v>
      </c>
      <c r="C28" s="112">
        <v>103</v>
      </c>
      <c r="D28" s="112" t="s">
        <v>2771</v>
      </c>
      <c r="E28" s="112" t="s">
        <v>2771</v>
      </c>
      <c r="F28" s="112" t="s">
        <v>2771</v>
      </c>
      <c r="G28" s="112" t="s">
        <v>2771</v>
      </c>
      <c r="H28" s="112" t="s">
        <v>2771</v>
      </c>
      <c r="I28" s="112" t="s">
        <v>2771</v>
      </c>
      <c r="J28" s="112">
        <v>4</v>
      </c>
      <c r="K28" s="112">
        <v>103</v>
      </c>
      <c r="L28" s="112" t="s">
        <v>2771</v>
      </c>
      <c r="M28" s="112" t="s">
        <v>2771</v>
      </c>
      <c r="N28" s="112" t="s">
        <v>2771</v>
      </c>
      <c r="O28" s="112" t="s">
        <v>2771</v>
      </c>
      <c r="P28" s="112" t="s">
        <v>2771</v>
      </c>
      <c r="Q28" s="112" t="s">
        <v>2771</v>
      </c>
    </row>
    <row r="29" spans="1:17" ht="24" customHeight="1">
      <c r="A29" s="73" t="s">
        <v>2663</v>
      </c>
      <c r="B29" s="112">
        <v>3</v>
      </c>
      <c r="C29" s="112">
        <v>87</v>
      </c>
      <c r="D29" s="112" t="s">
        <v>2771</v>
      </c>
      <c r="E29" s="112" t="s">
        <v>2771</v>
      </c>
      <c r="F29" s="112" t="s">
        <v>2771</v>
      </c>
      <c r="G29" s="112" t="s">
        <v>2771</v>
      </c>
      <c r="H29" s="112" t="s">
        <v>2771</v>
      </c>
      <c r="I29" s="112" t="s">
        <v>2771</v>
      </c>
      <c r="J29" s="112">
        <v>1</v>
      </c>
      <c r="K29" s="112">
        <v>57</v>
      </c>
      <c r="L29" s="112">
        <v>2</v>
      </c>
      <c r="M29" s="112">
        <v>30</v>
      </c>
      <c r="N29" s="112" t="s">
        <v>2771</v>
      </c>
      <c r="O29" s="112" t="s">
        <v>2771</v>
      </c>
      <c r="P29" s="112" t="s">
        <v>10</v>
      </c>
      <c r="Q29" s="112" t="s">
        <v>2771</v>
      </c>
    </row>
    <row r="30" spans="1:17">
      <c r="A30" s="73" t="s">
        <v>2662</v>
      </c>
      <c r="B30" s="112">
        <v>8</v>
      </c>
      <c r="C30" s="112">
        <v>119</v>
      </c>
      <c r="D30" s="112" t="s">
        <v>2771</v>
      </c>
      <c r="E30" s="112" t="s">
        <v>2771</v>
      </c>
      <c r="F30" s="112" t="s">
        <v>2771</v>
      </c>
      <c r="G30" s="112" t="s">
        <v>2771</v>
      </c>
      <c r="H30" s="112" t="s">
        <v>2771</v>
      </c>
      <c r="I30" s="112" t="s">
        <v>2771</v>
      </c>
      <c r="J30" s="112">
        <v>1</v>
      </c>
      <c r="K30" s="112">
        <v>40</v>
      </c>
      <c r="L30" s="250" t="s">
        <v>10</v>
      </c>
      <c r="M30" s="112" t="s">
        <v>2771</v>
      </c>
      <c r="N30" s="112">
        <v>1</v>
      </c>
      <c r="O30" s="112">
        <v>8</v>
      </c>
      <c r="P30" s="112">
        <v>6</v>
      </c>
      <c r="Q30" s="112">
        <v>71</v>
      </c>
    </row>
    <row r="31" spans="1:17" ht="15.75" customHeight="1">
      <c r="A31" s="73" t="s">
        <v>2661</v>
      </c>
      <c r="B31" s="112">
        <v>7</v>
      </c>
      <c r="C31" s="112">
        <v>113</v>
      </c>
      <c r="D31" s="112" t="s">
        <v>2771</v>
      </c>
      <c r="E31" s="112" t="s">
        <v>2771</v>
      </c>
      <c r="F31" s="112" t="s">
        <v>2771</v>
      </c>
      <c r="G31" s="112" t="s">
        <v>2771</v>
      </c>
      <c r="H31" s="112" t="s">
        <v>2771</v>
      </c>
      <c r="I31" s="112" t="s">
        <v>2771</v>
      </c>
      <c r="J31" s="112">
        <v>3</v>
      </c>
      <c r="K31" s="112">
        <v>66</v>
      </c>
      <c r="L31" s="112">
        <v>1</v>
      </c>
      <c r="M31" s="112">
        <v>23</v>
      </c>
      <c r="N31" s="112" t="s">
        <v>2771</v>
      </c>
      <c r="O31" s="112" t="s">
        <v>2771</v>
      </c>
      <c r="P31" s="112">
        <v>3</v>
      </c>
      <c r="Q31" s="112">
        <v>24</v>
      </c>
    </row>
    <row r="32" spans="1:17" ht="18" customHeight="1">
      <c r="A32" s="74" t="s">
        <v>2660</v>
      </c>
      <c r="B32" s="112">
        <v>2</v>
      </c>
      <c r="C32" s="112">
        <v>29</v>
      </c>
      <c r="D32" s="112" t="s">
        <v>2771</v>
      </c>
      <c r="E32" s="112" t="s">
        <v>2771</v>
      </c>
      <c r="F32" s="112" t="s">
        <v>2771</v>
      </c>
      <c r="G32" s="112" t="s">
        <v>2771</v>
      </c>
      <c r="H32" s="112" t="s">
        <v>2771</v>
      </c>
      <c r="I32" s="112" t="s">
        <v>2771</v>
      </c>
      <c r="J32" s="112">
        <v>1</v>
      </c>
      <c r="K32" s="112">
        <v>15</v>
      </c>
      <c r="L32" s="112">
        <v>1</v>
      </c>
      <c r="M32" s="112">
        <v>14</v>
      </c>
      <c r="N32" s="112" t="s">
        <v>2771</v>
      </c>
      <c r="O32" s="112" t="s">
        <v>2771</v>
      </c>
      <c r="P32" s="112" t="s">
        <v>2771</v>
      </c>
      <c r="Q32" s="112" t="s">
        <v>2771</v>
      </c>
    </row>
    <row r="33" spans="1:17">
      <c r="A33" s="73" t="s">
        <v>2659</v>
      </c>
      <c r="B33" s="112">
        <v>2</v>
      </c>
      <c r="C33" s="112">
        <v>29</v>
      </c>
      <c r="D33" s="112" t="s">
        <v>2771</v>
      </c>
      <c r="E33" s="112" t="s">
        <v>2771</v>
      </c>
      <c r="F33" s="112" t="s">
        <v>2771</v>
      </c>
      <c r="G33" s="112" t="s">
        <v>2771</v>
      </c>
      <c r="H33" s="112" t="s">
        <v>2771</v>
      </c>
      <c r="I33" s="112" t="s">
        <v>2771</v>
      </c>
      <c r="J33" s="112">
        <v>1</v>
      </c>
      <c r="K33" s="112">
        <v>15</v>
      </c>
      <c r="L33" s="112">
        <v>1</v>
      </c>
      <c r="M33" s="112">
        <v>14</v>
      </c>
      <c r="N33" s="112" t="s">
        <v>2771</v>
      </c>
      <c r="O33" s="112" t="s">
        <v>2771</v>
      </c>
      <c r="P33" s="112" t="s">
        <v>2771</v>
      </c>
      <c r="Q33" s="112" t="s">
        <v>2771</v>
      </c>
    </row>
    <row r="34" spans="1:17">
      <c r="A34" s="72"/>
      <c r="B34" s="72"/>
      <c r="C34" s="72"/>
      <c r="D34" s="72"/>
      <c r="E34" s="72"/>
      <c r="F34" s="72"/>
      <c r="G34" s="72"/>
      <c r="H34" s="72"/>
      <c r="I34" s="72"/>
      <c r="J34" s="72"/>
      <c r="K34" s="72"/>
      <c r="L34" s="72"/>
      <c r="M34" s="72"/>
      <c r="N34" s="72"/>
      <c r="O34" s="72"/>
      <c r="P34" s="72"/>
      <c r="Q34" s="72"/>
    </row>
    <row r="35" spans="1:17">
      <c r="A35" s="72"/>
      <c r="B35" s="72"/>
      <c r="C35" s="72"/>
      <c r="D35" s="72"/>
      <c r="E35" s="72"/>
      <c r="F35" s="72"/>
      <c r="G35" s="72"/>
      <c r="H35" s="72"/>
      <c r="I35" s="72"/>
      <c r="J35" s="72"/>
      <c r="K35" s="72"/>
      <c r="L35" s="72"/>
      <c r="M35" s="72"/>
      <c r="N35" s="72"/>
      <c r="O35" s="72"/>
      <c r="P35" s="72"/>
      <c r="Q35" s="72"/>
    </row>
    <row r="36" spans="1:17">
      <c r="A36" s="72"/>
      <c r="B36" s="72"/>
      <c r="C36" s="72"/>
      <c r="D36" s="72"/>
      <c r="E36" s="72"/>
      <c r="F36" s="72"/>
      <c r="G36" s="72"/>
      <c r="H36" s="72"/>
      <c r="I36" s="72"/>
      <c r="J36" s="72"/>
      <c r="K36" s="72"/>
      <c r="L36" s="72"/>
      <c r="M36" s="72"/>
      <c r="N36" s="72"/>
      <c r="O36" s="72"/>
      <c r="P36" s="72"/>
      <c r="Q36" s="72"/>
    </row>
    <row r="37" spans="1:17">
      <c r="A37" s="72"/>
      <c r="B37" s="72"/>
      <c r="C37" s="72"/>
      <c r="D37" s="72"/>
      <c r="E37" s="72"/>
      <c r="F37" s="72"/>
      <c r="G37" s="72"/>
      <c r="H37" s="72"/>
      <c r="I37" s="72"/>
      <c r="J37" s="72"/>
      <c r="K37" s="72"/>
      <c r="L37" s="72"/>
      <c r="M37" s="72"/>
      <c r="N37" s="72"/>
      <c r="O37" s="72"/>
      <c r="P37" s="72"/>
      <c r="Q37" s="72"/>
    </row>
    <row r="38" spans="1:17">
      <c r="A38" s="72"/>
      <c r="B38" s="72"/>
      <c r="C38" s="72"/>
      <c r="D38" s="72"/>
      <c r="E38" s="72"/>
      <c r="F38" s="72"/>
      <c r="G38" s="72"/>
      <c r="H38" s="72"/>
      <c r="I38" s="72"/>
      <c r="J38" s="72"/>
      <c r="K38" s="72"/>
      <c r="L38" s="72"/>
      <c r="M38" s="72"/>
      <c r="N38" s="72"/>
      <c r="O38" s="72"/>
      <c r="P38" s="72"/>
      <c r="Q38" s="72"/>
    </row>
    <row r="39" spans="1:17">
      <c r="A39" s="72"/>
      <c r="B39" s="72"/>
      <c r="C39" s="72"/>
      <c r="D39" s="72"/>
      <c r="E39" s="72"/>
      <c r="F39" s="72"/>
      <c r="G39" s="72"/>
      <c r="H39" s="72"/>
      <c r="I39" s="72"/>
      <c r="J39" s="72"/>
      <c r="K39" s="72"/>
      <c r="L39" s="72"/>
      <c r="M39" s="72"/>
      <c r="N39" s="72"/>
      <c r="O39" s="72"/>
      <c r="P39" s="72"/>
      <c r="Q39" s="72"/>
    </row>
    <row r="40" spans="1:17">
      <c r="A40" s="72"/>
      <c r="B40" s="72"/>
      <c r="C40" s="72"/>
      <c r="D40" s="72"/>
      <c r="E40" s="72"/>
      <c r="F40" s="72"/>
      <c r="G40" s="72"/>
      <c r="H40" s="72"/>
      <c r="I40" s="72"/>
      <c r="J40" s="72"/>
      <c r="K40" s="72"/>
      <c r="L40" s="72"/>
      <c r="M40" s="72"/>
      <c r="N40" s="72"/>
      <c r="O40" s="72"/>
      <c r="P40" s="72"/>
      <c r="Q40" s="72"/>
    </row>
    <row r="41" spans="1:17">
      <c r="A41" s="72"/>
      <c r="B41" s="72"/>
      <c r="C41" s="72"/>
      <c r="D41" s="72"/>
      <c r="E41" s="72"/>
      <c r="F41" s="72"/>
      <c r="G41" s="72"/>
      <c r="H41" s="72"/>
      <c r="I41" s="72"/>
      <c r="J41" s="72"/>
      <c r="K41" s="72"/>
      <c r="L41" s="72"/>
      <c r="M41" s="72"/>
      <c r="N41" s="72"/>
      <c r="O41" s="72"/>
      <c r="P41" s="72"/>
      <c r="Q41" s="72"/>
    </row>
  </sheetData>
  <mergeCells count="14">
    <mergeCell ref="N2:O3"/>
    <mergeCell ref="P2:Q3"/>
    <mergeCell ref="B2:C3"/>
    <mergeCell ref="A1:Q1"/>
    <mergeCell ref="A2:A4"/>
    <mergeCell ref="J2:K2"/>
    <mergeCell ref="F3:G3"/>
    <mergeCell ref="H3:I3"/>
    <mergeCell ref="J3:K3"/>
    <mergeCell ref="L3:M3"/>
    <mergeCell ref="D2:E2"/>
    <mergeCell ref="F2:I2"/>
    <mergeCell ref="D3:E3"/>
    <mergeCell ref="L2:M2"/>
  </mergeCells>
  <hyperlinks>
    <hyperlink ref="S6" location="INDICE!A1" display="INICIO"/>
  </hyperlinks>
  <printOptions horizontalCentered="1" verticalCentered="1"/>
  <pageMargins left="0.70866141732283472" right="0.70866141732283472" top="0.94488188976377963" bottom="0.55118110236220474" header="0.11811023622047245" footer="0.11811023622047245"/>
  <pageSetup paperSize="9" scale="65" firstPageNumber="97" orientation="landscape" useFirstPageNumber="1" r:id="rId1"/>
  <headerFooter scaleWithDoc="0">
    <oddHeader>&amp;C&amp;G</oddHeader>
    <oddFooter>&amp;C&amp;P</oddFooter>
  </headerFooter>
  <legacyDrawingHF r:id="rId2"/>
  <tableParts count="1">
    <tablePart r:id="rId3"/>
  </tableParts>
</worksheet>
</file>

<file path=xl/worksheets/sheet16.xml><?xml version="1.0" encoding="utf-8"?>
<worksheet xmlns="http://schemas.openxmlformats.org/spreadsheetml/2006/main" xmlns:r="http://schemas.openxmlformats.org/officeDocument/2006/relationships">
  <sheetPr codeName="Hoja4"/>
  <dimension ref="A1:S33"/>
  <sheetViews>
    <sheetView showGridLines="0" workbookViewId="0">
      <selection activeCell="A8" sqref="A8"/>
    </sheetView>
  </sheetViews>
  <sheetFormatPr baseColWidth="10" defaultRowHeight="15"/>
  <cols>
    <col min="1" max="1" width="18.7109375" style="76" customWidth="1"/>
    <col min="2" max="2" width="12.7109375" style="76" customWidth="1"/>
    <col min="3" max="3" width="8.140625" style="76" customWidth="1"/>
    <col min="4" max="4" width="12.7109375" style="76" customWidth="1"/>
    <col min="5" max="5" width="7.7109375" style="76" customWidth="1"/>
    <col min="6" max="6" width="12.7109375" style="76" customWidth="1"/>
    <col min="7" max="7" width="7.7109375" style="76" customWidth="1"/>
    <col min="8" max="8" width="12.7109375" style="76" customWidth="1"/>
    <col min="9" max="9" width="7.7109375" style="76" customWidth="1"/>
    <col min="10" max="10" width="12.7109375" style="76" customWidth="1"/>
    <col min="11" max="11" width="7.7109375" style="76" customWidth="1"/>
    <col min="12" max="12" width="12.7109375" style="76" customWidth="1"/>
    <col min="13" max="13" width="7.7109375" style="76" customWidth="1"/>
    <col min="14" max="14" width="12.7109375" style="76" customWidth="1"/>
    <col min="15" max="15" width="7.7109375" style="76" customWidth="1"/>
    <col min="16" max="16" width="12.7109375" style="76" customWidth="1"/>
    <col min="17" max="17" width="7.7109375" style="76" customWidth="1"/>
    <col min="18" max="16384" width="11.42578125" style="67"/>
  </cols>
  <sheetData>
    <row r="1" spans="1:19" ht="45" customHeight="1">
      <c r="A1" s="513" t="s">
        <v>3239</v>
      </c>
      <c r="B1" s="513"/>
      <c r="C1" s="513"/>
      <c r="D1" s="513"/>
      <c r="E1" s="513"/>
      <c r="F1" s="513"/>
      <c r="G1" s="513"/>
      <c r="H1" s="513"/>
      <c r="I1" s="513"/>
      <c r="J1" s="513"/>
      <c r="K1" s="513"/>
      <c r="L1" s="513"/>
      <c r="M1" s="513"/>
      <c r="N1" s="513"/>
      <c r="O1" s="513"/>
      <c r="P1" s="513"/>
      <c r="Q1" s="513"/>
    </row>
    <row r="2" spans="1:19" ht="15" customHeight="1">
      <c r="A2" s="512" t="s">
        <v>2684</v>
      </c>
      <c r="B2" s="512" t="s">
        <v>845</v>
      </c>
      <c r="C2" s="512"/>
      <c r="D2" s="510" t="s">
        <v>11</v>
      </c>
      <c r="E2" s="511"/>
      <c r="F2" s="510" t="s">
        <v>12</v>
      </c>
      <c r="G2" s="511"/>
      <c r="H2" s="511"/>
      <c r="I2" s="511"/>
      <c r="J2" s="510" t="s">
        <v>13</v>
      </c>
      <c r="K2" s="510"/>
      <c r="L2" s="510" t="s">
        <v>2683</v>
      </c>
      <c r="M2" s="510"/>
      <c r="N2" s="510" t="s">
        <v>256</v>
      </c>
      <c r="O2" s="510"/>
      <c r="P2" s="510" t="s">
        <v>257</v>
      </c>
      <c r="Q2" s="510"/>
    </row>
    <row r="3" spans="1:19" ht="15" customHeight="1">
      <c r="A3" s="512"/>
      <c r="B3" s="512"/>
      <c r="C3" s="512"/>
      <c r="D3" s="511"/>
      <c r="E3" s="511"/>
      <c r="F3" s="510" t="s">
        <v>2682</v>
      </c>
      <c r="G3" s="511"/>
      <c r="H3" s="510" t="s">
        <v>2681</v>
      </c>
      <c r="I3" s="511"/>
      <c r="J3" s="510"/>
      <c r="K3" s="510"/>
      <c r="L3" s="510"/>
      <c r="M3" s="510"/>
      <c r="N3" s="510"/>
      <c r="O3" s="510"/>
      <c r="P3" s="510"/>
      <c r="Q3" s="510"/>
    </row>
    <row r="4" spans="1:19" ht="36">
      <c r="A4" s="512"/>
      <c r="B4" s="451" t="s">
        <v>2686</v>
      </c>
      <c r="C4" s="439" t="s">
        <v>2688</v>
      </c>
      <c r="D4" s="451" t="s">
        <v>2686</v>
      </c>
      <c r="E4" s="439" t="s">
        <v>2688</v>
      </c>
      <c r="F4" s="451" t="s">
        <v>2686</v>
      </c>
      <c r="G4" s="439" t="s">
        <v>2688</v>
      </c>
      <c r="H4" s="451" t="s">
        <v>2686</v>
      </c>
      <c r="I4" s="439" t="s">
        <v>2688</v>
      </c>
      <c r="J4" s="429" t="s">
        <v>2686</v>
      </c>
      <c r="K4" s="439" t="s">
        <v>2688</v>
      </c>
      <c r="L4" s="429" t="s">
        <v>2686</v>
      </c>
      <c r="M4" s="439" t="s">
        <v>2688</v>
      </c>
      <c r="N4" s="429" t="s">
        <v>2686</v>
      </c>
      <c r="O4" s="439" t="s">
        <v>2688</v>
      </c>
      <c r="P4" s="429" t="s">
        <v>2686</v>
      </c>
      <c r="Q4" s="439" t="s">
        <v>2688</v>
      </c>
    </row>
    <row r="5" spans="1:19" s="78" customFormat="1" ht="15" customHeight="1">
      <c r="A5" s="79" t="s">
        <v>849</v>
      </c>
      <c r="B5" s="431">
        <v>785</v>
      </c>
      <c r="C5" s="431">
        <v>25688</v>
      </c>
      <c r="D5" s="431">
        <v>8</v>
      </c>
      <c r="E5" s="431">
        <v>2169</v>
      </c>
      <c r="F5" s="431">
        <v>15</v>
      </c>
      <c r="G5" s="431">
        <v>2359</v>
      </c>
      <c r="H5" s="431">
        <v>19</v>
      </c>
      <c r="I5" s="431">
        <v>2534</v>
      </c>
      <c r="J5" s="431">
        <v>76</v>
      </c>
      <c r="K5" s="431">
        <v>7857</v>
      </c>
      <c r="L5" s="431">
        <v>96</v>
      </c>
      <c r="M5" s="431">
        <v>2850</v>
      </c>
      <c r="N5" s="431">
        <v>34</v>
      </c>
      <c r="O5" s="431">
        <v>366</v>
      </c>
      <c r="P5" s="431">
        <v>537</v>
      </c>
      <c r="Q5" s="431">
        <v>7553</v>
      </c>
      <c r="S5" s="418" t="s">
        <v>2872</v>
      </c>
    </row>
    <row r="6" spans="1:19">
      <c r="A6" s="79" t="s">
        <v>2685</v>
      </c>
      <c r="B6" s="431">
        <v>351</v>
      </c>
      <c r="C6" s="431">
        <v>12153</v>
      </c>
      <c r="D6" s="431">
        <v>7</v>
      </c>
      <c r="E6" s="431">
        <v>1755</v>
      </c>
      <c r="F6" s="431">
        <v>3</v>
      </c>
      <c r="G6" s="431">
        <v>638</v>
      </c>
      <c r="H6" s="431">
        <v>14</v>
      </c>
      <c r="I6" s="431">
        <v>1203</v>
      </c>
      <c r="J6" s="431">
        <v>38</v>
      </c>
      <c r="K6" s="431">
        <v>4110</v>
      </c>
      <c r="L6" s="431">
        <v>38</v>
      </c>
      <c r="M6" s="431">
        <v>872</v>
      </c>
      <c r="N6" s="431">
        <v>15</v>
      </c>
      <c r="O6" s="431">
        <v>147</v>
      </c>
      <c r="P6" s="431">
        <v>236</v>
      </c>
      <c r="Q6" s="431">
        <v>3428</v>
      </c>
    </row>
    <row r="7" spans="1:19">
      <c r="A7" s="77" t="s">
        <v>2680</v>
      </c>
      <c r="B7" s="432">
        <v>42</v>
      </c>
      <c r="C7" s="432">
        <v>1472</v>
      </c>
      <c r="D7" s="432">
        <v>3</v>
      </c>
      <c r="E7" s="432">
        <v>362</v>
      </c>
      <c r="F7" s="112" t="s">
        <v>2771</v>
      </c>
      <c r="G7" s="112" t="s">
        <v>2771</v>
      </c>
      <c r="H7" s="432">
        <v>3</v>
      </c>
      <c r="I7" s="432">
        <v>183</v>
      </c>
      <c r="J7" s="432">
        <v>4</v>
      </c>
      <c r="K7" s="432">
        <v>329</v>
      </c>
      <c r="L7" s="432">
        <v>5</v>
      </c>
      <c r="M7" s="432">
        <v>101</v>
      </c>
      <c r="N7" s="432">
        <v>2</v>
      </c>
      <c r="O7" s="432">
        <v>19</v>
      </c>
      <c r="P7" s="432">
        <v>25</v>
      </c>
      <c r="Q7" s="432">
        <v>478</v>
      </c>
    </row>
    <row r="8" spans="1:19">
      <c r="A8" s="77" t="s">
        <v>2679</v>
      </c>
      <c r="B8" s="432">
        <v>7</v>
      </c>
      <c r="C8" s="432">
        <v>189</v>
      </c>
      <c r="D8" s="112" t="s">
        <v>2771</v>
      </c>
      <c r="E8" s="112" t="s">
        <v>2771</v>
      </c>
      <c r="F8" s="112" t="s">
        <v>2771</v>
      </c>
      <c r="G8" s="112" t="s">
        <v>2771</v>
      </c>
      <c r="H8" s="112" t="s">
        <v>2771</v>
      </c>
      <c r="I8" s="112" t="s">
        <v>2771</v>
      </c>
      <c r="J8" s="432">
        <v>2</v>
      </c>
      <c r="K8" s="432">
        <v>125</v>
      </c>
      <c r="L8" s="432">
        <v>2</v>
      </c>
      <c r="M8" s="432">
        <v>30</v>
      </c>
      <c r="N8" s="112" t="s">
        <v>2771</v>
      </c>
      <c r="O8" s="112" t="s">
        <v>2771</v>
      </c>
      <c r="P8" s="432">
        <v>3</v>
      </c>
      <c r="Q8" s="432">
        <v>34</v>
      </c>
    </row>
    <row r="9" spans="1:19">
      <c r="A9" s="77" t="s">
        <v>123</v>
      </c>
      <c r="B9" s="432">
        <v>8</v>
      </c>
      <c r="C9" s="432">
        <v>302</v>
      </c>
      <c r="D9" s="112" t="s">
        <v>2771</v>
      </c>
      <c r="E9" s="112" t="s">
        <v>2771</v>
      </c>
      <c r="F9" s="112" t="s">
        <v>2771</v>
      </c>
      <c r="G9" s="112" t="s">
        <v>2771</v>
      </c>
      <c r="H9" s="112" t="s">
        <v>2771</v>
      </c>
      <c r="I9" s="112" t="s">
        <v>2771</v>
      </c>
      <c r="J9" s="432">
        <v>1</v>
      </c>
      <c r="K9" s="432">
        <v>161</v>
      </c>
      <c r="L9" s="432">
        <v>2</v>
      </c>
      <c r="M9" s="432">
        <v>85</v>
      </c>
      <c r="N9" s="112" t="s">
        <v>2771</v>
      </c>
      <c r="O9" s="112" t="s">
        <v>2771</v>
      </c>
      <c r="P9" s="432">
        <v>5</v>
      </c>
      <c r="Q9" s="432">
        <v>56</v>
      </c>
    </row>
    <row r="10" spans="1:19">
      <c r="A10" s="77" t="s">
        <v>2678</v>
      </c>
      <c r="B10" s="432">
        <v>7</v>
      </c>
      <c r="C10" s="432">
        <v>188</v>
      </c>
      <c r="D10" s="112" t="s">
        <v>2771</v>
      </c>
      <c r="E10" s="112" t="s">
        <v>2771</v>
      </c>
      <c r="F10" s="112" t="s">
        <v>2771</v>
      </c>
      <c r="G10" s="112" t="s">
        <v>2771</v>
      </c>
      <c r="H10" s="112" t="s">
        <v>2771</v>
      </c>
      <c r="I10" s="112" t="s">
        <v>2771</v>
      </c>
      <c r="J10" s="432">
        <v>1</v>
      </c>
      <c r="K10" s="432">
        <v>120</v>
      </c>
      <c r="L10" s="432">
        <v>2</v>
      </c>
      <c r="M10" s="432">
        <v>40</v>
      </c>
      <c r="N10" s="432">
        <v>1</v>
      </c>
      <c r="O10" s="432">
        <v>0</v>
      </c>
      <c r="P10" s="432">
        <v>3</v>
      </c>
      <c r="Q10" s="432">
        <v>28</v>
      </c>
    </row>
    <row r="11" spans="1:19">
      <c r="A11" s="77" t="s">
        <v>2677</v>
      </c>
      <c r="B11" s="432">
        <v>22</v>
      </c>
      <c r="C11" s="432">
        <v>538</v>
      </c>
      <c r="D11" s="112" t="s">
        <v>2771</v>
      </c>
      <c r="E11" s="112" t="s">
        <v>2771</v>
      </c>
      <c r="F11" s="112" t="s">
        <v>2771</v>
      </c>
      <c r="G11" s="112" t="s">
        <v>2771</v>
      </c>
      <c r="H11" s="112" t="s">
        <v>2771</v>
      </c>
      <c r="I11" s="112" t="s">
        <v>2771</v>
      </c>
      <c r="J11" s="432">
        <v>2</v>
      </c>
      <c r="K11" s="432">
        <v>295</v>
      </c>
      <c r="L11" s="432">
        <v>4</v>
      </c>
      <c r="M11" s="432">
        <v>79</v>
      </c>
      <c r="N11" s="432">
        <v>1</v>
      </c>
      <c r="O11" s="432">
        <v>9</v>
      </c>
      <c r="P11" s="432">
        <v>15</v>
      </c>
      <c r="Q11" s="432">
        <v>155</v>
      </c>
    </row>
    <row r="12" spans="1:19">
      <c r="A12" s="77" t="s">
        <v>2676</v>
      </c>
      <c r="B12" s="432">
        <v>21</v>
      </c>
      <c r="C12" s="432">
        <v>717</v>
      </c>
      <c r="D12" s="112" t="s">
        <v>2771</v>
      </c>
      <c r="E12" s="112" t="s">
        <v>2771</v>
      </c>
      <c r="F12" s="432">
        <v>1</v>
      </c>
      <c r="G12" s="432">
        <v>40</v>
      </c>
      <c r="H12" s="432">
        <v>1</v>
      </c>
      <c r="I12" s="432">
        <v>32</v>
      </c>
      <c r="J12" s="432">
        <v>4</v>
      </c>
      <c r="K12" s="432">
        <v>374</v>
      </c>
      <c r="L12" s="432">
        <v>4</v>
      </c>
      <c r="M12" s="432">
        <v>125</v>
      </c>
      <c r="N12" s="112" t="s">
        <v>2771</v>
      </c>
      <c r="O12" s="112" t="s">
        <v>2771</v>
      </c>
      <c r="P12" s="432">
        <v>11</v>
      </c>
      <c r="Q12" s="432">
        <v>146</v>
      </c>
    </row>
    <row r="13" spans="1:19">
      <c r="A13" s="77" t="s">
        <v>2675</v>
      </c>
      <c r="B13" s="432">
        <v>15</v>
      </c>
      <c r="C13" s="432">
        <v>592</v>
      </c>
      <c r="D13" s="112" t="s">
        <v>2771</v>
      </c>
      <c r="E13" s="112" t="s">
        <v>2771</v>
      </c>
      <c r="F13" s="112" t="s">
        <v>2771</v>
      </c>
      <c r="G13" s="112" t="s">
        <v>2771</v>
      </c>
      <c r="H13" s="112" t="s">
        <v>2771</v>
      </c>
      <c r="I13" s="112" t="s">
        <v>2771</v>
      </c>
      <c r="J13" s="432">
        <v>3</v>
      </c>
      <c r="K13" s="432">
        <v>346</v>
      </c>
      <c r="L13" s="432">
        <v>3</v>
      </c>
      <c r="M13" s="432">
        <v>106</v>
      </c>
      <c r="N13" s="112" t="s">
        <v>2771</v>
      </c>
      <c r="O13" s="112" t="s">
        <v>2771</v>
      </c>
      <c r="P13" s="432">
        <v>9</v>
      </c>
      <c r="Q13" s="432">
        <v>140</v>
      </c>
    </row>
    <row r="14" spans="1:19">
      <c r="A14" s="77" t="s">
        <v>45</v>
      </c>
      <c r="B14" s="432">
        <v>33</v>
      </c>
      <c r="C14" s="432">
        <v>917</v>
      </c>
      <c r="D14" s="112" t="s">
        <v>2771</v>
      </c>
      <c r="E14" s="112" t="s">
        <v>2771</v>
      </c>
      <c r="F14" s="112" t="s">
        <v>2771</v>
      </c>
      <c r="G14" s="112" t="s">
        <v>2771</v>
      </c>
      <c r="H14" s="432">
        <v>1</v>
      </c>
      <c r="I14" s="432">
        <v>55</v>
      </c>
      <c r="J14" s="432">
        <v>4</v>
      </c>
      <c r="K14" s="432">
        <v>462</v>
      </c>
      <c r="L14" s="432">
        <v>8</v>
      </c>
      <c r="M14" s="432">
        <v>155</v>
      </c>
      <c r="N14" s="112" t="s">
        <v>2771</v>
      </c>
      <c r="O14" s="112" t="s">
        <v>2771</v>
      </c>
      <c r="P14" s="432">
        <v>20</v>
      </c>
      <c r="Q14" s="432">
        <v>245</v>
      </c>
    </row>
    <row r="15" spans="1:19">
      <c r="A15" s="77" t="s">
        <v>670</v>
      </c>
      <c r="B15" s="432">
        <v>127</v>
      </c>
      <c r="C15" s="432">
        <v>5686</v>
      </c>
      <c r="D15" s="432">
        <v>4</v>
      </c>
      <c r="E15" s="432">
        <v>1393</v>
      </c>
      <c r="F15" s="432">
        <v>2</v>
      </c>
      <c r="G15" s="432">
        <v>598</v>
      </c>
      <c r="H15" s="432">
        <v>8</v>
      </c>
      <c r="I15" s="432">
        <v>899</v>
      </c>
      <c r="J15" s="432">
        <v>9</v>
      </c>
      <c r="K15" s="432">
        <v>1142</v>
      </c>
      <c r="L15" s="432">
        <v>5</v>
      </c>
      <c r="M15" s="432">
        <v>97</v>
      </c>
      <c r="N15" s="432">
        <v>7</v>
      </c>
      <c r="O15" s="432">
        <v>93</v>
      </c>
      <c r="P15" s="432">
        <v>92</v>
      </c>
      <c r="Q15" s="432">
        <v>1464</v>
      </c>
    </row>
    <row r="16" spans="1:19">
      <c r="A16" s="77" t="s">
        <v>2674</v>
      </c>
      <c r="B16" s="432">
        <v>38</v>
      </c>
      <c r="C16" s="432">
        <v>1005</v>
      </c>
      <c r="D16" s="112" t="s">
        <v>2771</v>
      </c>
      <c r="E16" s="112" t="s">
        <v>2771</v>
      </c>
      <c r="F16" s="112" t="s">
        <v>2771</v>
      </c>
      <c r="G16" s="112" t="s">
        <v>2771</v>
      </c>
      <c r="H16" s="432">
        <v>1</v>
      </c>
      <c r="I16" s="432">
        <v>34</v>
      </c>
      <c r="J16" s="432">
        <v>6</v>
      </c>
      <c r="K16" s="432">
        <v>588</v>
      </c>
      <c r="L16" s="432">
        <v>3</v>
      </c>
      <c r="M16" s="432">
        <v>54</v>
      </c>
      <c r="N16" s="432">
        <v>2</v>
      </c>
      <c r="O16" s="432">
        <v>6</v>
      </c>
      <c r="P16" s="432">
        <v>26</v>
      </c>
      <c r="Q16" s="432">
        <v>323</v>
      </c>
    </row>
    <row r="17" spans="1:17" s="78" customFormat="1" ht="25.5" customHeight="1">
      <c r="A17" s="77" t="s">
        <v>2673</v>
      </c>
      <c r="B17" s="432">
        <v>31</v>
      </c>
      <c r="C17" s="432">
        <v>547</v>
      </c>
      <c r="D17" s="112" t="s">
        <v>2771</v>
      </c>
      <c r="E17" s="112" t="s">
        <v>2771</v>
      </c>
      <c r="F17" s="112" t="s">
        <v>2771</v>
      </c>
      <c r="G17" s="112" t="s">
        <v>2771</v>
      </c>
      <c r="H17" s="112" t="s">
        <v>2771</v>
      </c>
      <c r="I17" s="112" t="s">
        <v>2771</v>
      </c>
      <c r="J17" s="432">
        <v>2</v>
      </c>
      <c r="K17" s="432">
        <v>168</v>
      </c>
      <c r="L17" s="112" t="s">
        <v>2771</v>
      </c>
      <c r="M17" s="112" t="s">
        <v>2771</v>
      </c>
      <c r="N17" s="432">
        <v>2</v>
      </c>
      <c r="O17" s="432">
        <v>20</v>
      </c>
      <c r="P17" s="432">
        <v>27</v>
      </c>
      <c r="Q17" s="432">
        <v>359</v>
      </c>
    </row>
    <row r="18" spans="1:17">
      <c r="A18" s="79" t="s">
        <v>2672</v>
      </c>
      <c r="B18" s="431">
        <v>395</v>
      </c>
      <c r="C18" s="431">
        <v>12606</v>
      </c>
      <c r="D18" s="431">
        <v>1</v>
      </c>
      <c r="E18" s="431">
        <v>414</v>
      </c>
      <c r="F18" s="431">
        <v>12</v>
      </c>
      <c r="G18" s="431">
        <v>1721</v>
      </c>
      <c r="H18" s="431">
        <v>5</v>
      </c>
      <c r="I18" s="431">
        <v>1331</v>
      </c>
      <c r="J18" s="431">
        <v>26</v>
      </c>
      <c r="K18" s="431">
        <v>3266</v>
      </c>
      <c r="L18" s="431">
        <v>45</v>
      </c>
      <c r="M18" s="431">
        <v>1681</v>
      </c>
      <c r="N18" s="431">
        <v>18</v>
      </c>
      <c r="O18" s="431">
        <v>208</v>
      </c>
      <c r="P18" s="431">
        <v>288</v>
      </c>
      <c r="Q18" s="431">
        <v>3985</v>
      </c>
    </row>
    <row r="19" spans="1:17">
      <c r="A19" s="77" t="s">
        <v>2671</v>
      </c>
      <c r="B19" s="432">
        <v>48</v>
      </c>
      <c r="C19" s="432">
        <v>985</v>
      </c>
      <c r="D19" s="112" t="s">
        <v>2771</v>
      </c>
      <c r="E19" s="112" t="s">
        <v>2771</v>
      </c>
      <c r="F19" s="432">
        <v>1</v>
      </c>
      <c r="G19" s="432">
        <v>29</v>
      </c>
      <c r="H19" s="432">
        <v>1</v>
      </c>
      <c r="I19" s="432">
        <v>15</v>
      </c>
      <c r="J19" s="432">
        <v>4</v>
      </c>
      <c r="K19" s="432">
        <v>346</v>
      </c>
      <c r="L19" s="432">
        <v>7</v>
      </c>
      <c r="M19" s="432">
        <v>195</v>
      </c>
      <c r="N19" s="432">
        <v>1</v>
      </c>
      <c r="O19" s="432">
        <v>7</v>
      </c>
      <c r="P19" s="432">
        <v>34</v>
      </c>
      <c r="Q19" s="432">
        <v>393</v>
      </c>
    </row>
    <row r="20" spans="1:17">
      <c r="A20" s="77" t="s">
        <v>35</v>
      </c>
      <c r="B20" s="432">
        <v>26</v>
      </c>
      <c r="C20" s="432">
        <v>489</v>
      </c>
      <c r="D20" s="112" t="s">
        <v>2771</v>
      </c>
      <c r="E20" s="112" t="s">
        <v>2771</v>
      </c>
      <c r="F20" s="432">
        <v>1</v>
      </c>
      <c r="G20" s="432">
        <v>12</v>
      </c>
      <c r="H20" s="112" t="s">
        <v>2771</v>
      </c>
      <c r="I20" s="112" t="s">
        <v>2771</v>
      </c>
      <c r="J20" s="432">
        <v>4</v>
      </c>
      <c r="K20" s="432">
        <v>183</v>
      </c>
      <c r="L20" s="432">
        <v>5</v>
      </c>
      <c r="M20" s="432">
        <v>150</v>
      </c>
      <c r="N20" s="432">
        <v>2</v>
      </c>
      <c r="O20" s="432">
        <v>25</v>
      </c>
      <c r="P20" s="432">
        <v>14</v>
      </c>
      <c r="Q20" s="432">
        <v>119</v>
      </c>
    </row>
    <row r="21" spans="1:17">
      <c r="A21" s="77" t="s">
        <v>2670</v>
      </c>
      <c r="B21" s="432">
        <v>147</v>
      </c>
      <c r="C21" s="432">
        <v>7612</v>
      </c>
      <c r="D21" s="432">
        <v>1</v>
      </c>
      <c r="E21" s="432">
        <v>414</v>
      </c>
      <c r="F21" s="432">
        <v>8</v>
      </c>
      <c r="G21" s="432">
        <v>1639</v>
      </c>
      <c r="H21" s="432">
        <v>3</v>
      </c>
      <c r="I21" s="432">
        <v>1225</v>
      </c>
      <c r="J21" s="432">
        <v>11</v>
      </c>
      <c r="K21" s="432">
        <v>1946</v>
      </c>
      <c r="L21" s="432">
        <v>12</v>
      </c>
      <c r="M21" s="432">
        <v>206</v>
      </c>
      <c r="N21" s="432">
        <v>8</v>
      </c>
      <c r="O21" s="432">
        <v>100</v>
      </c>
      <c r="P21" s="432">
        <v>104</v>
      </c>
      <c r="Q21" s="432">
        <v>2082</v>
      </c>
    </row>
    <row r="22" spans="1:17">
      <c r="A22" s="77" t="s">
        <v>2669</v>
      </c>
      <c r="B22" s="432">
        <v>97</v>
      </c>
      <c r="C22" s="432">
        <v>1195</v>
      </c>
      <c r="D22" s="112" t="s">
        <v>2771</v>
      </c>
      <c r="E22" s="112" t="s">
        <v>2771</v>
      </c>
      <c r="F22" s="432">
        <v>1</v>
      </c>
      <c r="G22" s="432">
        <v>30</v>
      </c>
      <c r="H22" s="112" t="s">
        <v>2771</v>
      </c>
      <c r="I22" s="112" t="s">
        <v>2771</v>
      </c>
      <c r="J22" s="432">
        <v>2</v>
      </c>
      <c r="K22" s="432">
        <v>159</v>
      </c>
      <c r="L22" s="432">
        <v>6</v>
      </c>
      <c r="M22" s="432">
        <v>222</v>
      </c>
      <c r="N22" s="432">
        <v>6</v>
      </c>
      <c r="O22" s="432">
        <v>62</v>
      </c>
      <c r="P22" s="432">
        <v>82</v>
      </c>
      <c r="Q22" s="432">
        <v>722</v>
      </c>
    </row>
    <row r="23" spans="1:17">
      <c r="A23" s="77" t="s">
        <v>2668</v>
      </c>
      <c r="B23" s="432">
        <v>66</v>
      </c>
      <c r="C23" s="432">
        <v>1986</v>
      </c>
      <c r="D23" s="112" t="s">
        <v>2771</v>
      </c>
      <c r="E23" s="112" t="s">
        <v>2771</v>
      </c>
      <c r="F23" s="432">
        <v>1</v>
      </c>
      <c r="G23" s="432">
        <v>11</v>
      </c>
      <c r="H23" s="432">
        <v>1</v>
      </c>
      <c r="I23" s="432">
        <v>91</v>
      </c>
      <c r="J23" s="432">
        <v>4</v>
      </c>
      <c r="K23" s="432">
        <v>592</v>
      </c>
      <c r="L23" s="432">
        <v>10</v>
      </c>
      <c r="M23" s="432">
        <v>700</v>
      </c>
      <c r="N23" s="432">
        <v>1</v>
      </c>
      <c r="O23" s="432">
        <v>14</v>
      </c>
      <c r="P23" s="432">
        <v>49</v>
      </c>
      <c r="Q23" s="432">
        <v>578</v>
      </c>
    </row>
    <row r="24" spans="1:17" s="78" customFormat="1" ht="15" customHeight="1">
      <c r="A24" s="77" t="s">
        <v>243</v>
      </c>
      <c r="B24" s="432">
        <v>11</v>
      </c>
      <c r="C24" s="432">
        <v>339</v>
      </c>
      <c r="D24" s="112" t="s">
        <v>2771</v>
      </c>
      <c r="E24" s="112" t="s">
        <v>2771</v>
      </c>
      <c r="F24" s="112" t="s">
        <v>2771</v>
      </c>
      <c r="G24" s="112" t="s">
        <v>2771</v>
      </c>
      <c r="H24" s="112" t="s">
        <v>2771</v>
      </c>
      <c r="I24" s="112" t="s">
        <v>2771</v>
      </c>
      <c r="J24" s="432">
        <v>1</v>
      </c>
      <c r="K24" s="432">
        <v>40</v>
      </c>
      <c r="L24" s="432">
        <v>5</v>
      </c>
      <c r="M24" s="432">
        <v>208</v>
      </c>
      <c r="N24" s="112" t="s">
        <v>2771</v>
      </c>
      <c r="O24" s="112" t="s">
        <v>2771</v>
      </c>
      <c r="P24" s="432">
        <v>5</v>
      </c>
      <c r="Q24" s="432">
        <v>91</v>
      </c>
    </row>
    <row r="25" spans="1:17">
      <c r="A25" s="79" t="s">
        <v>2667</v>
      </c>
      <c r="B25" s="431">
        <v>37</v>
      </c>
      <c r="C25" s="431">
        <v>898</v>
      </c>
      <c r="D25" s="112" t="s">
        <v>2771</v>
      </c>
      <c r="E25" s="112" t="s">
        <v>2771</v>
      </c>
      <c r="F25" s="112" t="s">
        <v>2771</v>
      </c>
      <c r="G25" s="112" t="s">
        <v>2771</v>
      </c>
      <c r="H25" s="112" t="s">
        <v>2771</v>
      </c>
      <c r="I25" s="112" t="s">
        <v>2771</v>
      </c>
      <c r="J25" s="431">
        <v>11</v>
      </c>
      <c r="K25" s="431">
        <v>466</v>
      </c>
      <c r="L25" s="431">
        <v>12</v>
      </c>
      <c r="M25" s="431">
        <v>281</v>
      </c>
      <c r="N25" s="431">
        <v>1</v>
      </c>
      <c r="O25" s="431">
        <v>11</v>
      </c>
      <c r="P25" s="431">
        <v>13</v>
      </c>
      <c r="Q25" s="431">
        <v>140</v>
      </c>
    </row>
    <row r="26" spans="1:17">
      <c r="A26" s="77" t="s">
        <v>2666</v>
      </c>
      <c r="B26" s="432">
        <v>11</v>
      </c>
      <c r="C26" s="432">
        <v>233</v>
      </c>
      <c r="D26" s="112" t="s">
        <v>2771</v>
      </c>
      <c r="E26" s="112" t="s">
        <v>2771</v>
      </c>
      <c r="F26" s="112" t="s">
        <v>2771</v>
      </c>
      <c r="G26" s="112" t="s">
        <v>2771</v>
      </c>
      <c r="H26" s="112" t="s">
        <v>2771</v>
      </c>
      <c r="I26" s="112" t="s">
        <v>2771</v>
      </c>
      <c r="J26" s="432">
        <v>1</v>
      </c>
      <c r="K26" s="432">
        <v>77</v>
      </c>
      <c r="L26" s="432">
        <v>6</v>
      </c>
      <c r="M26" s="432">
        <v>114</v>
      </c>
      <c r="N26" s="112" t="s">
        <v>2771</v>
      </c>
      <c r="O26" s="112" t="s">
        <v>2771</v>
      </c>
      <c r="P26" s="432">
        <v>4</v>
      </c>
      <c r="Q26" s="432">
        <v>42</v>
      </c>
    </row>
    <row r="27" spans="1:17">
      <c r="A27" s="77" t="s">
        <v>2665</v>
      </c>
      <c r="B27" s="432">
        <v>4</v>
      </c>
      <c r="C27" s="432">
        <v>225</v>
      </c>
      <c r="D27" s="112" t="s">
        <v>2771</v>
      </c>
      <c r="E27" s="112" t="s">
        <v>2771</v>
      </c>
      <c r="F27" s="112" t="s">
        <v>2771</v>
      </c>
      <c r="G27" s="112" t="s">
        <v>2771</v>
      </c>
      <c r="H27" s="112" t="s">
        <v>2771</v>
      </c>
      <c r="I27" s="112" t="s">
        <v>2771</v>
      </c>
      <c r="J27" s="432">
        <v>1</v>
      </c>
      <c r="K27" s="432">
        <v>113</v>
      </c>
      <c r="L27" s="432">
        <v>3</v>
      </c>
      <c r="M27" s="432">
        <v>112</v>
      </c>
      <c r="N27" s="112" t="s">
        <v>2771</v>
      </c>
      <c r="O27" s="112" t="s">
        <v>2771</v>
      </c>
      <c r="P27" s="112" t="s">
        <v>2771</v>
      </c>
      <c r="Q27" s="112" t="s">
        <v>2771</v>
      </c>
    </row>
    <row r="28" spans="1:17">
      <c r="A28" s="77" t="s">
        <v>2664</v>
      </c>
      <c r="B28" s="432">
        <v>4</v>
      </c>
      <c r="C28" s="432">
        <v>105</v>
      </c>
      <c r="D28" s="112" t="s">
        <v>2771</v>
      </c>
      <c r="E28" s="112" t="s">
        <v>2771</v>
      </c>
      <c r="F28" s="112" t="s">
        <v>2771</v>
      </c>
      <c r="G28" s="112" t="s">
        <v>2771</v>
      </c>
      <c r="H28" s="112" t="s">
        <v>2771</v>
      </c>
      <c r="I28" s="112" t="s">
        <v>2771</v>
      </c>
      <c r="J28" s="432">
        <v>4</v>
      </c>
      <c r="K28" s="432">
        <v>105</v>
      </c>
      <c r="L28" s="250" t="s">
        <v>10</v>
      </c>
      <c r="M28" s="112" t="s">
        <v>29</v>
      </c>
      <c r="N28" s="112" t="s">
        <v>2771</v>
      </c>
      <c r="O28" s="112" t="s">
        <v>2771</v>
      </c>
      <c r="P28" s="112" t="s">
        <v>2771</v>
      </c>
      <c r="Q28" s="112" t="s">
        <v>2771</v>
      </c>
    </row>
    <row r="29" spans="1:17">
      <c r="A29" s="77" t="s">
        <v>2663</v>
      </c>
      <c r="B29" s="432">
        <v>3</v>
      </c>
      <c r="C29" s="432">
        <v>89</v>
      </c>
      <c r="D29" s="112" t="s">
        <v>2771</v>
      </c>
      <c r="E29" s="112" t="s">
        <v>2771</v>
      </c>
      <c r="F29" s="112" t="s">
        <v>2771</v>
      </c>
      <c r="G29" s="112" t="s">
        <v>2771</v>
      </c>
      <c r="H29" s="112" t="s">
        <v>2771</v>
      </c>
      <c r="I29" s="112" t="s">
        <v>2771</v>
      </c>
      <c r="J29" s="432">
        <v>1</v>
      </c>
      <c r="K29" s="432">
        <v>57</v>
      </c>
      <c r="L29" s="432">
        <v>2</v>
      </c>
      <c r="M29" s="432">
        <v>32</v>
      </c>
      <c r="N29" s="112" t="s">
        <v>2771</v>
      </c>
      <c r="O29" s="112" t="s">
        <v>2771</v>
      </c>
      <c r="P29" s="112" t="s">
        <v>2771</v>
      </c>
      <c r="Q29" s="112" t="s">
        <v>2771</v>
      </c>
    </row>
    <row r="30" spans="1:17">
      <c r="A30" s="77" t="s">
        <v>2662</v>
      </c>
      <c r="B30" s="432">
        <v>8</v>
      </c>
      <c r="C30" s="432">
        <v>125</v>
      </c>
      <c r="D30" s="112" t="s">
        <v>2771</v>
      </c>
      <c r="E30" s="112" t="s">
        <v>2771</v>
      </c>
      <c r="F30" s="112" t="s">
        <v>2771</v>
      </c>
      <c r="G30" s="112" t="s">
        <v>2771</v>
      </c>
      <c r="H30" s="112" t="s">
        <v>2771</v>
      </c>
      <c r="I30" s="112" t="s">
        <v>2771</v>
      </c>
      <c r="J30" s="432">
        <v>1</v>
      </c>
      <c r="K30" s="432">
        <v>40</v>
      </c>
      <c r="L30" s="250" t="s">
        <v>10</v>
      </c>
      <c r="M30" s="112" t="s">
        <v>29</v>
      </c>
      <c r="N30" s="432">
        <v>1</v>
      </c>
      <c r="O30" s="432">
        <v>11</v>
      </c>
      <c r="P30" s="432">
        <v>6</v>
      </c>
      <c r="Q30" s="432">
        <v>74</v>
      </c>
    </row>
    <row r="31" spans="1:17" s="78" customFormat="1" ht="15.75" customHeight="1">
      <c r="A31" s="77" t="s">
        <v>2661</v>
      </c>
      <c r="B31" s="432">
        <v>7</v>
      </c>
      <c r="C31" s="432">
        <v>121</v>
      </c>
      <c r="D31" s="112" t="s">
        <v>2771</v>
      </c>
      <c r="E31" s="112" t="s">
        <v>2771</v>
      </c>
      <c r="F31" s="112" t="s">
        <v>2771</v>
      </c>
      <c r="G31" s="112" t="s">
        <v>2771</v>
      </c>
      <c r="H31" s="112" t="s">
        <v>2771</v>
      </c>
      <c r="I31" s="112" t="s">
        <v>2771</v>
      </c>
      <c r="J31" s="432">
        <v>3</v>
      </c>
      <c r="K31" s="432">
        <v>74</v>
      </c>
      <c r="L31" s="432">
        <v>1</v>
      </c>
      <c r="M31" s="432">
        <v>23</v>
      </c>
      <c r="N31" s="112" t="s">
        <v>2771</v>
      </c>
      <c r="O31" s="112" t="s">
        <v>2771</v>
      </c>
      <c r="P31" s="432">
        <v>3</v>
      </c>
      <c r="Q31" s="432">
        <v>24</v>
      </c>
    </row>
    <row r="32" spans="1:17">
      <c r="A32" s="79" t="s">
        <v>2660</v>
      </c>
      <c r="B32" s="431">
        <v>2</v>
      </c>
      <c r="C32" s="431">
        <v>31</v>
      </c>
      <c r="D32" s="112" t="s">
        <v>2771</v>
      </c>
      <c r="E32" s="112" t="s">
        <v>2771</v>
      </c>
      <c r="F32" s="112" t="s">
        <v>2771</v>
      </c>
      <c r="G32" s="112" t="s">
        <v>2771</v>
      </c>
      <c r="H32" s="112" t="s">
        <v>2771</v>
      </c>
      <c r="I32" s="112" t="s">
        <v>2771</v>
      </c>
      <c r="J32" s="431">
        <v>1</v>
      </c>
      <c r="K32" s="431">
        <v>15</v>
      </c>
      <c r="L32" s="431">
        <v>1</v>
      </c>
      <c r="M32" s="431">
        <v>16</v>
      </c>
      <c r="N32" s="112" t="s">
        <v>2771</v>
      </c>
      <c r="O32" s="112" t="s">
        <v>2771</v>
      </c>
      <c r="P32" s="112" t="s">
        <v>2771</v>
      </c>
      <c r="Q32" s="112" t="s">
        <v>2771</v>
      </c>
    </row>
    <row r="33" spans="1:17">
      <c r="A33" s="77" t="s">
        <v>2659</v>
      </c>
      <c r="B33" s="432">
        <v>2</v>
      </c>
      <c r="C33" s="432">
        <v>31</v>
      </c>
      <c r="D33" s="112" t="s">
        <v>2771</v>
      </c>
      <c r="E33" s="112" t="s">
        <v>2771</v>
      </c>
      <c r="F33" s="112" t="s">
        <v>2771</v>
      </c>
      <c r="G33" s="112" t="s">
        <v>2771</v>
      </c>
      <c r="H33" s="112" t="s">
        <v>2771</v>
      </c>
      <c r="I33" s="112" t="s">
        <v>2771</v>
      </c>
      <c r="J33" s="432">
        <v>1</v>
      </c>
      <c r="K33" s="432">
        <v>15</v>
      </c>
      <c r="L33" s="432">
        <v>1</v>
      </c>
      <c r="M33" s="432">
        <v>16</v>
      </c>
      <c r="N33" s="112" t="s">
        <v>2771</v>
      </c>
      <c r="O33" s="112" t="s">
        <v>2771</v>
      </c>
      <c r="P33" s="112" t="s">
        <v>2771</v>
      </c>
      <c r="Q33" s="112" t="s">
        <v>2771</v>
      </c>
    </row>
  </sheetData>
  <mergeCells count="11">
    <mergeCell ref="F2:I2"/>
    <mergeCell ref="A2:A4"/>
    <mergeCell ref="A1:Q1"/>
    <mergeCell ref="B2:C3"/>
    <mergeCell ref="D2:E3"/>
    <mergeCell ref="F3:G3"/>
    <mergeCell ref="H3:I3"/>
    <mergeCell ref="J2:K3"/>
    <mergeCell ref="L2:M3"/>
    <mergeCell ref="N2:O3"/>
    <mergeCell ref="P2:Q3"/>
  </mergeCells>
  <hyperlinks>
    <hyperlink ref="S5" location="INDICE!A1" display="INICIO"/>
  </hyperlinks>
  <printOptions horizontalCentered="1" verticalCentered="1"/>
  <pageMargins left="0.70866141732283472" right="0.70866141732283472" top="0.94488188976377963" bottom="0.74803149606299213" header="0.11811023622047245" footer="0.11811023622047245"/>
  <pageSetup paperSize="9" scale="70" firstPageNumber="98" orientation="landscape" useFirstPageNumber="1" r:id="rId1"/>
  <headerFooter scaleWithDoc="0">
    <oddHeader>&amp;C&amp;G</oddHeader>
    <oddFooter>&amp;C&amp;P</oddFooter>
  </headerFooter>
  <legacyDrawingHF r:id="rId2"/>
  <tableParts count="1">
    <tablePart r:id="rId3"/>
  </tableParts>
</worksheet>
</file>

<file path=xl/worksheets/sheet17.xml><?xml version="1.0" encoding="utf-8"?>
<worksheet xmlns="http://schemas.openxmlformats.org/spreadsheetml/2006/main" xmlns:r="http://schemas.openxmlformats.org/officeDocument/2006/relationships">
  <sheetPr codeName="Hoja5"/>
  <dimension ref="A1:W33"/>
  <sheetViews>
    <sheetView showGridLines="0" topLeftCell="A7" workbookViewId="0">
      <selection activeCell="A5" sqref="A5"/>
    </sheetView>
  </sheetViews>
  <sheetFormatPr baseColWidth="10" defaultRowHeight="15"/>
  <cols>
    <col min="1" max="1" width="13.42578125" style="80" customWidth="1"/>
    <col min="2" max="2" width="12" style="80" customWidth="1"/>
    <col min="3" max="3" width="6.7109375" style="80" customWidth="1"/>
    <col min="4" max="4" width="12.42578125" style="80" customWidth="1"/>
    <col min="5" max="5" width="6.7109375" style="80" customWidth="1"/>
    <col min="6" max="6" width="12" style="80" customWidth="1"/>
    <col min="7" max="7" width="6.7109375" style="80" customWidth="1"/>
    <col min="8" max="8" width="12.5703125" style="80" customWidth="1"/>
    <col min="9" max="9" width="6.7109375" style="80" customWidth="1"/>
    <col min="10" max="10" width="12" style="80" customWidth="1"/>
    <col min="11" max="11" width="6.7109375" style="80" customWidth="1"/>
    <col min="12" max="12" width="12.28515625" style="80" customWidth="1"/>
    <col min="13" max="13" width="6.7109375" style="80" customWidth="1"/>
    <col min="14" max="14" width="12" style="80" customWidth="1"/>
    <col min="15" max="15" width="6.7109375" style="80" customWidth="1"/>
    <col min="16" max="16" width="12" style="80" customWidth="1"/>
    <col min="17" max="17" width="6.7109375" style="80" customWidth="1"/>
    <col min="18" max="18" width="12" style="80" customWidth="1"/>
    <col min="19" max="19" width="6.7109375" style="80" customWidth="1"/>
    <col min="20" max="20" width="12.28515625" style="80" customWidth="1"/>
    <col min="21" max="21" width="6.7109375" style="80" customWidth="1"/>
    <col min="22" max="22" width="4.7109375" style="67" customWidth="1"/>
    <col min="23" max="16384" width="11.42578125" style="67"/>
  </cols>
  <sheetData>
    <row r="1" spans="1:23" ht="45" customHeight="1">
      <c r="A1" s="516" t="s">
        <v>3240</v>
      </c>
      <c r="B1" s="516"/>
      <c r="C1" s="516"/>
      <c r="D1" s="516"/>
      <c r="E1" s="516"/>
      <c r="F1" s="516"/>
      <c r="G1" s="516"/>
      <c r="H1" s="516"/>
      <c r="I1" s="516"/>
      <c r="J1" s="516"/>
      <c r="K1" s="516"/>
      <c r="L1" s="516"/>
      <c r="M1" s="516"/>
      <c r="N1" s="516"/>
      <c r="O1" s="516"/>
      <c r="P1" s="516"/>
      <c r="Q1" s="516"/>
      <c r="R1" s="516"/>
      <c r="S1" s="516"/>
      <c r="T1" s="516"/>
      <c r="U1" s="516"/>
    </row>
    <row r="2" spans="1:23" ht="12.75" customHeight="1">
      <c r="A2" s="517" t="s">
        <v>2684</v>
      </c>
      <c r="B2" s="514" t="s">
        <v>845</v>
      </c>
      <c r="C2" s="514"/>
      <c r="D2" s="514" t="s">
        <v>0</v>
      </c>
      <c r="E2" s="515"/>
      <c r="F2" s="515"/>
      <c r="G2" s="515"/>
      <c r="H2" s="515"/>
      <c r="I2" s="515"/>
      <c r="J2" s="515"/>
      <c r="K2" s="515"/>
      <c r="L2" s="515"/>
      <c r="M2" s="515"/>
      <c r="N2" s="515"/>
      <c r="O2" s="515"/>
      <c r="P2" s="515"/>
      <c r="Q2" s="515"/>
      <c r="R2" s="514" t="s">
        <v>253</v>
      </c>
      <c r="S2" s="515"/>
      <c r="T2" s="515"/>
      <c r="U2" s="515"/>
    </row>
    <row r="3" spans="1:23" ht="36.75" customHeight="1">
      <c r="A3" s="517"/>
      <c r="B3" s="514"/>
      <c r="C3" s="514"/>
      <c r="D3" s="514" t="s">
        <v>2650</v>
      </c>
      <c r="E3" s="515"/>
      <c r="F3" s="514" t="s">
        <v>2695</v>
      </c>
      <c r="G3" s="515"/>
      <c r="H3" s="514" t="s">
        <v>2694</v>
      </c>
      <c r="I3" s="515"/>
      <c r="J3" s="514" t="s">
        <v>2693</v>
      </c>
      <c r="K3" s="515"/>
      <c r="L3" s="514" t="s">
        <v>2881</v>
      </c>
      <c r="M3" s="515"/>
      <c r="N3" s="514" t="s">
        <v>2642</v>
      </c>
      <c r="O3" s="515"/>
      <c r="P3" s="514" t="s">
        <v>2692</v>
      </c>
      <c r="Q3" s="515"/>
      <c r="R3" s="514" t="s">
        <v>2691</v>
      </c>
      <c r="S3" s="515"/>
      <c r="T3" s="514" t="s">
        <v>2690</v>
      </c>
      <c r="U3" s="515"/>
    </row>
    <row r="4" spans="1:23" ht="33.75">
      <c r="A4" s="517"/>
      <c r="B4" s="452" t="s">
        <v>2689</v>
      </c>
      <c r="C4" s="439" t="s">
        <v>2688</v>
      </c>
      <c r="D4" s="452" t="s">
        <v>2689</v>
      </c>
      <c r="E4" s="439" t="s">
        <v>2688</v>
      </c>
      <c r="F4" s="452" t="s">
        <v>2689</v>
      </c>
      <c r="G4" s="439" t="s">
        <v>2688</v>
      </c>
      <c r="H4" s="452" t="s">
        <v>2689</v>
      </c>
      <c r="I4" s="439" t="s">
        <v>2688</v>
      </c>
      <c r="J4" s="452" t="s">
        <v>2689</v>
      </c>
      <c r="K4" s="439" t="s">
        <v>2688</v>
      </c>
      <c r="L4" s="452" t="s">
        <v>2689</v>
      </c>
      <c r="M4" s="439" t="s">
        <v>2688</v>
      </c>
      <c r="N4" s="452" t="s">
        <v>2689</v>
      </c>
      <c r="O4" s="439" t="s">
        <v>2688</v>
      </c>
      <c r="P4" s="452" t="s">
        <v>2689</v>
      </c>
      <c r="Q4" s="439" t="s">
        <v>2688</v>
      </c>
      <c r="R4" s="452" t="s">
        <v>2689</v>
      </c>
      <c r="S4" s="439" t="s">
        <v>2688</v>
      </c>
      <c r="T4" s="452" t="s">
        <v>2689</v>
      </c>
      <c r="U4" s="439" t="s">
        <v>2688</v>
      </c>
    </row>
    <row r="5" spans="1:23" s="78" customFormat="1" ht="15.95" customHeight="1">
      <c r="A5" s="82" t="s">
        <v>849</v>
      </c>
      <c r="B5" s="436">
        <v>785</v>
      </c>
      <c r="C5" s="436">
        <v>23138</v>
      </c>
      <c r="D5" s="436">
        <v>128</v>
      </c>
      <c r="E5" s="436">
        <v>8354</v>
      </c>
      <c r="F5" s="436">
        <v>3</v>
      </c>
      <c r="G5" s="436">
        <v>244</v>
      </c>
      <c r="H5" s="436">
        <v>11</v>
      </c>
      <c r="I5" s="436">
        <v>687</v>
      </c>
      <c r="J5" s="436">
        <v>20</v>
      </c>
      <c r="K5" s="436">
        <v>2277</v>
      </c>
      <c r="L5" s="436">
        <v>4</v>
      </c>
      <c r="M5" s="436">
        <v>2068</v>
      </c>
      <c r="N5" s="436">
        <v>8</v>
      </c>
      <c r="O5" s="436">
        <v>578</v>
      </c>
      <c r="P5" s="436">
        <v>12</v>
      </c>
      <c r="Q5" s="436">
        <v>637</v>
      </c>
      <c r="R5" s="436">
        <v>25</v>
      </c>
      <c r="S5" s="436">
        <v>617</v>
      </c>
      <c r="T5" s="436">
        <v>574</v>
      </c>
      <c r="U5" s="436">
        <v>7676</v>
      </c>
      <c r="W5" s="418" t="s">
        <v>2872</v>
      </c>
    </row>
    <row r="6" spans="1:23" ht="15.95" customHeight="1">
      <c r="A6" s="82" t="s">
        <v>2687</v>
      </c>
      <c r="B6" s="436">
        <v>351</v>
      </c>
      <c r="C6" s="436">
        <v>10855</v>
      </c>
      <c r="D6" s="436">
        <v>57</v>
      </c>
      <c r="E6" s="436">
        <v>4369</v>
      </c>
      <c r="F6" s="436">
        <v>1</v>
      </c>
      <c r="G6" s="436">
        <v>104</v>
      </c>
      <c r="H6" s="436">
        <v>4</v>
      </c>
      <c r="I6" s="436">
        <v>351</v>
      </c>
      <c r="J6" s="436">
        <v>8</v>
      </c>
      <c r="K6" s="436">
        <v>1296</v>
      </c>
      <c r="L6" s="112" t="s">
        <v>2771</v>
      </c>
      <c r="M6" s="112" t="s">
        <v>2771</v>
      </c>
      <c r="N6" s="436">
        <v>5</v>
      </c>
      <c r="O6" s="436">
        <v>340</v>
      </c>
      <c r="P6" s="436">
        <v>5</v>
      </c>
      <c r="Q6" s="436">
        <v>181</v>
      </c>
      <c r="R6" s="436">
        <v>11</v>
      </c>
      <c r="S6" s="436">
        <v>335</v>
      </c>
      <c r="T6" s="436">
        <v>260</v>
      </c>
      <c r="U6" s="436">
        <v>3879</v>
      </c>
    </row>
    <row r="7" spans="1:23" ht="15.95" customHeight="1">
      <c r="A7" s="66" t="s">
        <v>2680</v>
      </c>
      <c r="B7" s="437">
        <v>42</v>
      </c>
      <c r="C7" s="437">
        <v>1340</v>
      </c>
      <c r="D7" s="437">
        <v>7</v>
      </c>
      <c r="E7" s="437">
        <v>331</v>
      </c>
      <c r="F7" s="112" t="s">
        <v>2771</v>
      </c>
      <c r="G7" s="112" t="s">
        <v>2771</v>
      </c>
      <c r="H7" s="437">
        <v>1</v>
      </c>
      <c r="I7" s="437">
        <v>40</v>
      </c>
      <c r="J7" s="437">
        <v>1</v>
      </c>
      <c r="K7" s="437">
        <v>229</v>
      </c>
      <c r="L7" s="112" t="s">
        <v>2771</v>
      </c>
      <c r="M7" s="112" t="s">
        <v>2771</v>
      </c>
      <c r="N7" s="437">
        <v>1</v>
      </c>
      <c r="O7" s="437">
        <v>90</v>
      </c>
      <c r="P7" s="437">
        <v>1</v>
      </c>
      <c r="Q7" s="437">
        <v>17</v>
      </c>
      <c r="R7" s="437">
        <v>5</v>
      </c>
      <c r="S7" s="437">
        <v>163</v>
      </c>
      <c r="T7" s="437">
        <v>26</v>
      </c>
      <c r="U7" s="437">
        <v>470</v>
      </c>
    </row>
    <row r="8" spans="1:23" ht="15.95" customHeight="1">
      <c r="A8" s="66" t="s">
        <v>2679</v>
      </c>
      <c r="B8" s="437">
        <v>7</v>
      </c>
      <c r="C8" s="437">
        <v>187</v>
      </c>
      <c r="D8" s="437">
        <v>3</v>
      </c>
      <c r="E8" s="437">
        <v>136</v>
      </c>
      <c r="F8" s="112" t="s">
        <v>2771</v>
      </c>
      <c r="G8" s="112" t="s">
        <v>2771</v>
      </c>
      <c r="H8" s="112" t="s">
        <v>2771</v>
      </c>
      <c r="I8" s="112" t="s">
        <v>2771</v>
      </c>
      <c r="J8" s="437">
        <v>1</v>
      </c>
      <c r="K8" s="437">
        <v>19</v>
      </c>
      <c r="L8" s="112" t="s">
        <v>2771</v>
      </c>
      <c r="M8" s="112" t="s">
        <v>2771</v>
      </c>
      <c r="N8" s="112" t="s">
        <v>2771</v>
      </c>
      <c r="O8" s="112" t="s">
        <v>2771</v>
      </c>
      <c r="P8" s="112" t="s">
        <v>2771</v>
      </c>
      <c r="Q8" s="112" t="s">
        <v>2771</v>
      </c>
      <c r="R8" s="112" t="s">
        <v>2771</v>
      </c>
      <c r="S8" s="112" t="s">
        <v>2771</v>
      </c>
      <c r="T8" s="437">
        <v>3</v>
      </c>
      <c r="U8" s="437">
        <v>32</v>
      </c>
    </row>
    <row r="9" spans="1:23" ht="15.95" customHeight="1">
      <c r="A9" s="66" t="s">
        <v>123</v>
      </c>
      <c r="B9" s="437">
        <v>8</v>
      </c>
      <c r="C9" s="437">
        <v>282</v>
      </c>
      <c r="D9" s="437">
        <v>3</v>
      </c>
      <c r="E9" s="437">
        <v>228</v>
      </c>
      <c r="F9" s="112" t="s">
        <v>2771</v>
      </c>
      <c r="G9" s="112" t="s">
        <v>2771</v>
      </c>
      <c r="H9" s="112" t="s">
        <v>2771</v>
      </c>
      <c r="I9" s="112" t="s">
        <v>2771</v>
      </c>
      <c r="J9" s="112" t="s">
        <v>2771</v>
      </c>
      <c r="K9" s="112" t="s">
        <v>2771</v>
      </c>
      <c r="L9" s="112" t="s">
        <v>2771</v>
      </c>
      <c r="M9" s="112" t="s">
        <v>2771</v>
      </c>
      <c r="N9" s="112" t="s">
        <v>2771</v>
      </c>
      <c r="O9" s="112" t="s">
        <v>2771</v>
      </c>
      <c r="P9" s="112" t="s">
        <v>2771</v>
      </c>
      <c r="Q9" s="112" t="s">
        <v>2771</v>
      </c>
      <c r="R9" s="112" t="s">
        <v>2771</v>
      </c>
      <c r="S9" s="112" t="s">
        <v>2771</v>
      </c>
      <c r="T9" s="437">
        <v>5</v>
      </c>
      <c r="U9" s="437">
        <v>54</v>
      </c>
    </row>
    <row r="10" spans="1:23" ht="15.95" customHeight="1">
      <c r="A10" s="66" t="s">
        <v>2678</v>
      </c>
      <c r="B10" s="437">
        <v>7</v>
      </c>
      <c r="C10" s="437">
        <v>155</v>
      </c>
      <c r="D10" s="437">
        <v>3</v>
      </c>
      <c r="E10" s="437">
        <v>128</v>
      </c>
      <c r="F10" s="112" t="s">
        <v>2771</v>
      </c>
      <c r="G10" s="112" t="s">
        <v>2771</v>
      </c>
      <c r="H10" s="112" t="s">
        <v>2771</v>
      </c>
      <c r="I10" s="112" t="s">
        <v>2771</v>
      </c>
      <c r="J10" s="112" t="s">
        <v>2771</v>
      </c>
      <c r="K10" s="112" t="s">
        <v>2771</v>
      </c>
      <c r="L10" s="112" t="s">
        <v>2771</v>
      </c>
      <c r="M10" s="112" t="s">
        <v>2771</v>
      </c>
      <c r="N10" s="112" t="s">
        <v>2771</v>
      </c>
      <c r="O10" s="112" t="s">
        <v>2771</v>
      </c>
      <c r="P10" s="112" t="s">
        <v>2771</v>
      </c>
      <c r="Q10" s="112" t="s">
        <v>2771</v>
      </c>
      <c r="R10" s="112" t="s">
        <v>2771</v>
      </c>
      <c r="S10" s="112" t="s">
        <v>2771</v>
      </c>
      <c r="T10" s="437">
        <v>4</v>
      </c>
      <c r="U10" s="437">
        <v>27</v>
      </c>
    </row>
    <row r="11" spans="1:23" ht="15.95" customHeight="1">
      <c r="A11" s="66" t="s">
        <v>2677</v>
      </c>
      <c r="B11" s="437">
        <v>22</v>
      </c>
      <c r="C11" s="437">
        <v>445</v>
      </c>
      <c r="D11" s="437">
        <v>4</v>
      </c>
      <c r="E11" s="437">
        <v>168</v>
      </c>
      <c r="F11" s="112" t="s">
        <v>2771</v>
      </c>
      <c r="G11" s="112" t="s">
        <v>2771</v>
      </c>
      <c r="H11" s="112" t="s">
        <v>2771</v>
      </c>
      <c r="I11" s="112" t="s">
        <v>2771</v>
      </c>
      <c r="J11" s="437">
        <v>1</v>
      </c>
      <c r="K11" s="437">
        <v>84</v>
      </c>
      <c r="L11" s="112" t="s">
        <v>2771</v>
      </c>
      <c r="M11" s="112" t="s">
        <v>2771</v>
      </c>
      <c r="N11" s="112" t="s">
        <v>2771</v>
      </c>
      <c r="O11" s="112" t="s">
        <v>2771</v>
      </c>
      <c r="P11" s="112" t="s">
        <v>2771</v>
      </c>
      <c r="Q11" s="112" t="s">
        <v>2771</v>
      </c>
      <c r="R11" s="437">
        <v>2</v>
      </c>
      <c r="S11" s="437">
        <v>44</v>
      </c>
      <c r="T11" s="437">
        <v>15</v>
      </c>
      <c r="U11" s="437">
        <v>149</v>
      </c>
    </row>
    <row r="12" spans="1:23" ht="15.95" customHeight="1">
      <c r="A12" s="66" t="s">
        <v>2676</v>
      </c>
      <c r="B12" s="437">
        <v>21</v>
      </c>
      <c r="C12" s="437">
        <v>665</v>
      </c>
      <c r="D12" s="437">
        <v>6</v>
      </c>
      <c r="E12" s="437">
        <v>360</v>
      </c>
      <c r="F12" s="112" t="s">
        <v>2771</v>
      </c>
      <c r="G12" s="112" t="s">
        <v>2771</v>
      </c>
      <c r="H12" s="437">
        <v>1</v>
      </c>
      <c r="I12" s="437">
        <v>35</v>
      </c>
      <c r="J12" s="437">
        <v>1</v>
      </c>
      <c r="K12" s="437">
        <v>96</v>
      </c>
      <c r="L12" s="112" t="s">
        <v>2771</v>
      </c>
      <c r="M12" s="112" t="s">
        <v>2771</v>
      </c>
      <c r="N12" s="437">
        <v>1</v>
      </c>
      <c r="O12" s="437">
        <v>29</v>
      </c>
      <c r="P12" s="112" t="s">
        <v>2771</v>
      </c>
      <c r="Q12" s="112" t="s">
        <v>2771</v>
      </c>
      <c r="R12" s="112" t="s">
        <v>2771</v>
      </c>
      <c r="S12" s="112" t="s">
        <v>2771</v>
      </c>
      <c r="T12" s="437">
        <v>12</v>
      </c>
      <c r="U12" s="437">
        <v>145</v>
      </c>
    </row>
    <row r="13" spans="1:23" ht="15.95" customHeight="1">
      <c r="A13" s="66" t="s">
        <v>2675</v>
      </c>
      <c r="B13" s="437">
        <v>15</v>
      </c>
      <c r="C13" s="437">
        <v>569</v>
      </c>
      <c r="D13" s="437">
        <v>4</v>
      </c>
      <c r="E13" s="437">
        <v>271</v>
      </c>
      <c r="F13" s="112" t="s">
        <v>2771</v>
      </c>
      <c r="G13" s="112" t="s">
        <v>2771</v>
      </c>
      <c r="H13" s="438" t="s">
        <v>10</v>
      </c>
      <c r="I13" s="437" t="s">
        <v>29</v>
      </c>
      <c r="J13" s="437">
        <v>1</v>
      </c>
      <c r="K13" s="437">
        <v>151</v>
      </c>
      <c r="L13" s="112" t="s">
        <v>2771</v>
      </c>
      <c r="M13" s="112" t="s">
        <v>2771</v>
      </c>
      <c r="N13" s="112" t="s">
        <v>2771</v>
      </c>
      <c r="O13" s="112" t="s">
        <v>2771</v>
      </c>
      <c r="P13" s="437">
        <v>1</v>
      </c>
      <c r="Q13" s="437">
        <v>20</v>
      </c>
      <c r="R13" s="112" t="s">
        <v>2771</v>
      </c>
      <c r="S13" s="112" t="s">
        <v>2771</v>
      </c>
      <c r="T13" s="437">
        <v>9</v>
      </c>
      <c r="U13" s="437">
        <v>127</v>
      </c>
    </row>
    <row r="14" spans="1:23" ht="15.95" customHeight="1">
      <c r="A14" s="66" t="s">
        <v>45</v>
      </c>
      <c r="B14" s="437">
        <v>33</v>
      </c>
      <c r="C14" s="437">
        <v>848</v>
      </c>
      <c r="D14" s="437">
        <v>8</v>
      </c>
      <c r="E14" s="437">
        <v>352</v>
      </c>
      <c r="F14" s="112" t="s">
        <v>2771</v>
      </c>
      <c r="G14" s="112" t="s">
        <v>2771</v>
      </c>
      <c r="H14" s="437">
        <v>1</v>
      </c>
      <c r="I14" s="437">
        <v>40</v>
      </c>
      <c r="J14" s="437">
        <v>1</v>
      </c>
      <c r="K14" s="437">
        <v>130</v>
      </c>
      <c r="L14" s="112" t="s">
        <v>2771</v>
      </c>
      <c r="M14" s="112" t="s">
        <v>2771</v>
      </c>
      <c r="N14" s="437">
        <v>1</v>
      </c>
      <c r="O14" s="437">
        <v>55</v>
      </c>
      <c r="P14" s="437">
        <v>1</v>
      </c>
      <c r="Q14" s="437">
        <v>37</v>
      </c>
      <c r="R14" s="112" t="s">
        <v>2771</v>
      </c>
      <c r="S14" s="112" t="s">
        <v>2771</v>
      </c>
      <c r="T14" s="437">
        <v>21</v>
      </c>
      <c r="U14" s="437">
        <v>234</v>
      </c>
    </row>
    <row r="15" spans="1:23" ht="15.95" customHeight="1">
      <c r="A15" s="66" t="s">
        <v>670</v>
      </c>
      <c r="B15" s="437">
        <v>127</v>
      </c>
      <c r="C15" s="437">
        <v>4923</v>
      </c>
      <c r="D15" s="437">
        <v>14</v>
      </c>
      <c r="E15" s="437">
        <v>1901</v>
      </c>
      <c r="F15" s="437">
        <v>1</v>
      </c>
      <c r="G15" s="437">
        <v>104</v>
      </c>
      <c r="H15" s="437">
        <v>1</v>
      </c>
      <c r="I15" s="437">
        <v>236</v>
      </c>
      <c r="J15" s="437">
        <v>1</v>
      </c>
      <c r="K15" s="437">
        <v>410</v>
      </c>
      <c r="L15" s="112" t="s">
        <v>2771</v>
      </c>
      <c r="M15" s="112" t="s">
        <v>2771</v>
      </c>
      <c r="N15" s="437">
        <v>1</v>
      </c>
      <c r="O15" s="437">
        <v>136</v>
      </c>
      <c r="P15" s="437">
        <v>1</v>
      </c>
      <c r="Q15" s="437">
        <v>54</v>
      </c>
      <c r="R15" s="437">
        <v>2</v>
      </c>
      <c r="S15" s="437">
        <v>92</v>
      </c>
      <c r="T15" s="437">
        <v>106</v>
      </c>
      <c r="U15" s="437">
        <v>1990</v>
      </c>
    </row>
    <row r="16" spans="1:23" ht="15.95" customHeight="1">
      <c r="A16" s="66" t="s">
        <v>2674</v>
      </c>
      <c r="B16" s="437">
        <v>38</v>
      </c>
      <c r="C16" s="437">
        <v>949</v>
      </c>
      <c r="D16" s="437">
        <v>4</v>
      </c>
      <c r="E16" s="437">
        <v>351</v>
      </c>
      <c r="F16" s="112" t="s">
        <v>2771</v>
      </c>
      <c r="G16" s="112" t="s">
        <v>2771</v>
      </c>
      <c r="H16" s="112" t="s">
        <v>2771</v>
      </c>
      <c r="I16" s="112" t="s">
        <v>2771</v>
      </c>
      <c r="J16" s="437">
        <v>1</v>
      </c>
      <c r="K16" s="437">
        <v>177</v>
      </c>
      <c r="L16" s="112" t="s">
        <v>2771</v>
      </c>
      <c r="M16" s="112" t="s">
        <v>2771</v>
      </c>
      <c r="N16" s="437">
        <v>1</v>
      </c>
      <c r="O16" s="437">
        <v>30</v>
      </c>
      <c r="P16" s="437">
        <v>1</v>
      </c>
      <c r="Q16" s="437">
        <v>53</v>
      </c>
      <c r="R16" s="437">
        <v>2</v>
      </c>
      <c r="S16" s="437">
        <v>36</v>
      </c>
      <c r="T16" s="437">
        <v>29</v>
      </c>
      <c r="U16" s="437">
        <v>302</v>
      </c>
    </row>
    <row r="17" spans="1:21" s="78" customFormat="1" ht="24" customHeight="1">
      <c r="A17" s="66" t="s">
        <v>2673</v>
      </c>
      <c r="B17" s="437">
        <v>31</v>
      </c>
      <c r="C17" s="437">
        <v>492</v>
      </c>
      <c r="D17" s="437">
        <v>1</v>
      </c>
      <c r="E17" s="437">
        <v>143</v>
      </c>
      <c r="F17" s="112" t="s">
        <v>2771</v>
      </c>
      <c r="G17" s="112" t="s">
        <v>2771</v>
      </c>
      <c r="H17" s="112" t="s">
        <v>2771</v>
      </c>
      <c r="I17" s="112" t="s">
        <v>2771</v>
      </c>
      <c r="J17" s="112" t="s">
        <v>2771</v>
      </c>
      <c r="K17" s="112" t="s">
        <v>2771</v>
      </c>
      <c r="L17" s="112" t="s">
        <v>2771</v>
      </c>
      <c r="M17" s="112" t="s">
        <v>2771</v>
      </c>
      <c r="N17" s="112" t="s">
        <v>2771</v>
      </c>
      <c r="O17" s="112" t="s">
        <v>2771</v>
      </c>
      <c r="P17" s="112" t="s">
        <v>2771</v>
      </c>
      <c r="Q17" s="112" t="s">
        <v>2771</v>
      </c>
      <c r="R17" s="112" t="s">
        <v>2771</v>
      </c>
      <c r="S17" s="112" t="s">
        <v>2771</v>
      </c>
      <c r="T17" s="437">
        <v>30</v>
      </c>
      <c r="U17" s="437">
        <v>349</v>
      </c>
    </row>
    <row r="18" spans="1:21" ht="15.95" customHeight="1">
      <c r="A18" s="82" t="s">
        <v>2672</v>
      </c>
      <c r="B18" s="436">
        <v>395</v>
      </c>
      <c r="C18" s="436">
        <v>11383</v>
      </c>
      <c r="D18" s="436">
        <v>54</v>
      </c>
      <c r="E18" s="436">
        <v>3439</v>
      </c>
      <c r="F18" s="436">
        <v>2</v>
      </c>
      <c r="G18" s="436">
        <v>140</v>
      </c>
      <c r="H18" s="436">
        <v>5</v>
      </c>
      <c r="I18" s="436">
        <v>280</v>
      </c>
      <c r="J18" s="436">
        <v>10</v>
      </c>
      <c r="K18" s="436">
        <v>957</v>
      </c>
      <c r="L18" s="436">
        <v>4</v>
      </c>
      <c r="M18" s="436">
        <v>2068</v>
      </c>
      <c r="N18" s="436">
        <v>3</v>
      </c>
      <c r="O18" s="436">
        <v>238</v>
      </c>
      <c r="P18" s="436">
        <v>4</v>
      </c>
      <c r="Q18" s="436">
        <v>350</v>
      </c>
      <c r="R18" s="436">
        <v>12</v>
      </c>
      <c r="S18" s="436">
        <v>250</v>
      </c>
      <c r="T18" s="436">
        <v>301</v>
      </c>
      <c r="U18" s="436">
        <v>3661</v>
      </c>
    </row>
    <row r="19" spans="1:21" ht="15.95" customHeight="1">
      <c r="A19" s="66" t="s">
        <v>2671</v>
      </c>
      <c r="B19" s="437">
        <v>48</v>
      </c>
      <c r="C19" s="437">
        <v>938</v>
      </c>
      <c r="D19" s="437">
        <v>9</v>
      </c>
      <c r="E19" s="437">
        <v>445</v>
      </c>
      <c r="F19" s="112" t="s">
        <v>2771</v>
      </c>
      <c r="G19" s="112" t="s">
        <v>2771</v>
      </c>
      <c r="H19" s="437">
        <v>1</v>
      </c>
      <c r="I19" s="437">
        <v>30</v>
      </c>
      <c r="J19" s="437">
        <v>1</v>
      </c>
      <c r="K19" s="437">
        <v>62</v>
      </c>
      <c r="L19" s="112" t="s">
        <v>2771</v>
      </c>
      <c r="M19" s="112" t="s">
        <v>2771</v>
      </c>
      <c r="N19" s="437">
        <v>1</v>
      </c>
      <c r="O19" s="437">
        <v>15</v>
      </c>
      <c r="P19" s="437">
        <v>1</v>
      </c>
      <c r="Q19" s="437">
        <v>14</v>
      </c>
      <c r="R19" s="112" t="s">
        <v>2771</v>
      </c>
      <c r="S19" s="112" t="s">
        <v>2771</v>
      </c>
      <c r="T19" s="437">
        <v>35</v>
      </c>
      <c r="U19" s="437">
        <v>372</v>
      </c>
    </row>
    <row r="20" spans="1:21" ht="15.95" customHeight="1">
      <c r="A20" s="66" t="s">
        <v>35</v>
      </c>
      <c r="B20" s="437">
        <v>26</v>
      </c>
      <c r="C20" s="437">
        <v>409</v>
      </c>
      <c r="D20" s="437">
        <v>7</v>
      </c>
      <c r="E20" s="437">
        <v>201</v>
      </c>
      <c r="F20" s="112" t="s">
        <v>2771</v>
      </c>
      <c r="G20" s="112" t="s">
        <v>2771</v>
      </c>
      <c r="H20" s="437">
        <v>1</v>
      </c>
      <c r="I20" s="437">
        <v>26</v>
      </c>
      <c r="J20" s="437">
        <v>1</v>
      </c>
      <c r="K20" s="437">
        <v>46</v>
      </c>
      <c r="L20" s="112" t="s">
        <v>2771</v>
      </c>
      <c r="M20" s="112" t="s">
        <v>2771</v>
      </c>
      <c r="N20" s="112" t="s">
        <v>2771</v>
      </c>
      <c r="O20" s="112" t="s">
        <v>2771</v>
      </c>
      <c r="P20" s="112" t="s">
        <v>2771</v>
      </c>
      <c r="Q20" s="112" t="s">
        <v>2771</v>
      </c>
      <c r="R20" s="437">
        <v>2</v>
      </c>
      <c r="S20" s="437">
        <v>29</v>
      </c>
      <c r="T20" s="437">
        <v>15</v>
      </c>
      <c r="U20" s="437">
        <v>107</v>
      </c>
    </row>
    <row r="21" spans="1:21" ht="15.95" customHeight="1">
      <c r="A21" s="66" t="s">
        <v>2670</v>
      </c>
      <c r="B21" s="437">
        <v>147</v>
      </c>
      <c r="C21" s="437">
        <v>6790</v>
      </c>
      <c r="D21" s="437">
        <v>17</v>
      </c>
      <c r="E21" s="437">
        <v>1391</v>
      </c>
      <c r="F21" s="437">
        <v>2</v>
      </c>
      <c r="G21" s="437">
        <v>140</v>
      </c>
      <c r="H21" s="437">
        <v>2</v>
      </c>
      <c r="I21" s="437">
        <v>209</v>
      </c>
      <c r="J21" s="437">
        <v>3</v>
      </c>
      <c r="K21" s="437">
        <v>515</v>
      </c>
      <c r="L21" s="437">
        <v>4</v>
      </c>
      <c r="M21" s="437">
        <v>2068</v>
      </c>
      <c r="N21" s="437">
        <v>1</v>
      </c>
      <c r="O21" s="437">
        <v>150</v>
      </c>
      <c r="P21" s="437">
        <v>3</v>
      </c>
      <c r="Q21" s="437">
        <v>336</v>
      </c>
      <c r="R21" s="437">
        <v>7</v>
      </c>
      <c r="S21" s="437">
        <v>137</v>
      </c>
      <c r="T21" s="437">
        <v>108</v>
      </c>
      <c r="U21" s="437">
        <v>1844</v>
      </c>
    </row>
    <row r="22" spans="1:21" ht="15.95" customHeight="1">
      <c r="A22" s="66" t="s">
        <v>2669</v>
      </c>
      <c r="B22" s="437">
        <v>97</v>
      </c>
      <c r="C22" s="437">
        <v>1101</v>
      </c>
      <c r="D22" s="437">
        <v>6</v>
      </c>
      <c r="E22" s="437">
        <v>283</v>
      </c>
      <c r="F22" s="112" t="s">
        <v>2771</v>
      </c>
      <c r="G22" s="112" t="s">
        <v>2771</v>
      </c>
      <c r="H22" s="112" t="s">
        <v>2771</v>
      </c>
      <c r="I22" s="112" t="s">
        <v>2771</v>
      </c>
      <c r="J22" s="437">
        <v>1</v>
      </c>
      <c r="K22" s="437">
        <v>46</v>
      </c>
      <c r="L22" s="112" t="s">
        <v>2771</v>
      </c>
      <c r="M22" s="112" t="s">
        <v>2771</v>
      </c>
      <c r="N22" s="112" t="s">
        <v>2771</v>
      </c>
      <c r="O22" s="112" t="s">
        <v>2771</v>
      </c>
      <c r="P22" s="112" t="s">
        <v>2771</v>
      </c>
      <c r="Q22" s="112" t="s">
        <v>2771</v>
      </c>
      <c r="R22" s="437">
        <v>2</v>
      </c>
      <c r="S22" s="437">
        <v>47</v>
      </c>
      <c r="T22" s="437">
        <v>88</v>
      </c>
      <c r="U22" s="437">
        <v>725</v>
      </c>
    </row>
    <row r="23" spans="1:21" ht="15.95" customHeight="1">
      <c r="A23" s="66" t="s">
        <v>2668</v>
      </c>
      <c r="B23" s="437">
        <v>66</v>
      </c>
      <c r="C23" s="437">
        <v>1816</v>
      </c>
      <c r="D23" s="437">
        <v>11</v>
      </c>
      <c r="E23" s="437">
        <v>954</v>
      </c>
      <c r="F23" s="112" t="s">
        <v>2771</v>
      </c>
      <c r="G23" s="112" t="s">
        <v>2771</v>
      </c>
      <c r="H23" s="437">
        <v>1</v>
      </c>
      <c r="I23" s="437">
        <v>15</v>
      </c>
      <c r="J23" s="437">
        <v>3</v>
      </c>
      <c r="K23" s="437">
        <v>246</v>
      </c>
      <c r="L23" s="112" t="s">
        <v>2771</v>
      </c>
      <c r="M23" s="112" t="s">
        <v>2771</v>
      </c>
      <c r="N23" s="437">
        <v>1</v>
      </c>
      <c r="O23" s="437">
        <v>73</v>
      </c>
      <c r="P23" s="112" t="s">
        <v>2771</v>
      </c>
      <c r="Q23" s="112" t="s">
        <v>2771</v>
      </c>
      <c r="R23" s="112" t="s">
        <v>2771</v>
      </c>
      <c r="S23" s="112" t="s">
        <v>2771</v>
      </c>
      <c r="T23" s="437">
        <v>50</v>
      </c>
      <c r="U23" s="437">
        <v>528</v>
      </c>
    </row>
    <row r="24" spans="1:21" s="78" customFormat="1" ht="15.95" customHeight="1">
      <c r="A24" s="66" t="s">
        <v>243</v>
      </c>
      <c r="B24" s="437">
        <v>11</v>
      </c>
      <c r="C24" s="437">
        <v>329</v>
      </c>
      <c r="D24" s="437">
        <v>4</v>
      </c>
      <c r="E24" s="437">
        <v>165</v>
      </c>
      <c r="F24" s="112" t="s">
        <v>2771</v>
      </c>
      <c r="G24" s="112" t="s">
        <v>2771</v>
      </c>
      <c r="H24" s="112" t="s">
        <v>2771</v>
      </c>
      <c r="I24" s="112" t="s">
        <v>2771</v>
      </c>
      <c r="J24" s="437">
        <v>1</v>
      </c>
      <c r="K24" s="437">
        <v>42</v>
      </c>
      <c r="L24" s="112" t="s">
        <v>2771</v>
      </c>
      <c r="M24" s="112" t="s">
        <v>2771</v>
      </c>
      <c r="N24" s="112" t="s">
        <v>2771</v>
      </c>
      <c r="O24" s="112" t="s">
        <v>2771</v>
      </c>
      <c r="P24" s="112" t="s">
        <v>2771</v>
      </c>
      <c r="Q24" s="112" t="s">
        <v>2771</v>
      </c>
      <c r="R24" s="437">
        <v>1</v>
      </c>
      <c r="S24" s="437">
        <v>37</v>
      </c>
      <c r="T24" s="437">
        <v>5</v>
      </c>
      <c r="U24" s="437">
        <v>85</v>
      </c>
    </row>
    <row r="25" spans="1:21" ht="24" customHeight="1">
      <c r="A25" s="81" t="s">
        <v>2667</v>
      </c>
      <c r="B25" s="436">
        <v>37</v>
      </c>
      <c r="C25" s="436">
        <v>871</v>
      </c>
      <c r="D25" s="436">
        <v>15</v>
      </c>
      <c r="E25" s="436">
        <v>517</v>
      </c>
      <c r="F25" s="112" t="s">
        <v>2771</v>
      </c>
      <c r="G25" s="112" t="s">
        <v>2771</v>
      </c>
      <c r="H25" s="436">
        <v>2</v>
      </c>
      <c r="I25" s="436">
        <v>56</v>
      </c>
      <c r="J25" s="436">
        <v>2</v>
      </c>
      <c r="K25" s="436">
        <v>24</v>
      </c>
      <c r="L25" s="112" t="s">
        <v>2771</v>
      </c>
      <c r="M25" s="112" t="s">
        <v>2771</v>
      </c>
      <c r="N25" s="112" t="s">
        <v>2771</v>
      </c>
      <c r="O25" s="112" t="s">
        <v>2771</v>
      </c>
      <c r="P25" s="436">
        <v>3</v>
      </c>
      <c r="Q25" s="436">
        <v>106</v>
      </c>
      <c r="R25" s="436">
        <v>2</v>
      </c>
      <c r="S25" s="436">
        <v>32</v>
      </c>
      <c r="T25" s="436">
        <v>13</v>
      </c>
      <c r="U25" s="436">
        <v>136</v>
      </c>
    </row>
    <row r="26" spans="1:21" ht="24" customHeight="1">
      <c r="A26" s="66" t="s">
        <v>2666</v>
      </c>
      <c r="B26" s="437">
        <v>11</v>
      </c>
      <c r="C26" s="437">
        <v>224</v>
      </c>
      <c r="D26" s="437">
        <v>6</v>
      </c>
      <c r="E26" s="437">
        <v>183</v>
      </c>
      <c r="F26" s="112" t="s">
        <v>2771</v>
      </c>
      <c r="G26" s="112" t="s">
        <v>2771</v>
      </c>
      <c r="H26" s="112" t="s">
        <v>2771</v>
      </c>
      <c r="I26" s="112" t="s">
        <v>2771</v>
      </c>
      <c r="J26" s="437">
        <v>1</v>
      </c>
      <c r="K26" s="437">
        <v>0</v>
      </c>
      <c r="L26" s="112" t="s">
        <v>2771</v>
      </c>
      <c r="M26" s="112" t="s">
        <v>2771</v>
      </c>
      <c r="N26" s="112" t="s">
        <v>2771</v>
      </c>
      <c r="O26" s="112" t="s">
        <v>2771</v>
      </c>
      <c r="P26" s="112" t="s">
        <v>2771</v>
      </c>
      <c r="Q26" s="112" t="s">
        <v>2771</v>
      </c>
      <c r="R26" s="437">
        <v>1</v>
      </c>
      <c r="S26" s="437">
        <v>8</v>
      </c>
      <c r="T26" s="437">
        <v>3</v>
      </c>
      <c r="U26" s="437">
        <v>33</v>
      </c>
    </row>
    <row r="27" spans="1:21" ht="15.95" customHeight="1">
      <c r="A27" s="66" t="s">
        <v>2665</v>
      </c>
      <c r="B27" s="437">
        <v>4</v>
      </c>
      <c r="C27" s="437">
        <v>225</v>
      </c>
      <c r="D27" s="437">
        <v>2</v>
      </c>
      <c r="E27" s="437">
        <v>129</v>
      </c>
      <c r="F27" s="112" t="s">
        <v>2771</v>
      </c>
      <c r="G27" s="112" t="s">
        <v>2771</v>
      </c>
      <c r="H27" s="112" t="s">
        <v>2771</v>
      </c>
      <c r="I27" s="112" t="s">
        <v>2771</v>
      </c>
      <c r="J27" s="112" t="s">
        <v>2771</v>
      </c>
      <c r="K27" s="112" t="s">
        <v>2771</v>
      </c>
      <c r="L27" s="112" t="s">
        <v>2771</v>
      </c>
      <c r="M27" s="112" t="s">
        <v>2771</v>
      </c>
      <c r="N27" s="112" t="s">
        <v>2771</v>
      </c>
      <c r="O27" s="112" t="s">
        <v>2771</v>
      </c>
      <c r="P27" s="437">
        <v>2</v>
      </c>
      <c r="Q27" s="437">
        <v>96</v>
      </c>
      <c r="R27" s="112" t="s">
        <v>2771</v>
      </c>
      <c r="S27" s="112" t="s">
        <v>2771</v>
      </c>
      <c r="T27" s="112" t="s">
        <v>2771</v>
      </c>
      <c r="U27" s="112" t="s">
        <v>2771</v>
      </c>
    </row>
    <row r="28" spans="1:21" ht="15.95" customHeight="1">
      <c r="A28" s="66" t="s">
        <v>2664</v>
      </c>
      <c r="B28" s="437">
        <v>4</v>
      </c>
      <c r="C28" s="437">
        <v>103</v>
      </c>
      <c r="D28" s="437">
        <v>1</v>
      </c>
      <c r="E28" s="437">
        <v>25</v>
      </c>
      <c r="F28" s="112" t="s">
        <v>2771</v>
      </c>
      <c r="G28" s="112" t="s">
        <v>2771</v>
      </c>
      <c r="H28" s="437">
        <v>1</v>
      </c>
      <c r="I28" s="437">
        <v>30</v>
      </c>
      <c r="J28" s="437">
        <v>1</v>
      </c>
      <c r="K28" s="437">
        <v>24</v>
      </c>
      <c r="L28" s="112" t="s">
        <v>2771</v>
      </c>
      <c r="M28" s="112" t="s">
        <v>2771</v>
      </c>
      <c r="N28" s="112" t="s">
        <v>2771</v>
      </c>
      <c r="O28" s="112" t="s">
        <v>2771</v>
      </c>
      <c r="P28" s="112" t="s">
        <v>2771</v>
      </c>
      <c r="Q28" s="112" t="s">
        <v>2771</v>
      </c>
      <c r="R28" s="437">
        <v>1</v>
      </c>
      <c r="S28" s="437">
        <v>24</v>
      </c>
      <c r="T28" s="112" t="s">
        <v>2771</v>
      </c>
      <c r="U28" s="112" t="s">
        <v>2771</v>
      </c>
    </row>
    <row r="29" spans="1:21" ht="24" customHeight="1">
      <c r="A29" s="66" t="s">
        <v>2663</v>
      </c>
      <c r="B29" s="437">
        <v>3</v>
      </c>
      <c r="C29" s="437">
        <v>87</v>
      </c>
      <c r="D29" s="437">
        <v>3</v>
      </c>
      <c r="E29" s="437">
        <v>87</v>
      </c>
      <c r="F29" s="112" t="s">
        <v>2771</v>
      </c>
      <c r="G29" s="112" t="s">
        <v>2771</v>
      </c>
      <c r="H29" s="112" t="s">
        <v>2771</v>
      </c>
      <c r="I29" s="112" t="s">
        <v>2771</v>
      </c>
      <c r="J29" s="112" t="s">
        <v>2771</v>
      </c>
      <c r="K29" s="112" t="s">
        <v>2771</v>
      </c>
      <c r="L29" s="112" t="s">
        <v>2771</v>
      </c>
      <c r="M29" s="112" t="s">
        <v>2771</v>
      </c>
      <c r="N29" s="112" t="s">
        <v>2771</v>
      </c>
      <c r="O29" s="112" t="s">
        <v>2771</v>
      </c>
      <c r="P29" s="112" t="s">
        <v>2771</v>
      </c>
      <c r="Q29" s="112" t="s">
        <v>2771</v>
      </c>
      <c r="R29" s="438" t="s">
        <v>10</v>
      </c>
      <c r="S29" s="437" t="s">
        <v>29</v>
      </c>
      <c r="T29" s="112" t="s">
        <v>2771</v>
      </c>
      <c r="U29" s="112" t="s">
        <v>2771</v>
      </c>
    </row>
    <row r="30" spans="1:21" ht="15.95" customHeight="1">
      <c r="A30" s="66" t="s">
        <v>2662</v>
      </c>
      <c r="B30" s="437">
        <v>8</v>
      </c>
      <c r="C30" s="437">
        <v>119</v>
      </c>
      <c r="D30" s="437">
        <v>1</v>
      </c>
      <c r="E30" s="437">
        <v>40</v>
      </c>
      <c r="F30" s="112" t="s">
        <v>2771</v>
      </c>
      <c r="G30" s="112" t="s">
        <v>2771</v>
      </c>
      <c r="H30" s="112" t="s">
        <v>2771</v>
      </c>
      <c r="I30" s="112" t="s">
        <v>2771</v>
      </c>
      <c r="J30" s="112" t="s">
        <v>2771</v>
      </c>
      <c r="K30" s="112" t="s">
        <v>2771</v>
      </c>
      <c r="L30" s="112" t="s">
        <v>2771</v>
      </c>
      <c r="M30" s="112" t="s">
        <v>2771</v>
      </c>
      <c r="N30" s="112" t="s">
        <v>2771</v>
      </c>
      <c r="O30" s="112" t="s">
        <v>2771</v>
      </c>
      <c r="P30" s="112" t="s">
        <v>2771</v>
      </c>
      <c r="Q30" s="112" t="s">
        <v>2771</v>
      </c>
      <c r="R30" s="112" t="s">
        <v>2771</v>
      </c>
      <c r="S30" s="112" t="s">
        <v>2771</v>
      </c>
      <c r="T30" s="437">
        <v>7</v>
      </c>
      <c r="U30" s="437">
        <v>79</v>
      </c>
    </row>
    <row r="31" spans="1:21" s="78" customFormat="1" ht="15.95" customHeight="1">
      <c r="A31" s="66" t="s">
        <v>2661</v>
      </c>
      <c r="B31" s="437">
        <v>7</v>
      </c>
      <c r="C31" s="437">
        <v>113</v>
      </c>
      <c r="D31" s="437">
        <v>2</v>
      </c>
      <c r="E31" s="437">
        <v>53</v>
      </c>
      <c r="F31" s="112" t="s">
        <v>2771</v>
      </c>
      <c r="G31" s="112" t="s">
        <v>2771</v>
      </c>
      <c r="H31" s="437">
        <v>1</v>
      </c>
      <c r="I31" s="437">
        <v>26</v>
      </c>
      <c r="J31" s="438" t="s">
        <v>10</v>
      </c>
      <c r="K31" s="437" t="s">
        <v>29</v>
      </c>
      <c r="L31" s="112" t="s">
        <v>2771</v>
      </c>
      <c r="M31" s="112" t="s">
        <v>2771</v>
      </c>
      <c r="N31" s="112" t="s">
        <v>2771</v>
      </c>
      <c r="O31" s="112" t="s">
        <v>2771</v>
      </c>
      <c r="P31" s="437">
        <v>1</v>
      </c>
      <c r="Q31" s="437">
        <v>10</v>
      </c>
      <c r="R31" s="438" t="s">
        <v>10</v>
      </c>
      <c r="S31" s="437" t="s">
        <v>29</v>
      </c>
      <c r="T31" s="437">
        <v>3</v>
      </c>
      <c r="U31" s="437">
        <v>24</v>
      </c>
    </row>
    <row r="32" spans="1:21" ht="15.95" customHeight="1">
      <c r="A32" s="82" t="s">
        <v>2660</v>
      </c>
      <c r="B32" s="436">
        <v>2</v>
      </c>
      <c r="C32" s="436">
        <v>29</v>
      </c>
      <c r="D32" s="436">
        <v>2</v>
      </c>
      <c r="E32" s="436">
        <v>29</v>
      </c>
      <c r="F32" s="112" t="s">
        <v>2771</v>
      </c>
      <c r="G32" s="112" t="s">
        <v>2771</v>
      </c>
      <c r="H32" s="112" t="s">
        <v>2771</v>
      </c>
      <c r="I32" s="112" t="s">
        <v>2771</v>
      </c>
      <c r="J32" s="112" t="s">
        <v>2771</v>
      </c>
      <c r="K32" s="112" t="s">
        <v>2771</v>
      </c>
      <c r="L32" s="112" t="s">
        <v>2771</v>
      </c>
      <c r="M32" s="112" t="s">
        <v>2771</v>
      </c>
      <c r="N32" s="112" t="s">
        <v>2771</v>
      </c>
      <c r="O32" s="112" t="s">
        <v>2771</v>
      </c>
      <c r="P32" s="112" t="s">
        <v>2771</v>
      </c>
      <c r="Q32" s="112" t="s">
        <v>2771</v>
      </c>
      <c r="R32" s="112" t="s">
        <v>2771</v>
      </c>
      <c r="S32" s="112" t="s">
        <v>2771</v>
      </c>
      <c r="T32" s="112" t="s">
        <v>2771</v>
      </c>
      <c r="U32" s="112" t="s">
        <v>2771</v>
      </c>
    </row>
    <row r="33" spans="1:21" ht="15.95" customHeight="1">
      <c r="A33" s="66" t="s">
        <v>2659</v>
      </c>
      <c r="B33" s="437">
        <v>2</v>
      </c>
      <c r="C33" s="437">
        <v>29</v>
      </c>
      <c r="D33" s="437">
        <v>2</v>
      </c>
      <c r="E33" s="437">
        <v>29</v>
      </c>
      <c r="F33" s="112" t="s">
        <v>2771</v>
      </c>
      <c r="G33" s="112" t="s">
        <v>2771</v>
      </c>
      <c r="H33" s="112" t="s">
        <v>2771</v>
      </c>
      <c r="I33" s="112" t="s">
        <v>2771</v>
      </c>
      <c r="J33" s="112" t="s">
        <v>2771</v>
      </c>
      <c r="K33" s="112" t="s">
        <v>2771</v>
      </c>
      <c r="L33" s="112" t="s">
        <v>2771</v>
      </c>
      <c r="M33" s="112" t="s">
        <v>2771</v>
      </c>
      <c r="N33" s="112" t="s">
        <v>2771</v>
      </c>
      <c r="O33" s="112" t="s">
        <v>2771</v>
      </c>
      <c r="P33" s="112" t="s">
        <v>2771</v>
      </c>
      <c r="Q33" s="112" t="s">
        <v>2771</v>
      </c>
      <c r="R33" s="112" t="s">
        <v>2771</v>
      </c>
      <c r="S33" s="112" t="s">
        <v>2771</v>
      </c>
      <c r="T33" s="112" t="s">
        <v>2771</v>
      </c>
      <c r="U33" s="112" t="s">
        <v>2771</v>
      </c>
    </row>
  </sheetData>
  <mergeCells count="14">
    <mergeCell ref="D3:E3"/>
    <mergeCell ref="F3:G3"/>
    <mergeCell ref="H3:I3"/>
    <mergeCell ref="J3:K3"/>
    <mergeCell ref="A1:U1"/>
    <mergeCell ref="B2:C3"/>
    <mergeCell ref="A2:A4"/>
    <mergeCell ref="L3:M3"/>
    <mergeCell ref="N3:O3"/>
    <mergeCell ref="P3:Q3"/>
    <mergeCell ref="R3:S3"/>
    <mergeCell ref="T3:U3"/>
    <mergeCell ref="D2:Q2"/>
    <mergeCell ref="R2:U2"/>
  </mergeCells>
  <hyperlinks>
    <hyperlink ref="W5" location="INDICE!A1" display="INICIO"/>
  </hyperlinks>
  <printOptions horizontalCentered="1" verticalCentered="1"/>
  <pageMargins left="0.51181102362204722" right="0.51181102362204722" top="0.94488188976377963" bottom="0.55118110236220474" header="0.11811023622047245" footer="0.11811023622047245"/>
  <pageSetup paperSize="9" scale="65" firstPageNumber="99" orientation="landscape" useFirstPageNumber="1" r:id="rId1"/>
  <headerFooter scaleWithDoc="0">
    <oddHeader>&amp;C&amp;G</oddHeader>
    <oddFooter>&amp;C&amp;P</oddFooter>
  </headerFooter>
  <legacyDrawingHF r:id="rId2"/>
  <tableParts count="1">
    <tablePart r:id="rId3"/>
  </tableParts>
</worksheet>
</file>

<file path=xl/worksheets/sheet18.xml><?xml version="1.0" encoding="utf-8"?>
<worksheet xmlns="http://schemas.openxmlformats.org/spreadsheetml/2006/main" xmlns:r="http://schemas.openxmlformats.org/officeDocument/2006/relationships">
  <sheetPr codeName="Hoja6"/>
  <dimension ref="A1:W33"/>
  <sheetViews>
    <sheetView showGridLines="0" workbookViewId="0">
      <selection activeCell="R3" sqref="R3:S3"/>
    </sheetView>
  </sheetViews>
  <sheetFormatPr baseColWidth="10" defaultRowHeight="15"/>
  <cols>
    <col min="1" max="1" width="17.5703125" style="76" customWidth="1"/>
    <col min="2" max="2" width="7.7109375" style="76" customWidth="1"/>
    <col min="3" max="3" width="6.5703125" style="76" bestFit="1" customWidth="1"/>
    <col min="4" max="4" width="6.85546875" style="76" customWidth="1"/>
    <col min="5" max="5" width="5.7109375" style="76" bestFit="1" customWidth="1"/>
    <col min="6" max="6" width="7.5703125" style="76" customWidth="1"/>
    <col min="7" max="7" width="5.140625" style="76" bestFit="1" customWidth="1"/>
    <col min="8" max="8" width="7" style="76" customWidth="1"/>
    <col min="9" max="9" width="5.140625" style="76" bestFit="1" customWidth="1"/>
    <col min="10" max="10" width="7.28515625" style="76" customWidth="1"/>
    <col min="11" max="11" width="5.7109375" style="76" bestFit="1" customWidth="1"/>
    <col min="12" max="12" width="7.7109375" style="76" customWidth="1"/>
    <col min="13" max="13" width="5.7109375" style="76" bestFit="1" customWidth="1"/>
    <col min="14" max="14" width="6.7109375" style="76" customWidth="1"/>
    <col min="15" max="15" width="5.140625" style="76" bestFit="1" customWidth="1"/>
    <col min="16" max="16" width="7.140625" style="76" customWidth="1"/>
    <col min="17" max="17" width="5.140625" style="76" bestFit="1" customWidth="1"/>
    <col min="18" max="18" width="7" style="76" customWidth="1"/>
    <col min="19" max="19" width="5.140625" style="76" bestFit="1" customWidth="1"/>
    <col min="20" max="20" width="7.140625" style="76" customWidth="1"/>
    <col min="21" max="21" width="5.7109375" style="76" bestFit="1" customWidth="1"/>
    <col min="22" max="22" width="3.85546875" style="67" customWidth="1"/>
    <col min="23" max="16384" width="11.42578125" style="67"/>
  </cols>
  <sheetData>
    <row r="1" spans="1:23" ht="40.5" customHeight="1">
      <c r="A1" s="518" t="s">
        <v>3241</v>
      </c>
      <c r="B1" s="518"/>
      <c r="C1" s="518"/>
      <c r="D1" s="518"/>
      <c r="E1" s="518"/>
      <c r="F1" s="518"/>
      <c r="G1" s="518"/>
      <c r="H1" s="518"/>
      <c r="I1" s="518"/>
      <c r="J1" s="518"/>
      <c r="K1" s="518"/>
      <c r="L1" s="518"/>
      <c r="M1" s="518"/>
      <c r="N1" s="518"/>
      <c r="O1" s="518"/>
      <c r="P1" s="518"/>
      <c r="Q1" s="518"/>
      <c r="R1" s="518"/>
      <c r="S1" s="518"/>
      <c r="T1" s="518"/>
      <c r="U1" s="518"/>
    </row>
    <row r="2" spans="1:23">
      <c r="A2" s="517" t="s">
        <v>2697</v>
      </c>
      <c r="B2" s="517" t="s">
        <v>845</v>
      </c>
      <c r="C2" s="517"/>
      <c r="D2" s="519" t="s">
        <v>0</v>
      </c>
      <c r="E2" s="520"/>
      <c r="F2" s="520"/>
      <c r="G2" s="520"/>
      <c r="H2" s="520"/>
      <c r="I2" s="520"/>
      <c r="J2" s="520"/>
      <c r="K2" s="520"/>
      <c r="L2" s="520"/>
      <c r="M2" s="520"/>
      <c r="N2" s="520"/>
      <c r="O2" s="520"/>
      <c r="P2" s="520"/>
      <c r="Q2" s="520"/>
      <c r="R2" s="519" t="s">
        <v>253</v>
      </c>
      <c r="S2" s="520"/>
      <c r="T2" s="520"/>
      <c r="U2" s="520"/>
    </row>
    <row r="3" spans="1:23" ht="21.75" customHeight="1">
      <c r="A3" s="517"/>
      <c r="B3" s="517"/>
      <c r="C3" s="517"/>
      <c r="D3" s="519" t="s">
        <v>2650</v>
      </c>
      <c r="E3" s="520"/>
      <c r="F3" s="519" t="s">
        <v>2695</v>
      </c>
      <c r="G3" s="520"/>
      <c r="H3" s="519" t="s">
        <v>2694</v>
      </c>
      <c r="I3" s="520"/>
      <c r="J3" s="519" t="s">
        <v>2693</v>
      </c>
      <c r="K3" s="520"/>
      <c r="L3" s="519" t="s">
        <v>2881</v>
      </c>
      <c r="M3" s="520"/>
      <c r="N3" s="519" t="s">
        <v>2642</v>
      </c>
      <c r="O3" s="520"/>
      <c r="P3" s="519" t="s">
        <v>2692</v>
      </c>
      <c r="Q3" s="520"/>
      <c r="R3" s="519" t="s">
        <v>3242</v>
      </c>
      <c r="S3" s="520"/>
      <c r="T3" s="519" t="s">
        <v>3243</v>
      </c>
      <c r="U3" s="520"/>
    </row>
    <row r="4" spans="1:23" ht="45">
      <c r="A4" s="517"/>
      <c r="B4" s="430" t="s">
        <v>2686</v>
      </c>
      <c r="C4" s="430" t="s">
        <v>2696</v>
      </c>
      <c r="D4" s="430" t="s">
        <v>2686</v>
      </c>
      <c r="E4" s="430" t="s">
        <v>2696</v>
      </c>
      <c r="F4" s="430" t="s">
        <v>2686</v>
      </c>
      <c r="G4" s="430" t="s">
        <v>2696</v>
      </c>
      <c r="H4" s="430" t="s">
        <v>2686</v>
      </c>
      <c r="I4" s="430" t="s">
        <v>2696</v>
      </c>
      <c r="J4" s="430" t="s">
        <v>2686</v>
      </c>
      <c r="K4" s="430" t="s">
        <v>2696</v>
      </c>
      <c r="L4" s="430" t="s">
        <v>2686</v>
      </c>
      <c r="M4" s="430" t="s">
        <v>2696</v>
      </c>
      <c r="N4" s="430" t="s">
        <v>2686</v>
      </c>
      <c r="O4" s="430" t="s">
        <v>2696</v>
      </c>
      <c r="P4" s="430" t="s">
        <v>2686</v>
      </c>
      <c r="Q4" s="430" t="s">
        <v>2696</v>
      </c>
      <c r="R4" s="430" t="s">
        <v>2686</v>
      </c>
      <c r="S4" s="430" t="s">
        <v>2696</v>
      </c>
      <c r="T4" s="430" t="s">
        <v>2686</v>
      </c>
      <c r="U4" s="430" t="s">
        <v>2696</v>
      </c>
    </row>
    <row r="5" spans="1:23" s="78" customFormat="1" ht="15" customHeight="1">
      <c r="A5" s="352" t="s">
        <v>849</v>
      </c>
      <c r="B5" s="357">
        <v>785</v>
      </c>
      <c r="C5" s="357">
        <v>25688</v>
      </c>
      <c r="D5" s="357">
        <v>128</v>
      </c>
      <c r="E5" s="357">
        <v>9295</v>
      </c>
      <c r="F5" s="357">
        <v>3</v>
      </c>
      <c r="G5" s="357">
        <v>292</v>
      </c>
      <c r="H5" s="357">
        <v>11</v>
      </c>
      <c r="I5" s="357">
        <v>747</v>
      </c>
      <c r="J5" s="357">
        <v>20</v>
      </c>
      <c r="K5" s="357">
        <v>2504</v>
      </c>
      <c r="L5" s="357">
        <v>4</v>
      </c>
      <c r="M5" s="357">
        <v>2283</v>
      </c>
      <c r="N5" s="357">
        <v>8</v>
      </c>
      <c r="O5" s="357">
        <v>644</v>
      </c>
      <c r="P5" s="357">
        <v>12</v>
      </c>
      <c r="Q5" s="357">
        <v>667</v>
      </c>
      <c r="R5" s="357">
        <v>25</v>
      </c>
      <c r="S5" s="357">
        <v>654</v>
      </c>
      <c r="T5" s="357">
        <v>574</v>
      </c>
      <c r="U5" s="357">
        <v>8602</v>
      </c>
    </row>
    <row r="6" spans="1:23">
      <c r="A6" s="352" t="s">
        <v>2685</v>
      </c>
      <c r="B6" s="357">
        <v>351</v>
      </c>
      <c r="C6" s="357">
        <v>12153</v>
      </c>
      <c r="D6" s="357">
        <v>57</v>
      </c>
      <c r="E6" s="357">
        <v>4950</v>
      </c>
      <c r="F6" s="357">
        <v>1</v>
      </c>
      <c r="G6" s="357">
        <v>134</v>
      </c>
      <c r="H6" s="357">
        <v>4</v>
      </c>
      <c r="I6" s="357">
        <v>377</v>
      </c>
      <c r="J6" s="357">
        <v>8</v>
      </c>
      <c r="K6" s="357">
        <v>1446</v>
      </c>
      <c r="L6" s="355" t="s">
        <v>2771</v>
      </c>
      <c r="M6" s="355" t="s">
        <v>2771</v>
      </c>
      <c r="N6" s="357">
        <v>5</v>
      </c>
      <c r="O6" s="357">
        <v>364</v>
      </c>
      <c r="P6" s="357">
        <v>5</v>
      </c>
      <c r="Q6" s="357">
        <v>190</v>
      </c>
      <c r="R6" s="357">
        <v>11</v>
      </c>
      <c r="S6" s="357">
        <v>348</v>
      </c>
      <c r="T6" s="357">
        <v>260</v>
      </c>
      <c r="U6" s="357">
        <v>4344</v>
      </c>
      <c r="W6" s="418" t="s">
        <v>2872</v>
      </c>
    </row>
    <row r="7" spans="1:23">
      <c r="A7" s="353" t="s">
        <v>2680</v>
      </c>
      <c r="B7" s="358">
        <v>42</v>
      </c>
      <c r="C7" s="358">
        <v>1472</v>
      </c>
      <c r="D7" s="358">
        <v>7</v>
      </c>
      <c r="E7" s="358">
        <v>352</v>
      </c>
      <c r="F7" s="355" t="s">
        <v>2771</v>
      </c>
      <c r="G7" s="355" t="s">
        <v>2771</v>
      </c>
      <c r="H7" s="358">
        <v>1</v>
      </c>
      <c r="I7" s="358">
        <v>40</v>
      </c>
      <c r="J7" s="358">
        <v>1</v>
      </c>
      <c r="K7" s="358">
        <v>247</v>
      </c>
      <c r="L7" s="355" t="s">
        <v>2771</v>
      </c>
      <c r="M7" s="355" t="s">
        <v>2771</v>
      </c>
      <c r="N7" s="358">
        <v>1</v>
      </c>
      <c r="O7" s="358">
        <v>106</v>
      </c>
      <c r="P7" s="358">
        <v>1</v>
      </c>
      <c r="Q7" s="358">
        <v>17</v>
      </c>
      <c r="R7" s="358">
        <v>5</v>
      </c>
      <c r="S7" s="358">
        <v>168</v>
      </c>
      <c r="T7" s="358">
        <v>26</v>
      </c>
      <c r="U7" s="358">
        <v>542</v>
      </c>
    </row>
    <row r="8" spans="1:23">
      <c r="A8" s="353" t="s">
        <v>2679</v>
      </c>
      <c r="B8" s="358">
        <v>7</v>
      </c>
      <c r="C8" s="358">
        <v>189</v>
      </c>
      <c r="D8" s="358">
        <v>3</v>
      </c>
      <c r="E8" s="358">
        <v>136</v>
      </c>
      <c r="F8" s="355" t="s">
        <v>2771</v>
      </c>
      <c r="G8" s="355" t="s">
        <v>2771</v>
      </c>
      <c r="H8" s="355" t="s">
        <v>2771</v>
      </c>
      <c r="I8" s="355" t="s">
        <v>2771</v>
      </c>
      <c r="J8" s="358">
        <v>1</v>
      </c>
      <c r="K8" s="358">
        <v>19</v>
      </c>
      <c r="L8" s="355" t="s">
        <v>2771</v>
      </c>
      <c r="M8" s="355" t="s">
        <v>2771</v>
      </c>
      <c r="N8" s="355" t="s">
        <v>2771</v>
      </c>
      <c r="O8" s="355" t="s">
        <v>2771</v>
      </c>
      <c r="P8" s="355" t="s">
        <v>2771</v>
      </c>
      <c r="Q8" s="355" t="s">
        <v>2771</v>
      </c>
      <c r="R8" s="355" t="s">
        <v>2771</v>
      </c>
      <c r="S8" s="355" t="s">
        <v>2771</v>
      </c>
      <c r="T8" s="358">
        <v>3</v>
      </c>
      <c r="U8" s="358">
        <v>34</v>
      </c>
    </row>
    <row r="9" spans="1:23">
      <c r="A9" s="353" t="s">
        <v>123</v>
      </c>
      <c r="B9" s="358">
        <v>8</v>
      </c>
      <c r="C9" s="358">
        <v>302</v>
      </c>
      <c r="D9" s="358">
        <v>3</v>
      </c>
      <c r="E9" s="358">
        <v>246</v>
      </c>
      <c r="F9" s="358" t="s">
        <v>10</v>
      </c>
      <c r="G9" s="358"/>
      <c r="H9" s="355" t="s">
        <v>2771</v>
      </c>
      <c r="I9" s="355" t="s">
        <v>2771</v>
      </c>
      <c r="J9" s="355" t="s">
        <v>2771</v>
      </c>
      <c r="K9" s="355" t="s">
        <v>2771</v>
      </c>
      <c r="L9" s="355" t="s">
        <v>2771</v>
      </c>
      <c r="M9" s="355" t="s">
        <v>2771</v>
      </c>
      <c r="N9" s="355" t="s">
        <v>2771</v>
      </c>
      <c r="O9" s="355" t="s">
        <v>2771</v>
      </c>
      <c r="P9" s="355" t="s">
        <v>2771</v>
      </c>
      <c r="Q9" s="355" t="s">
        <v>2771</v>
      </c>
      <c r="R9" s="355" t="s">
        <v>2771</v>
      </c>
      <c r="S9" s="355" t="s">
        <v>2771</v>
      </c>
      <c r="T9" s="358">
        <v>5</v>
      </c>
      <c r="U9" s="358">
        <v>56</v>
      </c>
    </row>
    <row r="10" spans="1:23">
      <c r="A10" s="353" t="s">
        <v>2678</v>
      </c>
      <c r="B10" s="358">
        <v>7</v>
      </c>
      <c r="C10" s="358">
        <v>188</v>
      </c>
      <c r="D10" s="358">
        <v>3</v>
      </c>
      <c r="E10" s="358">
        <v>160</v>
      </c>
      <c r="F10" s="355" t="s">
        <v>2771</v>
      </c>
      <c r="G10" s="355" t="s">
        <v>2771</v>
      </c>
      <c r="H10" s="355" t="s">
        <v>2771</v>
      </c>
      <c r="I10" s="355" t="s">
        <v>2771</v>
      </c>
      <c r="J10" s="355" t="s">
        <v>2771</v>
      </c>
      <c r="K10" s="355" t="s">
        <v>2771</v>
      </c>
      <c r="L10" s="355" t="s">
        <v>2771</v>
      </c>
      <c r="M10" s="355" t="s">
        <v>2771</v>
      </c>
      <c r="N10" s="355" t="s">
        <v>2771</v>
      </c>
      <c r="O10" s="355" t="s">
        <v>2771</v>
      </c>
      <c r="P10" s="355" t="s">
        <v>2771</v>
      </c>
      <c r="Q10" s="355" t="s">
        <v>2771</v>
      </c>
      <c r="R10" s="355" t="s">
        <v>2771</v>
      </c>
      <c r="S10" s="355" t="s">
        <v>2771</v>
      </c>
      <c r="T10" s="358">
        <v>4</v>
      </c>
      <c r="U10" s="358">
        <v>28</v>
      </c>
    </row>
    <row r="11" spans="1:23">
      <c r="A11" s="353" t="s">
        <v>2677</v>
      </c>
      <c r="B11" s="358">
        <v>22</v>
      </c>
      <c r="C11" s="358">
        <v>538</v>
      </c>
      <c r="D11" s="358">
        <v>4</v>
      </c>
      <c r="E11" s="358">
        <v>246</v>
      </c>
      <c r="F11" s="355" t="s">
        <v>2771</v>
      </c>
      <c r="G11" s="355" t="s">
        <v>2771</v>
      </c>
      <c r="H11" s="358" t="s">
        <v>10</v>
      </c>
      <c r="I11" s="358"/>
      <c r="J11" s="358">
        <v>1</v>
      </c>
      <c r="K11" s="358">
        <v>96</v>
      </c>
      <c r="L11" s="355" t="s">
        <v>2771</v>
      </c>
      <c r="M11" s="355" t="s">
        <v>2771</v>
      </c>
      <c r="N11" s="355" t="s">
        <v>2771</v>
      </c>
      <c r="O11" s="355" t="s">
        <v>2771</v>
      </c>
      <c r="P11" s="355" t="s">
        <v>2771</v>
      </c>
      <c r="Q11" s="355" t="s">
        <v>2771</v>
      </c>
      <c r="R11" s="358">
        <v>2</v>
      </c>
      <c r="S11" s="358">
        <v>44</v>
      </c>
      <c r="T11" s="358">
        <v>15</v>
      </c>
      <c r="U11" s="358">
        <v>152</v>
      </c>
    </row>
    <row r="12" spans="1:23">
      <c r="A12" s="353" t="s">
        <v>2676</v>
      </c>
      <c r="B12" s="358">
        <v>21</v>
      </c>
      <c r="C12" s="358">
        <v>717</v>
      </c>
      <c r="D12" s="358">
        <v>6</v>
      </c>
      <c r="E12" s="358">
        <v>389</v>
      </c>
      <c r="F12" s="355" t="s">
        <v>2771</v>
      </c>
      <c r="G12" s="355" t="s">
        <v>2771</v>
      </c>
      <c r="H12" s="358">
        <v>1</v>
      </c>
      <c r="I12" s="358">
        <v>35</v>
      </c>
      <c r="J12" s="358">
        <v>1</v>
      </c>
      <c r="K12" s="358">
        <v>96</v>
      </c>
      <c r="L12" s="355" t="s">
        <v>2771</v>
      </c>
      <c r="M12" s="355" t="s">
        <v>2771</v>
      </c>
      <c r="N12" s="358">
        <v>1</v>
      </c>
      <c r="O12" s="358">
        <v>32</v>
      </c>
      <c r="P12" s="355" t="s">
        <v>2771</v>
      </c>
      <c r="Q12" s="355" t="s">
        <v>2771</v>
      </c>
      <c r="R12" s="355" t="s">
        <v>2771</v>
      </c>
      <c r="S12" s="355" t="s">
        <v>2771</v>
      </c>
      <c r="T12" s="358">
        <v>12</v>
      </c>
      <c r="U12" s="358">
        <v>165</v>
      </c>
    </row>
    <row r="13" spans="1:23">
      <c r="A13" s="353" t="s">
        <v>2675</v>
      </c>
      <c r="B13" s="358">
        <v>15</v>
      </c>
      <c r="C13" s="358">
        <v>592</v>
      </c>
      <c r="D13" s="358">
        <v>4</v>
      </c>
      <c r="E13" s="358">
        <v>272</v>
      </c>
      <c r="F13" s="358" t="s">
        <v>10</v>
      </c>
      <c r="G13" s="358"/>
      <c r="H13" s="358" t="s">
        <v>10</v>
      </c>
      <c r="I13" s="358"/>
      <c r="J13" s="358">
        <v>1</v>
      </c>
      <c r="K13" s="358">
        <v>160</v>
      </c>
      <c r="L13" s="355" t="s">
        <v>2771</v>
      </c>
      <c r="M13" s="355" t="s">
        <v>2771</v>
      </c>
      <c r="N13" s="358" t="s">
        <v>10</v>
      </c>
      <c r="O13" s="358"/>
      <c r="P13" s="358">
        <v>1</v>
      </c>
      <c r="Q13" s="358">
        <v>20</v>
      </c>
      <c r="R13" s="355" t="s">
        <v>2771</v>
      </c>
      <c r="S13" s="355" t="s">
        <v>2771</v>
      </c>
      <c r="T13" s="358">
        <v>9</v>
      </c>
      <c r="U13" s="358">
        <v>140</v>
      </c>
    </row>
    <row r="14" spans="1:23">
      <c r="A14" s="353" t="s">
        <v>45</v>
      </c>
      <c r="B14" s="358">
        <v>33</v>
      </c>
      <c r="C14" s="358">
        <v>917</v>
      </c>
      <c r="D14" s="358">
        <v>8</v>
      </c>
      <c r="E14" s="358">
        <v>367</v>
      </c>
      <c r="F14" s="355" t="s">
        <v>2771</v>
      </c>
      <c r="G14" s="355" t="s">
        <v>2771</v>
      </c>
      <c r="H14" s="358">
        <v>1</v>
      </c>
      <c r="I14" s="358">
        <v>40</v>
      </c>
      <c r="J14" s="358">
        <v>1</v>
      </c>
      <c r="K14" s="358">
        <v>153</v>
      </c>
      <c r="L14" s="355" t="s">
        <v>2771</v>
      </c>
      <c r="M14" s="355" t="s">
        <v>2771</v>
      </c>
      <c r="N14" s="358">
        <v>1</v>
      </c>
      <c r="O14" s="358">
        <v>55</v>
      </c>
      <c r="P14" s="358">
        <v>1</v>
      </c>
      <c r="Q14" s="358">
        <v>37</v>
      </c>
      <c r="R14" s="355" t="s">
        <v>2771</v>
      </c>
      <c r="S14" s="355" t="s">
        <v>2771</v>
      </c>
      <c r="T14" s="358">
        <v>21</v>
      </c>
      <c r="U14" s="358">
        <v>265</v>
      </c>
    </row>
    <row r="15" spans="1:23">
      <c r="A15" s="353" t="s">
        <v>670</v>
      </c>
      <c r="B15" s="358">
        <v>127</v>
      </c>
      <c r="C15" s="358">
        <v>5686</v>
      </c>
      <c r="D15" s="358">
        <v>14</v>
      </c>
      <c r="E15" s="358">
        <v>2278</v>
      </c>
      <c r="F15" s="358">
        <v>1</v>
      </c>
      <c r="G15" s="358">
        <v>134</v>
      </c>
      <c r="H15" s="358">
        <v>1</v>
      </c>
      <c r="I15" s="358">
        <v>262</v>
      </c>
      <c r="J15" s="358">
        <v>1</v>
      </c>
      <c r="K15" s="358">
        <v>481</v>
      </c>
      <c r="L15" s="355" t="s">
        <v>2771</v>
      </c>
      <c r="M15" s="355" t="s">
        <v>2771</v>
      </c>
      <c r="N15" s="358">
        <v>1</v>
      </c>
      <c r="O15" s="358">
        <v>137</v>
      </c>
      <c r="P15" s="358">
        <v>1</v>
      </c>
      <c r="Q15" s="358">
        <v>59</v>
      </c>
      <c r="R15" s="358">
        <v>2</v>
      </c>
      <c r="S15" s="358">
        <v>96</v>
      </c>
      <c r="T15" s="358">
        <v>106</v>
      </c>
      <c r="U15" s="358">
        <v>2239</v>
      </c>
    </row>
    <row r="16" spans="1:23">
      <c r="A16" s="353" t="s">
        <v>2674</v>
      </c>
      <c r="B16" s="358">
        <v>38</v>
      </c>
      <c r="C16" s="358">
        <v>1005</v>
      </c>
      <c r="D16" s="358">
        <v>4</v>
      </c>
      <c r="E16" s="358">
        <v>351</v>
      </c>
      <c r="F16" s="355" t="s">
        <v>2771</v>
      </c>
      <c r="G16" s="355" t="s">
        <v>2771</v>
      </c>
      <c r="H16" s="355" t="s">
        <v>2771</v>
      </c>
      <c r="I16" s="355" t="s">
        <v>2771</v>
      </c>
      <c r="J16" s="358">
        <v>1</v>
      </c>
      <c r="K16" s="358">
        <v>194</v>
      </c>
      <c r="L16" s="355" t="s">
        <v>2771</v>
      </c>
      <c r="M16" s="355" t="s">
        <v>2771</v>
      </c>
      <c r="N16" s="358">
        <v>1</v>
      </c>
      <c r="O16" s="358">
        <v>34</v>
      </c>
      <c r="P16" s="358">
        <v>1</v>
      </c>
      <c r="Q16" s="358">
        <v>57</v>
      </c>
      <c r="R16" s="358">
        <v>2</v>
      </c>
      <c r="S16" s="358">
        <v>40</v>
      </c>
      <c r="T16" s="358">
        <v>29</v>
      </c>
      <c r="U16" s="358">
        <v>329</v>
      </c>
    </row>
    <row r="17" spans="1:21" s="78" customFormat="1" ht="24.75" customHeight="1">
      <c r="A17" s="353" t="s">
        <v>2673</v>
      </c>
      <c r="B17" s="358">
        <v>31</v>
      </c>
      <c r="C17" s="358">
        <v>547</v>
      </c>
      <c r="D17" s="358">
        <v>1</v>
      </c>
      <c r="E17" s="358">
        <v>153</v>
      </c>
      <c r="F17" s="355" t="s">
        <v>2771</v>
      </c>
      <c r="G17" s="355" t="s">
        <v>2771</v>
      </c>
      <c r="H17" s="355" t="s">
        <v>2771</v>
      </c>
      <c r="I17" s="355" t="s">
        <v>2771</v>
      </c>
      <c r="J17" s="355" t="s">
        <v>2771</v>
      </c>
      <c r="K17" s="355" t="s">
        <v>2771</v>
      </c>
      <c r="L17" s="355" t="s">
        <v>2771</v>
      </c>
      <c r="M17" s="355" t="s">
        <v>2771</v>
      </c>
      <c r="N17" s="355" t="s">
        <v>2771</v>
      </c>
      <c r="O17" s="355" t="s">
        <v>2771</v>
      </c>
      <c r="P17" s="355" t="s">
        <v>2771</v>
      </c>
      <c r="Q17" s="355" t="s">
        <v>2771</v>
      </c>
      <c r="R17" s="355" t="s">
        <v>2771</v>
      </c>
      <c r="S17" s="355" t="s">
        <v>2771</v>
      </c>
      <c r="T17" s="358">
        <v>30</v>
      </c>
      <c r="U17" s="358">
        <v>394</v>
      </c>
    </row>
    <row r="18" spans="1:21">
      <c r="A18" s="352" t="s">
        <v>2672</v>
      </c>
      <c r="B18" s="357">
        <v>395</v>
      </c>
      <c r="C18" s="357">
        <v>12606</v>
      </c>
      <c r="D18" s="357">
        <v>54</v>
      </c>
      <c r="E18" s="357">
        <v>3780</v>
      </c>
      <c r="F18" s="357">
        <v>2</v>
      </c>
      <c r="G18" s="357">
        <v>158</v>
      </c>
      <c r="H18" s="357">
        <v>5</v>
      </c>
      <c r="I18" s="357">
        <v>312</v>
      </c>
      <c r="J18" s="357">
        <v>10</v>
      </c>
      <c r="K18" s="357">
        <v>1034</v>
      </c>
      <c r="L18" s="357">
        <v>4</v>
      </c>
      <c r="M18" s="357">
        <v>2283</v>
      </c>
      <c r="N18" s="357">
        <v>3</v>
      </c>
      <c r="O18" s="357">
        <v>280</v>
      </c>
      <c r="P18" s="357">
        <v>4</v>
      </c>
      <c r="Q18" s="357">
        <v>370</v>
      </c>
      <c r="R18" s="357">
        <v>12</v>
      </c>
      <c r="S18" s="357">
        <v>274</v>
      </c>
      <c r="T18" s="357">
        <v>301</v>
      </c>
      <c r="U18" s="357">
        <v>4115</v>
      </c>
    </row>
    <row r="19" spans="1:21">
      <c r="A19" s="353" t="s">
        <v>2671</v>
      </c>
      <c r="B19" s="358">
        <v>48</v>
      </c>
      <c r="C19" s="358">
        <v>985</v>
      </c>
      <c r="D19" s="358">
        <v>9</v>
      </c>
      <c r="E19" s="358">
        <v>464</v>
      </c>
      <c r="F19" s="355" t="s">
        <v>2771</v>
      </c>
      <c r="G19" s="355" t="s">
        <v>2771</v>
      </c>
      <c r="H19" s="358">
        <v>1</v>
      </c>
      <c r="I19" s="358">
        <v>30</v>
      </c>
      <c r="J19" s="358">
        <v>1</v>
      </c>
      <c r="K19" s="358">
        <v>62</v>
      </c>
      <c r="L19" s="355" t="s">
        <v>2771</v>
      </c>
      <c r="M19" s="355" t="s">
        <v>2771</v>
      </c>
      <c r="N19" s="358">
        <v>1</v>
      </c>
      <c r="O19" s="358">
        <v>15</v>
      </c>
      <c r="P19" s="358">
        <v>1</v>
      </c>
      <c r="Q19" s="358">
        <v>14</v>
      </c>
      <c r="R19" s="355" t="s">
        <v>2771</v>
      </c>
      <c r="S19" s="355" t="s">
        <v>2771</v>
      </c>
      <c r="T19" s="358">
        <v>35</v>
      </c>
      <c r="U19" s="358">
        <v>400</v>
      </c>
    </row>
    <row r="20" spans="1:21">
      <c r="A20" s="353" t="s">
        <v>35</v>
      </c>
      <c r="B20" s="358">
        <v>26</v>
      </c>
      <c r="C20" s="358">
        <v>489</v>
      </c>
      <c r="D20" s="358">
        <v>7</v>
      </c>
      <c r="E20" s="358">
        <v>248</v>
      </c>
      <c r="F20" s="355" t="s">
        <v>2771</v>
      </c>
      <c r="G20" s="355" t="s">
        <v>2771</v>
      </c>
      <c r="H20" s="358">
        <v>1</v>
      </c>
      <c r="I20" s="358">
        <v>30</v>
      </c>
      <c r="J20" s="358">
        <v>1</v>
      </c>
      <c r="K20" s="358">
        <v>46</v>
      </c>
      <c r="L20" s="355" t="s">
        <v>2771</v>
      </c>
      <c r="M20" s="355" t="s">
        <v>2771</v>
      </c>
      <c r="N20" s="355" t="s">
        <v>2771</v>
      </c>
      <c r="O20" s="355" t="s">
        <v>2771</v>
      </c>
      <c r="P20" s="355" t="s">
        <v>2771</v>
      </c>
      <c r="Q20" s="355" t="s">
        <v>2771</v>
      </c>
      <c r="R20" s="358">
        <v>2</v>
      </c>
      <c r="S20" s="358">
        <v>40</v>
      </c>
      <c r="T20" s="358">
        <v>15</v>
      </c>
      <c r="U20" s="358">
        <v>125</v>
      </c>
    </row>
    <row r="21" spans="1:21">
      <c r="A21" s="353" t="s">
        <v>2670</v>
      </c>
      <c r="B21" s="358">
        <v>147</v>
      </c>
      <c r="C21" s="358">
        <v>7612</v>
      </c>
      <c r="D21" s="358">
        <v>17</v>
      </c>
      <c r="E21" s="358">
        <v>1585</v>
      </c>
      <c r="F21" s="358">
        <v>2</v>
      </c>
      <c r="G21" s="358">
        <v>158</v>
      </c>
      <c r="H21" s="358">
        <v>2</v>
      </c>
      <c r="I21" s="358">
        <v>235</v>
      </c>
      <c r="J21" s="358">
        <v>3</v>
      </c>
      <c r="K21" s="358">
        <v>554</v>
      </c>
      <c r="L21" s="358">
        <v>4</v>
      </c>
      <c r="M21" s="358">
        <v>2283</v>
      </c>
      <c r="N21" s="358">
        <v>1</v>
      </c>
      <c r="O21" s="358">
        <v>174</v>
      </c>
      <c r="P21" s="358">
        <v>3</v>
      </c>
      <c r="Q21" s="358">
        <v>356</v>
      </c>
      <c r="R21" s="358">
        <v>7</v>
      </c>
      <c r="S21" s="358">
        <v>144</v>
      </c>
      <c r="T21" s="358">
        <v>108</v>
      </c>
      <c r="U21" s="358">
        <v>2123</v>
      </c>
    </row>
    <row r="22" spans="1:21">
      <c r="A22" s="353" t="s">
        <v>2669</v>
      </c>
      <c r="B22" s="358">
        <v>97</v>
      </c>
      <c r="C22" s="358">
        <v>1195</v>
      </c>
      <c r="D22" s="358">
        <v>6</v>
      </c>
      <c r="E22" s="358">
        <v>308</v>
      </c>
      <c r="F22" s="355" t="s">
        <v>2771</v>
      </c>
      <c r="G22" s="355" t="s">
        <v>2771</v>
      </c>
      <c r="H22" s="358" t="s">
        <v>10</v>
      </c>
      <c r="I22" s="358"/>
      <c r="J22" s="358">
        <v>1</v>
      </c>
      <c r="K22" s="358">
        <v>53</v>
      </c>
      <c r="L22" s="355" t="s">
        <v>2771</v>
      </c>
      <c r="M22" s="355" t="s">
        <v>2771</v>
      </c>
      <c r="N22" s="355" t="s">
        <v>2771</v>
      </c>
      <c r="O22" s="355" t="s">
        <v>2771</v>
      </c>
      <c r="P22" s="355" t="s">
        <v>2771</v>
      </c>
      <c r="Q22" s="355" t="s">
        <v>2771</v>
      </c>
      <c r="R22" s="358">
        <v>2</v>
      </c>
      <c r="S22" s="358">
        <v>50</v>
      </c>
      <c r="T22" s="358">
        <v>88</v>
      </c>
      <c r="U22" s="358">
        <v>784</v>
      </c>
    </row>
    <row r="23" spans="1:21">
      <c r="A23" s="353" t="s">
        <v>2668</v>
      </c>
      <c r="B23" s="358">
        <v>66</v>
      </c>
      <c r="C23" s="358">
        <v>1986</v>
      </c>
      <c r="D23" s="358">
        <v>11</v>
      </c>
      <c r="E23" s="358">
        <v>1009</v>
      </c>
      <c r="F23" s="355" t="s">
        <v>2771</v>
      </c>
      <c r="G23" s="355" t="s">
        <v>2771</v>
      </c>
      <c r="H23" s="358">
        <v>1</v>
      </c>
      <c r="I23" s="358">
        <v>17</v>
      </c>
      <c r="J23" s="358">
        <v>3</v>
      </c>
      <c r="K23" s="358">
        <v>277</v>
      </c>
      <c r="L23" s="358" t="s">
        <v>10</v>
      </c>
      <c r="M23" s="358"/>
      <c r="N23" s="358">
        <v>1</v>
      </c>
      <c r="O23" s="358">
        <v>91</v>
      </c>
      <c r="P23" s="355" t="s">
        <v>2771</v>
      </c>
      <c r="Q23" s="355" t="s">
        <v>2771</v>
      </c>
      <c r="R23" s="358" t="s">
        <v>10</v>
      </c>
      <c r="S23" s="358"/>
      <c r="T23" s="358">
        <v>50</v>
      </c>
      <c r="U23" s="358">
        <v>592</v>
      </c>
    </row>
    <row r="24" spans="1:21" s="78" customFormat="1" ht="15" customHeight="1">
      <c r="A24" s="353" t="s">
        <v>243</v>
      </c>
      <c r="B24" s="358">
        <v>11</v>
      </c>
      <c r="C24" s="358">
        <v>339</v>
      </c>
      <c r="D24" s="358">
        <v>4</v>
      </c>
      <c r="E24" s="358">
        <v>166</v>
      </c>
      <c r="F24" s="355" t="s">
        <v>2771</v>
      </c>
      <c r="G24" s="355" t="s">
        <v>2771</v>
      </c>
      <c r="H24" s="358" t="s">
        <v>10</v>
      </c>
      <c r="I24" s="358"/>
      <c r="J24" s="358">
        <v>1</v>
      </c>
      <c r="K24" s="358">
        <v>42</v>
      </c>
      <c r="L24" s="355" t="s">
        <v>2771</v>
      </c>
      <c r="M24" s="355" t="s">
        <v>2771</v>
      </c>
      <c r="N24" s="355" t="s">
        <v>2771</v>
      </c>
      <c r="O24" s="355" t="s">
        <v>2771</v>
      </c>
      <c r="P24" s="355" t="s">
        <v>2771</v>
      </c>
      <c r="Q24" s="355" t="s">
        <v>2771</v>
      </c>
      <c r="R24" s="358">
        <v>1</v>
      </c>
      <c r="S24" s="358">
        <v>40</v>
      </c>
      <c r="T24" s="358">
        <v>5</v>
      </c>
      <c r="U24" s="358">
        <v>91</v>
      </c>
    </row>
    <row r="25" spans="1:21">
      <c r="A25" s="352" t="s">
        <v>2667</v>
      </c>
      <c r="B25" s="357">
        <v>37</v>
      </c>
      <c r="C25" s="357">
        <v>898</v>
      </c>
      <c r="D25" s="357">
        <v>15</v>
      </c>
      <c r="E25" s="357">
        <v>534</v>
      </c>
      <c r="F25" s="354" t="s">
        <v>2771</v>
      </c>
      <c r="G25" s="354" t="s">
        <v>2771</v>
      </c>
      <c r="H25" s="357">
        <v>2</v>
      </c>
      <c r="I25" s="357">
        <v>58</v>
      </c>
      <c r="J25" s="357">
        <v>2</v>
      </c>
      <c r="K25" s="357">
        <v>24</v>
      </c>
      <c r="L25" s="357" t="s">
        <v>10</v>
      </c>
      <c r="M25" s="357"/>
      <c r="N25" s="357" t="s">
        <v>10</v>
      </c>
      <c r="O25" s="357"/>
      <c r="P25" s="357">
        <v>3</v>
      </c>
      <c r="Q25" s="357">
        <v>107</v>
      </c>
      <c r="R25" s="357">
        <v>2</v>
      </c>
      <c r="S25" s="357">
        <v>32</v>
      </c>
      <c r="T25" s="357">
        <v>13</v>
      </c>
      <c r="U25" s="357">
        <v>143</v>
      </c>
    </row>
    <row r="26" spans="1:21">
      <c r="A26" s="353" t="s">
        <v>2666</v>
      </c>
      <c r="B26" s="358">
        <v>11</v>
      </c>
      <c r="C26" s="358">
        <v>233</v>
      </c>
      <c r="D26" s="358">
        <v>6</v>
      </c>
      <c r="E26" s="358">
        <v>191</v>
      </c>
      <c r="F26" s="355" t="s">
        <v>2771</v>
      </c>
      <c r="G26" s="355" t="s">
        <v>2771</v>
      </c>
      <c r="H26" s="355" t="s">
        <v>2771</v>
      </c>
      <c r="I26" s="355" t="s">
        <v>2771</v>
      </c>
      <c r="J26" s="358">
        <v>1</v>
      </c>
      <c r="K26" s="355" t="s">
        <v>2771</v>
      </c>
      <c r="L26" s="355" t="s">
        <v>2771</v>
      </c>
      <c r="M26" s="355" t="s">
        <v>2771</v>
      </c>
      <c r="N26" s="355" t="s">
        <v>2771</v>
      </c>
      <c r="O26" s="355" t="s">
        <v>2771</v>
      </c>
      <c r="P26" s="355" t="s">
        <v>2771</v>
      </c>
      <c r="Q26" s="355" t="s">
        <v>2771</v>
      </c>
      <c r="R26" s="358">
        <v>1</v>
      </c>
      <c r="S26" s="358">
        <v>8</v>
      </c>
      <c r="T26" s="358">
        <v>3</v>
      </c>
      <c r="U26" s="358">
        <v>34</v>
      </c>
    </row>
    <row r="27" spans="1:21">
      <c r="A27" s="353" t="s">
        <v>2665</v>
      </c>
      <c r="B27" s="358">
        <v>4</v>
      </c>
      <c r="C27" s="358">
        <v>225</v>
      </c>
      <c r="D27" s="358">
        <v>2</v>
      </c>
      <c r="E27" s="358">
        <v>129</v>
      </c>
      <c r="F27" s="355" t="s">
        <v>2771</v>
      </c>
      <c r="G27" s="355" t="s">
        <v>2771</v>
      </c>
      <c r="H27" s="358" t="s">
        <v>10</v>
      </c>
      <c r="I27" s="358"/>
      <c r="J27" s="358" t="s">
        <v>10</v>
      </c>
      <c r="K27" s="358"/>
      <c r="L27" s="358" t="s">
        <v>10</v>
      </c>
      <c r="M27" s="358"/>
      <c r="N27" s="358" t="s">
        <v>10</v>
      </c>
      <c r="O27" s="358"/>
      <c r="P27" s="358">
        <v>2</v>
      </c>
      <c r="Q27" s="358">
        <v>96</v>
      </c>
      <c r="R27" s="358" t="s">
        <v>10</v>
      </c>
      <c r="S27" s="358"/>
      <c r="T27" s="358" t="s">
        <v>10</v>
      </c>
      <c r="U27" s="358"/>
    </row>
    <row r="28" spans="1:21">
      <c r="A28" s="353" t="s">
        <v>2664</v>
      </c>
      <c r="B28" s="358">
        <v>4</v>
      </c>
      <c r="C28" s="358">
        <v>105</v>
      </c>
      <c r="D28" s="358">
        <v>1</v>
      </c>
      <c r="E28" s="358">
        <v>25</v>
      </c>
      <c r="F28" s="355" t="s">
        <v>2771</v>
      </c>
      <c r="G28" s="355" t="s">
        <v>2771</v>
      </c>
      <c r="H28" s="358">
        <v>1</v>
      </c>
      <c r="I28" s="358">
        <v>32</v>
      </c>
      <c r="J28" s="358">
        <v>1</v>
      </c>
      <c r="K28" s="358">
        <v>24</v>
      </c>
      <c r="L28" s="355" t="s">
        <v>2771</v>
      </c>
      <c r="M28" s="355" t="s">
        <v>2771</v>
      </c>
      <c r="N28" s="355" t="s">
        <v>2771</v>
      </c>
      <c r="O28" s="355" t="s">
        <v>2771</v>
      </c>
      <c r="P28" s="355" t="s">
        <v>2771</v>
      </c>
      <c r="Q28" s="355" t="s">
        <v>2771</v>
      </c>
      <c r="R28" s="358">
        <v>1</v>
      </c>
      <c r="S28" s="358">
        <v>24</v>
      </c>
      <c r="T28" s="355" t="s">
        <v>2771</v>
      </c>
      <c r="U28" s="355" t="s">
        <v>2771</v>
      </c>
    </row>
    <row r="29" spans="1:21">
      <c r="A29" s="353" t="s">
        <v>2663</v>
      </c>
      <c r="B29" s="358">
        <v>3</v>
      </c>
      <c r="C29" s="358">
        <v>89</v>
      </c>
      <c r="D29" s="358">
        <v>3</v>
      </c>
      <c r="E29" s="358">
        <v>89</v>
      </c>
      <c r="F29" s="355" t="s">
        <v>2771</v>
      </c>
      <c r="G29" s="355" t="s">
        <v>2771</v>
      </c>
      <c r="H29" s="358" t="s">
        <v>10</v>
      </c>
      <c r="I29" s="358"/>
      <c r="J29" s="358" t="s">
        <v>10</v>
      </c>
      <c r="K29" s="358"/>
      <c r="L29" s="358" t="s">
        <v>10</v>
      </c>
      <c r="M29" s="358"/>
      <c r="N29" s="358" t="s">
        <v>10</v>
      </c>
      <c r="O29" s="358"/>
      <c r="P29" s="358" t="s">
        <v>10</v>
      </c>
      <c r="Q29" s="358"/>
      <c r="R29" s="358" t="s">
        <v>10</v>
      </c>
      <c r="S29" s="358"/>
      <c r="T29" s="358" t="s">
        <v>10</v>
      </c>
      <c r="U29" s="358"/>
    </row>
    <row r="30" spans="1:21">
      <c r="A30" s="353" t="s">
        <v>2662</v>
      </c>
      <c r="B30" s="358">
        <v>8</v>
      </c>
      <c r="C30" s="358">
        <v>125</v>
      </c>
      <c r="D30" s="358">
        <v>1</v>
      </c>
      <c r="E30" s="358">
        <v>40</v>
      </c>
      <c r="F30" s="355" t="s">
        <v>2771</v>
      </c>
      <c r="G30" s="355" t="s">
        <v>2771</v>
      </c>
      <c r="H30" s="355" t="s">
        <v>2771</v>
      </c>
      <c r="I30" s="355" t="s">
        <v>2771</v>
      </c>
      <c r="J30" s="355" t="s">
        <v>2771</v>
      </c>
      <c r="K30" s="355" t="s">
        <v>2771</v>
      </c>
      <c r="L30" s="355" t="s">
        <v>2771</v>
      </c>
      <c r="M30" s="355" t="s">
        <v>2771</v>
      </c>
      <c r="N30" s="355" t="s">
        <v>2771</v>
      </c>
      <c r="O30" s="355" t="s">
        <v>2771</v>
      </c>
      <c r="P30" s="355" t="s">
        <v>2771</v>
      </c>
      <c r="Q30" s="355" t="s">
        <v>2771</v>
      </c>
      <c r="R30" s="355" t="s">
        <v>2771</v>
      </c>
      <c r="S30" s="355" t="s">
        <v>2771</v>
      </c>
      <c r="T30" s="358">
        <v>7</v>
      </c>
      <c r="U30" s="358">
        <v>85</v>
      </c>
    </row>
    <row r="31" spans="1:21" s="78" customFormat="1" ht="15.75" customHeight="1">
      <c r="A31" s="353" t="s">
        <v>2661</v>
      </c>
      <c r="B31" s="358">
        <v>7</v>
      </c>
      <c r="C31" s="358">
        <v>121</v>
      </c>
      <c r="D31" s="358">
        <v>2</v>
      </c>
      <c r="E31" s="358">
        <v>60</v>
      </c>
      <c r="F31" s="355" t="s">
        <v>2771</v>
      </c>
      <c r="G31" s="355" t="s">
        <v>2771</v>
      </c>
      <c r="H31" s="358">
        <v>1</v>
      </c>
      <c r="I31" s="358">
        <v>26</v>
      </c>
      <c r="J31" s="358" t="s">
        <v>10</v>
      </c>
      <c r="K31" s="358"/>
      <c r="L31" s="358" t="s">
        <v>10</v>
      </c>
      <c r="M31" s="358"/>
      <c r="N31" s="358" t="s">
        <v>10</v>
      </c>
      <c r="O31" s="358"/>
      <c r="P31" s="358">
        <v>1</v>
      </c>
      <c r="Q31" s="358">
        <v>11</v>
      </c>
      <c r="R31" s="355" t="s">
        <v>2771</v>
      </c>
      <c r="S31" s="355" t="s">
        <v>2771</v>
      </c>
      <c r="T31" s="358">
        <v>3</v>
      </c>
      <c r="U31" s="358">
        <v>24</v>
      </c>
    </row>
    <row r="32" spans="1:21">
      <c r="A32" s="352" t="s">
        <v>2660</v>
      </c>
      <c r="B32" s="357">
        <v>2</v>
      </c>
      <c r="C32" s="357">
        <v>31</v>
      </c>
      <c r="D32" s="357">
        <v>2</v>
      </c>
      <c r="E32" s="357">
        <v>31</v>
      </c>
      <c r="F32" s="354" t="s">
        <v>2771</v>
      </c>
      <c r="G32" s="354" t="s">
        <v>2771</v>
      </c>
      <c r="H32" s="354" t="s">
        <v>2771</v>
      </c>
      <c r="I32" s="354" t="s">
        <v>2771</v>
      </c>
      <c r="J32" s="354" t="s">
        <v>2771</v>
      </c>
      <c r="K32" s="354" t="s">
        <v>2771</v>
      </c>
      <c r="L32" s="354" t="s">
        <v>2771</v>
      </c>
      <c r="M32" s="354" t="s">
        <v>2771</v>
      </c>
      <c r="N32" s="354" t="s">
        <v>2771</v>
      </c>
      <c r="O32" s="354" t="s">
        <v>2771</v>
      </c>
      <c r="P32" s="354" t="s">
        <v>2771</v>
      </c>
      <c r="Q32" s="354" t="s">
        <v>2771</v>
      </c>
      <c r="R32" s="354" t="s">
        <v>2771</v>
      </c>
      <c r="S32" s="354" t="s">
        <v>2771</v>
      </c>
      <c r="T32" s="354" t="s">
        <v>2771</v>
      </c>
      <c r="U32" s="354" t="s">
        <v>2771</v>
      </c>
    </row>
    <row r="33" spans="1:21">
      <c r="A33" s="353" t="s">
        <v>2659</v>
      </c>
      <c r="B33" s="358">
        <v>2</v>
      </c>
      <c r="C33" s="358">
        <v>31</v>
      </c>
      <c r="D33" s="358">
        <v>2</v>
      </c>
      <c r="E33" s="358">
        <v>31</v>
      </c>
      <c r="F33" s="355" t="s">
        <v>2771</v>
      </c>
      <c r="G33" s="355" t="s">
        <v>2771</v>
      </c>
      <c r="H33" s="358" t="s">
        <v>10</v>
      </c>
      <c r="I33" s="358"/>
      <c r="J33" s="358" t="s">
        <v>10</v>
      </c>
      <c r="K33" s="358"/>
      <c r="L33" s="358" t="s">
        <v>10</v>
      </c>
      <c r="M33" s="358"/>
      <c r="N33" s="358" t="s">
        <v>10</v>
      </c>
      <c r="O33" s="358"/>
      <c r="P33" s="358" t="s">
        <v>10</v>
      </c>
      <c r="Q33" s="358"/>
      <c r="R33" s="358" t="s">
        <v>10</v>
      </c>
      <c r="S33" s="358"/>
      <c r="T33" s="358" t="s">
        <v>10</v>
      </c>
      <c r="U33" s="358"/>
    </row>
  </sheetData>
  <mergeCells count="14">
    <mergeCell ref="A1:U1"/>
    <mergeCell ref="L3:M3"/>
    <mergeCell ref="N3:O3"/>
    <mergeCell ref="P3:Q3"/>
    <mergeCell ref="R3:S3"/>
    <mergeCell ref="T3:U3"/>
    <mergeCell ref="D2:Q2"/>
    <mergeCell ref="R2:U2"/>
    <mergeCell ref="D3:E3"/>
    <mergeCell ref="F3:G3"/>
    <mergeCell ref="H3:I3"/>
    <mergeCell ref="J3:K3"/>
    <mergeCell ref="A2:A4"/>
    <mergeCell ref="B2:C3"/>
  </mergeCells>
  <hyperlinks>
    <hyperlink ref="W6" location="INDICE!A1" display="INICIO"/>
  </hyperlinks>
  <printOptions horizontalCentered="1" verticalCentered="1"/>
  <pageMargins left="0.70866141732283472" right="0.70866141732283472" top="0.9055118110236221" bottom="0.39370078740157483" header="0.11811023622047245" footer="0.11811023622047245"/>
  <pageSetup paperSize="9" scale="90" firstPageNumber="100" orientation="landscape" useFirstPageNumber="1" r:id="rId1"/>
  <headerFooter>
    <oddHeader>&amp;C&amp;G</oddHeader>
    <oddFooter>&amp;C&amp;P</oddFooter>
  </headerFooter>
  <legacyDrawingHF r:id="rId2"/>
  <tableParts count="1">
    <tablePart r:id="rId3"/>
  </tableParts>
</worksheet>
</file>

<file path=xl/worksheets/sheet19.xml><?xml version="1.0" encoding="utf-8"?>
<worksheet xmlns="http://schemas.openxmlformats.org/spreadsheetml/2006/main" xmlns:r="http://schemas.openxmlformats.org/officeDocument/2006/relationships">
  <sheetPr codeName="Hoja7"/>
  <dimension ref="A1:S871"/>
  <sheetViews>
    <sheetView showGridLines="0" workbookViewId="0">
      <selection activeCell="E826" sqref="E826"/>
    </sheetView>
  </sheetViews>
  <sheetFormatPr baseColWidth="10" defaultRowHeight="15"/>
  <cols>
    <col min="1" max="1" width="20.42578125" style="253" customWidth="1"/>
    <col min="2" max="2" width="7.28515625" style="253" bestFit="1" customWidth="1"/>
    <col min="3" max="3" width="5.5703125" style="253" bestFit="1" customWidth="1"/>
    <col min="4" max="4" width="9.85546875" style="253" bestFit="1" customWidth="1"/>
    <col min="5" max="5" width="11.28515625" style="253" customWidth="1"/>
    <col min="6" max="6" width="8.42578125" style="253" bestFit="1" customWidth="1"/>
    <col min="7" max="7" width="9" style="253" bestFit="1" customWidth="1"/>
    <col min="8" max="8" width="8" style="253" bestFit="1" customWidth="1"/>
    <col min="9" max="9" width="10.140625" style="253" customWidth="1"/>
    <col min="10" max="10" width="8.85546875" style="253" bestFit="1" customWidth="1"/>
    <col min="11" max="11" width="14.5703125" style="253" customWidth="1"/>
    <col min="12" max="12" width="6.5703125" style="253" bestFit="1" customWidth="1"/>
    <col min="13" max="13" width="6.85546875" style="253" customWidth="1"/>
    <col min="14" max="14" width="8.5703125" style="253" customWidth="1"/>
    <col min="15" max="15" width="11.28515625" style="253" bestFit="1" customWidth="1"/>
    <col min="16" max="16" width="9" style="253" customWidth="1"/>
    <col min="17" max="17" width="7.42578125" style="253" customWidth="1"/>
    <col min="18" max="18" width="4.42578125" style="67" customWidth="1"/>
    <col min="19" max="16384" width="11.42578125" style="67"/>
  </cols>
  <sheetData>
    <row r="1" spans="1:19" ht="45.75" customHeight="1">
      <c r="A1" s="521" t="s">
        <v>3244</v>
      </c>
      <c r="B1" s="521"/>
      <c r="C1" s="521"/>
      <c r="D1" s="521"/>
      <c r="E1" s="521"/>
      <c r="F1" s="521"/>
      <c r="G1" s="521"/>
      <c r="H1" s="521"/>
      <c r="I1" s="521"/>
      <c r="J1" s="521"/>
      <c r="K1" s="521"/>
      <c r="L1" s="521"/>
      <c r="M1" s="521"/>
      <c r="N1" s="521"/>
      <c r="O1" s="521"/>
      <c r="P1" s="521"/>
      <c r="Q1" s="521"/>
    </row>
    <row r="2" spans="1:19" ht="45">
      <c r="A2" s="409" t="s">
        <v>2719</v>
      </c>
      <c r="B2" s="346" t="s">
        <v>2815</v>
      </c>
      <c r="C2" s="346" t="s">
        <v>2718</v>
      </c>
      <c r="D2" s="346" t="s">
        <v>2717</v>
      </c>
      <c r="E2" s="346" t="s">
        <v>2716</v>
      </c>
      <c r="F2" s="346" t="s">
        <v>2715</v>
      </c>
      <c r="G2" s="346" t="s">
        <v>2714</v>
      </c>
      <c r="H2" s="346" t="s">
        <v>2713</v>
      </c>
      <c r="I2" s="346" t="s">
        <v>2712</v>
      </c>
      <c r="J2" s="346" t="s">
        <v>2711</v>
      </c>
      <c r="K2" s="346" t="s">
        <v>2710</v>
      </c>
      <c r="L2" s="346" t="s">
        <v>2709</v>
      </c>
      <c r="M2" s="346" t="s">
        <v>2708</v>
      </c>
      <c r="N2" s="346" t="s">
        <v>2707</v>
      </c>
      <c r="O2" s="346" t="s">
        <v>2706</v>
      </c>
      <c r="P2" s="346" t="s">
        <v>2876</v>
      </c>
      <c r="Q2" s="346" t="s">
        <v>2705</v>
      </c>
    </row>
    <row r="3" spans="1:19" ht="15" customHeight="1">
      <c r="A3" s="347" t="s">
        <v>849</v>
      </c>
      <c r="B3" s="348">
        <v>4252</v>
      </c>
      <c r="C3" s="348">
        <v>2761</v>
      </c>
      <c r="D3" s="348">
        <v>3426</v>
      </c>
      <c r="E3" s="348">
        <v>3506</v>
      </c>
      <c r="F3" s="348">
        <v>264</v>
      </c>
      <c r="G3" s="348">
        <v>470</v>
      </c>
      <c r="H3" s="348">
        <v>1344</v>
      </c>
      <c r="I3" s="348">
        <v>835</v>
      </c>
      <c r="J3" s="348">
        <v>281</v>
      </c>
      <c r="K3" s="348">
        <v>155</v>
      </c>
      <c r="L3" s="348">
        <v>235</v>
      </c>
      <c r="M3" s="348">
        <v>140</v>
      </c>
      <c r="N3" s="348">
        <v>1048</v>
      </c>
      <c r="O3" s="348">
        <v>5102</v>
      </c>
      <c r="P3" s="348">
        <v>1088</v>
      </c>
      <c r="Q3" s="348">
        <v>781</v>
      </c>
      <c r="S3" s="418" t="s">
        <v>2872</v>
      </c>
    </row>
    <row r="4" spans="1:19" ht="15" customHeight="1">
      <c r="A4" s="347" t="s">
        <v>2685</v>
      </c>
      <c r="B4" s="349">
        <v>1649</v>
      </c>
      <c r="C4" s="349">
        <v>1281</v>
      </c>
      <c r="D4" s="349">
        <v>1502</v>
      </c>
      <c r="E4" s="349">
        <v>1730</v>
      </c>
      <c r="F4" s="349">
        <v>104</v>
      </c>
      <c r="G4" s="349">
        <v>106</v>
      </c>
      <c r="H4" s="349">
        <v>637</v>
      </c>
      <c r="I4" s="349">
        <v>491</v>
      </c>
      <c r="J4" s="349">
        <v>112</v>
      </c>
      <c r="K4" s="349">
        <v>78</v>
      </c>
      <c r="L4" s="349">
        <v>118</v>
      </c>
      <c r="M4" s="349">
        <v>50</v>
      </c>
      <c r="N4" s="349">
        <v>782</v>
      </c>
      <c r="O4" s="349">
        <v>2694</v>
      </c>
      <c r="P4" s="349">
        <v>421</v>
      </c>
      <c r="Q4" s="349">
        <v>398</v>
      </c>
    </row>
    <row r="5" spans="1:19" ht="15" customHeight="1">
      <c r="A5" s="347" t="s">
        <v>2680</v>
      </c>
      <c r="B5" s="349">
        <v>219</v>
      </c>
      <c r="C5" s="349">
        <v>155</v>
      </c>
      <c r="D5" s="349">
        <v>118</v>
      </c>
      <c r="E5" s="349">
        <v>243</v>
      </c>
      <c r="F5" s="349">
        <v>7</v>
      </c>
      <c r="G5" s="349">
        <v>9</v>
      </c>
      <c r="H5" s="349">
        <v>29</v>
      </c>
      <c r="I5" s="349">
        <v>46</v>
      </c>
      <c r="J5" s="349">
        <v>5</v>
      </c>
      <c r="K5" s="349">
        <v>6</v>
      </c>
      <c r="L5" s="349">
        <v>26</v>
      </c>
      <c r="M5" s="349">
        <v>4</v>
      </c>
      <c r="N5" s="349">
        <v>73</v>
      </c>
      <c r="O5" s="349">
        <v>400</v>
      </c>
      <c r="P5" s="349">
        <v>67</v>
      </c>
      <c r="Q5" s="349">
        <v>65</v>
      </c>
    </row>
    <row r="6" spans="1:19" ht="15" customHeight="1">
      <c r="A6" s="347" t="s">
        <v>0</v>
      </c>
      <c r="B6" s="349">
        <v>186</v>
      </c>
      <c r="C6" s="349">
        <v>138</v>
      </c>
      <c r="D6" s="349">
        <v>91</v>
      </c>
      <c r="E6" s="349">
        <v>169</v>
      </c>
      <c r="F6" s="349">
        <v>7</v>
      </c>
      <c r="G6" s="349">
        <v>9</v>
      </c>
      <c r="H6" s="349">
        <v>0</v>
      </c>
      <c r="I6" s="349">
        <v>33</v>
      </c>
      <c r="J6" s="349">
        <v>5</v>
      </c>
      <c r="K6" s="349">
        <v>6</v>
      </c>
      <c r="L6" s="349">
        <v>26</v>
      </c>
      <c r="M6" s="349">
        <v>4</v>
      </c>
      <c r="N6" s="349">
        <v>21</v>
      </c>
      <c r="O6" s="349">
        <v>12</v>
      </c>
      <c r="P6" s="349">
        <v>32</v>
      </c>
      <c r="Q6" s="349">
        <v>23</v>
      </c>
    </row>
    <row r="7" spans="1:19" ht="21.95" customHeight="1">
      <c r="A7" s="350" t="s">
        <v>56</v>
      </c>
      <c r="B7" s="349">
        <v>53</v>
      </c>
      <c r="C7" s="349">
        <v>50</v>
      </c>
      <c r="D7" s="349">
        <v>45</v>
      </c>
      <c r="E7" s="349">
        <v>79</v>
      </c>
      <c r="F7" s="349">
        <v>0</v>
      </c>
      <c r="G7" s="349">
        <v>0</v>
      </c>
      <c r="H7" s="349">
        <v>0</v>
      </c>
      <c r="I7" s="349">
        <v>0</v>
      </c>
      <c r="J7" s="349">
        <v>0</v>
      </c>
      <c r="K7" s="349">
        <v>0</v>
      </c>
      <c r="L7" s="349">
        <v>0</v>
      </c>
      <c r="M7" s="349">
        <v>0</v>
      </c>
      <c r="N7" s="349">
        <v>0</v>
      </c>
      <c r="O7" s="349">
        <v>0</v>
      </c>
      <c r="P7" s="349">
        <v>12</v>
      </c>
      <c r="Q7" s="349">
        <v>7</v>
      </c>
    </row>
    <row r="8" spans="1:19" ht="22.5">
      <c r="A8" s="350" t="s">
        <v>2963</v>
      </c>
      <c r="B8" s="349">
        <v>44</v>
      </c>
      <c r="C8" s="349">
        <v>21</v>
      </c>
      <c r="D8" s="349">
        <v>24</v>
      </c>
      <c r="E8" s="349">
        <v>38</v>
      </c>
      <c r="F8" s="349">
        <v>7</v>
      </c>
      <c r="G8" s="349">
        <v>9</v>
      </c>
      <c r="H8" s="349">
        <v>0</v>
      </c>
      <c r="I8" s="349">
        <v>27</v>
      </c>
      <c r="J8" s="349">
        <v>5</v>
      </c>
      <c r="K8" s="349">
        <v>6</v>
      </c>
      <c r="L8" s="349">
        <v>26</v>
      </c>
      <c r="M8" s="349">
        <v>4</v>
      </c>
      <c r="N8" s="349">
        <v>16</v>
      </c>
      <c r="O8" s="349">
        <v>2</v>
      </c>
      <c r="P8" s="349">
        <v>10</v>
      </c>
      <c r="Q8" s="349">
        <v>8</v>
      </c>
    </row>
    <row r="9" spans="1:19" ht="21.95" customHeight="1">
      <c r="A9" s="350" t="s">
        <v>57</v>
      </c>
      <c r="B9" s="349">
        <v>15</v>
      </c>
      <c r="C9" s="349">
        <v>10</v>
      </c>
      <c r="D9" s="349">
        <v>2</v>
      </c>
      <c r="E9" s="349">
        <v>7</v>
      </c>
      <c r="F9" s="349">
        <v>0</v>
      </c>
      <c r="G9" s="349">
        <v>0</v>
      </c>
      <c r="H9" s="349">
        <v>0</v>
      </c>
      <c r="I9" s="349">
        <v>6</v>
      </c>
      <c r="J9" s="349">
        <v>0</v>
      </c>
      <c r="K9" s="349">
        <v>0</v>
      </c>
      <c r="L9" s="349">
        <v>0</v>
      </c>
      <c r="M9" s="349">
        <v>0</v>
      </c>
      <c r="N9" s="349">
        <v>0</v>
      </c>
      <c r="O9" s="349">
        <v>0</v>
      </c>
      <c r="P9" s="349">
        <v>0</v>
      </c>
      <c r="Q9" s="349">
        <v>0</v>
      </c>
    </row>
    <row r="10" spans="1:19" ht="22.5">
      <c r="A10" s="350" t="s">
        <v>2704</v>
      </c>
      <c r="B10" s="349">
        <v>0</v>
      </c>
      <c r="C10" s="349">
        <v>0</v>
      </c>
      <c r="D10" s="349">
        <v>0</v>
      </c>
      <c r="E10" s="349">
        <v>0</v>
      </c>
      <c r="F10" s="349">
        <v>0</v>
      </c>
      <c r="G10" s="349">
        <v>0</v>
      </c>
      <c r="H10" s="349">
        <v>0</v>
      </c>
      <c r="I10" s="349">
        <v>0</v>
      </c>
      <c r="J10" s="349">
        <v>0</v>
      </c>
      <c r="K10" s="349">
        <v>0</v>
      </c>
      <c r="L10" s="349">
        <v>0</v>
      </c>
      <c r="M10" s="349">
        <v>0</v>
      </c>
      <c r="N10" s="349">
        <v>5</v>
      </c>
      <c r="O10" s="349">
        <v>0</v>
      </c>
      <c r="P10" s="349">
        <v>0</v>
      </c>
      <c r="Q10" s="349">
        <v>0</v>
      </c>
    </row>
    <row r="11" spans="1:19" ht="15" customHeight="1">
      <c r="A11" s="350" t="s">
        <v>110</v>
      </c>
      <c r="B11" s="349">
        <v>6</v>
      </c>
      <c r="C11" s="349">
        <v>3</v>
      </c>
      <c r="D11" s="349">
        <v>4</v>
      </c>
      <c r="E11" s="349">
        <v>3</v>
      </c>
      <c r="F11" s="349">
        <v>0</v>
      </c>
      <c r="G11" s="349">
        <v>0</v>
      </c>
      <c r="H11" s="349">
        <v>0</v>
      </c>
      <c r="I11" s="349">
        <v>0</v>
      </c>
      <c r="J11" s="349">
        <v>0</v>
      </c>
      <c r="K11" s="349">
        <v>0</v>
      </c>
      <c r="L11" s="349">
        <v>0</v>
      </c>
      <c r="M11" s="349">
        <v>0</v>
      </c>
      <c r="N11" s="349">
        <v>0</v>
      </c>
      <c r="O11" s="349">
        <v>0</v>
      </c>
      <c r="P11" s="349">
        <v>0</v>
      </c>
      <c r="Q11" s="349">
        <v>0</v>
      </c>
    </row>
    <row r="12" spans="1:19" ht="21.95" customHeight="1">
      <c r="A12" s="350" t="s">
        <v>112</v>
      </c>
      <c r="B12" s="349">
        <v>9</v>
      </c>
      <c r="C12" s="349">
        <v>6</v>
      </c>
      <c r="D12" s="349">
        <v>5</v>
      </c>
      <c r="E12" s="349">
        <v>5</v>
      </c>
      <c r="F12" s="349">
        <v>0</v>
      </c>
      <c r="G12" s="349">
        <v>0</v>
      </c>
      <c r="H12" s="349">
        <v>0</v>
      </c>
      <c r="I12" s="349">
        <v>0</v>
      </c>
      <c r="J12" s="349">
        <v>0</v>
      </c>
      <c r="K12" s="349">
        <v>0</v>
      </c>
      <c r="L12" s="349">
        <v>0</v>
      </c>
      <c r="M12" s="349">
        <v>0</v>
      </c>
      <c r="N12" s="349">
        <v>0</v>
      </c>
      <c r="O12" s="349">
        <v>0</v>
      </c>
      <c r="P12" s="349">
        <v>0</v>
      </c>
      <c r="Q12" s="349">
        <v>0</v>
      </c>
    </row>
    <row r="13" spans="1:19" ht="15" customHeight="1">
      <c r="A13" s="350" t="s">
        <v>3245</v>
      </c>
      <c r="B13" s="349">
        <v>6</v>
      </c>
      <c r="C13" s="349">
        <v>3</v>
      </c>
      <c r="D13" s="349">
        <v>3</v>
      </c>
      <c r="E13" s="349">
        <v>3</v>
      </c>
      <c r="F13" s="349">
        <v>0</v>
      </c>
      <c r="G13" s="349">
        <v>0</v>
      </c>
      <c r="H13" s="349">
        <v>0</v>
      </c>
      <c r="I13" s="349">
        <v>0</v>
      </c>
      <c r="J13" s="349">
        <v>0</v>
      </c>
      <c r="K13" s="349">
        <v>0</v>
      </c>
      <c r="L13" s="349">
        <v>0</v>
      </c>
      <c r="M13" s="349">
        <v>0</v>
      </c>
      <c r="N13" s="349">
        <v>0</v>
      </c>
      <c r="O13" s="349">
        <v>0</v>
      </c>
      <c r="P13" s="349">
        <v>0</v>
      </c>
      <c r="Q13" s="349">
        <v>0</v>
      </c>
    </row>
    <row r="14" spans="1:19" ht="15" customHeight="1">
      <c r="A14" s="350" t="s">
        <v>116</v>
      </c>
      <c r="B14" s="349">
        <v>8</v>
      </c>
      <c r="C14" s="349">
        <v>2</v>
      </c>
      <c r="D14" s="349">
        <v>3</v>
      </c>
      <c r="E14" s="349">
        <v>5</v>
      </c>
      <c r="F14" s="349">
        <v>0</v>
      </c>
      <c r="G14" s="349">
        <v>0</v>
      </c>
      <c r="H14" s="349">
        <v>0</v>
      </c>
      <c r="I14" s="349">
        <v>0</v>
      </c>
      <c r="J14" s="349">
        <v>0</v>
      </c>
      <c r="K14" s="349">
        <v>0</v>
      </c>
      <c r="L14" s="349">
        <v>0</v>
      </c>
      <c r="M14" s="349">
        <v>0</v>
      </c>
      <c r="N14" s="349">
        <v>0</v>
      </c>
      <c r="O14" s="349">
        <v>0</v>
      </c>
      <c r="P14" s="349">
        <v>2</v>
      </c>
      <c r="Q14" s="349">
        <v>0</v>
      </c>
    </row>
    <row r="15" spans="1:19" ht="15" customHeight="1">
      <c r="A15" s="350" t="s">
        <v>118</v>
      </c>
      <c r="B15" s="349">
        <v>9</v>
      </c>
      <c r="C15" s="349">
        <v>7</v>
      </c>
      <c r="D15" s="349">
        <v>5</v>
      </c>
      <c r="E15" s="349">
        <v>4</v>
      </c>
      <c r="F15" s="349">
        <v>0</v>
      </c>
      <c r="G15" s="349">
        <v>0</v>
      </c>
      <c r="H15" s="349">
        <v>0</v>
      </c>
      <c r="I15" s="349">
        <v>0</v>
      </c>
      <c r="J15" s="349">
        <v>0</v>
      </c>
      <c r="K15" s="349">
        <v>0</v>
      </c>
      <c r="L15" s="349">
        <v>0</v>
      </c>
      <c r="M15" s="349">
        <v>0</v>
      </c>
      <c r="N15" s="349">
        <v>0</v>
      </c>
      <c r="O15" s="349">
        <v>0</v>
      </c>
      <c r="P15" s="349">
        <v>0</v>
      </c>
      <c r="Q15" s="349">
        <v>0</v>
      </c>
    </row>
    <row r="16" spans="1:19" ht="15" customHeight="1">
      <c r="A16" s="350" t="s">
        <v>2977</v>
      </c>
      <c r="B16" s="349">
        <v>36</v>
      </c>
      <c r="C16" s="349">
        <v>36</v>
      </c>
      <c r="D16" s="349">
        <v>0</v>
      </c>
      <c r="E16" s="349">
        <v>18</v>
      </c>
      <c r="F16" s="349">
        <v>0</v>
      </c>
      <c r="G16" s="349">
        <v>0</v>
      </c>
      <c r="H16" s="349">
        <v>0</v>
      </c>
      <c r="I16" s="349">
        <v>0</v>
      </c>
      <c r="J16" s="349">
        <v>0</v>
      </c>
      <c r="K16" s="349">
        <v>0</v>
      </c>
      <c r="L16" s="349">
        <v>0</v>
      </c>
      <c r="M16" s="349">
        <v>0</v>
      </c>
      <c r="N16" s="349">
        <v>0</v>
      </c>
      <c r="O16" s="349">
        <v>0</v>
      </c>
      <c r="P16" s="349">
        <v>8</v>
      </c>
      <c r="Q16" s="349">
        <v>8</v>
      </c>
    </row>
    <row r="17" spans="1:17" ht="15" customHeight="1">
      <c r="A17" s="350" t="s">
        <v>3004</v>
      </c>
      <c r="B17" s="349">
        <v>0</v>
      </c>
      <c r="C17" s="349">
        <v>0</v>
      </c>
      <c r="D17" s="349">
        <v>0</v>
      </c>
      <c r="E17" s="349">
        <v>7</v>
      </c>
      <c r="F17" s="349">
        <v>0</v>
      </c>
      <c r="G17" s="349">
        <v>0</v>
      </c>
      <c r="H17" s="349">
        <v>0</v>
      </c>
      <c r="I17" s="349">
        <v>0</v>
      </c>
      <c r="J17" s="349">
        <v>0</v>
      </c>
      <c r="K17" s="349">
        <v>0</v>
      </c>
      <c r="L17" s="349">
        <v>0</v>
      </c>
      <c r="M17" s="349">
        <v>0</v>
      </c>
      <c r="N17" s="349">
        <v>0</v>
      </c>
      <c r="O17" s="349">
        <v>10</v>
      </c>
      <c r="P17" s="349">
        <v>0</v>
      </c>
      <c r="Q17" s="349">
        <v>0</v>
      </c>
    </row>
    <row r="18" spans="1:17" ht="21.95" customHeight="1">
      <c r="A18" s="351" t="s">
        <v>2913</v>
      </c>
      <c r="B18" s="349">
        <v>0</v>
      </c>
      <c r="C18" s="349">
        <v>0</v>
      </c>
      <c r="D18" s="349">
        <v>0</v>
      </c>
      <c r="E18" s="349">
        <v>16</v>
      </c>
      <c r="F18" s="349">
        <v>0</v>
      </c>
      <c r="G18" s="349">
        <v>0</v>
      </c>
      <c r="H18" s="349">
        <v>29</v>
      </c>
      <c r="I18" s="349">
        <v>0</v>
      </c>
      <c r="J18" s="349">
        <v>0</v>
      </c>
      <c r="K18" s="349">
        <v>0</v>
      </c>
      <c r="L18" s="349">
        <v>0</v>
      </c>
      <c r="M18" s="349">
        <v>0</v>
      </c>
      <c r="N18" s="349">
        <v>43</v>
      </c>
      <c r="O18" s="349">
        <v>85</v>
      </c>
      <c r="P18" s="349">
        <v>19</v>
      </c>
      <c r="Q18" s="349">
        <v>21</v>
      </c>
    </row>
    <row r="19" spans="1:17" ht="21.95" customHeight="1">
      <c r="A19" s="350" t="s">
        <v>3246</v>
      </c>
      <c r="B19" s="349">
        <v>0</v>
      </c>
      <c r="C19" s="349">
        <v>0</v>
      </c>
      <c r="D19" s="349">
        <v>0</v>
      </c>
      <c r="E19" s="349">
        <v>0</v>
      </c>
      <c r="F19" s="349">
        <v>0</v>
      </c>
      <c r="G19" s="349">
        <v>0</v>
      </c>
      <c r="H19" s="349">
        <v>29</v>
      </c>
      <c r="I19" s="349">
        <v>0</v>
      </c>
      <c r="J19" s="349">
        <v>0</v>
      </c>
      <c r="K19" s="349">
        <v>0</v>
      </c>
      <c r="L19" s="349">
        <v>0</v>
      </c>
      <c r="M19" s="349">
        <v>0</v>
      </c>
      <c r="N19" s="349">
        <v>43</v>
      </c>
      <c r="O19" s="349">
        <v>0</v>
      </c>
      <c r="P19" s="349">
        <v>0</v>
      </c>
      <c r="Q19" s="349">
        <v>0</v>
      </c>
    </row>
    <row r="20" spans="1:17" ht="21.95" customHeight="1">
      <c r="A20" s="350" t="s">
        <v>260</v>
      </c>
      <c r="B20" s="349">
        <v>0</v>
      </c>
      <c r="C20" s="349">
        <v>0</v>
      </c>
      <c r="D20" s="349">
        <v>0</v>
      </c>
      <c r="E20" s="349">
        <v>0</v>
      </c>
      <c r="F20" s="349">
        <v>0</v>
      </c>
      <c r="G20" s="349">
        <v>0</v>
      </c>
      <c r="H20" s="349">
        <v>0</v>
      </c>
      <c r="I20" s="349">
        <v>0</v>
      </c>
      <c r="J20" s="349">
        <v>0</v>
      </c>
      <c r="K20" s="349">
        <v>0</v>
      </c>
      <c r="L20" s="349">
        <v>0</v>
      </c>
      <c r="M20" s="349">
        <v>0</v>
      </c>
      <c r="N20" s="349">
        <v>0</v>
      </c>
      <c r="O20" s="349">
        <v>21</v>
      </c>
      <c r="P20" s="349">
        <v>3</v>
      </c>
      <c r="Q20" s="349">
        <v>2</v>
      </c>
    </row>
    <row r="21" spans="1:17" ht="15" customHeight="1">
      <c r="A21" s="350" t="s">
        <v>293</v>
      </c>
      <c r="B21" s="349">
        <v>0</v>
      </c>
      <c r="C21" s="349">
        <v>0</v>
      </c>
      <c r="D21" s="349">
        <v>0</v>
      </c>
      <c r="E21" s="349">
        <v>4</v>
      </c>
      <c r="F21" s="349">
        <v>0</v>
      </c>
      <c r="G21" s="349">
        <v>0</v>
      </c>
      <c r="H21" s="349">
        <v>0</v>
      </c>
      <c r="I21" s="349">
        <v>0</v>
      </c>
      <c r="J21" s="349">
        <v>0</v>
      </c>
      <c r="K21" s="349">
        <v>0</v>
      </c>
      <c r="L21" s="349">
        <v>0</v>
      </c>
      <c r="M21" s="349">
        <v>0</v>
      </c>
      <c r="N21" s="349">
        <v>0</v>
      </c>
      <c r="O21" s="349">
        <v>20</v>
      </c>
      <c r="P21" s="349">
        <v>6</v>
      </c>
      <c r="Q21" s="349">
        <v>5</v>
      </c>
    </row>
    <row r="22" spans="1:17" ht="21.95" customHeight="1">
      <c r="A22" s="350" t="s">
        <v>3266</v>
      </c>
      <c r="B22" s="349">
        <v>0</v>
      </c>
      <c r="C22" s="349">
        <v>0</v>
      </c>
      <c r="D22" s="349">
        <v>0</v>
      </c>
      <c r="E22" s="349">
        <v>12</v>
      </c>
      <c r="F22" s="349">
        <v>0</v>
      </c>
      <c r="G22" s="349">
        <v>0</v>
      </c>
      <c r="H22" s="349">
        <v>0</v>
      </c>
      <c r="I22" s="349">
        <v>0</v>
      </c>
      <c r="J22" s="349">
        <v>0</v>
      </c>
      <c r="K22" s="349">
        <v>0</v>
      </c>
      <c r="L22" s="349">
        <v>0</v>
      </c>
      <c r="M22" s="349">
        <v>0</v>
      </c>
      <c r="N22" s="349">
        <v>0</v>
      </c>
      <c r="O22" s="349">
        <v>44</v>
      </c>
      <c r="P22" s="349">
        <v>10</v>
      </c>
      <c r="Q22" s="349">
        <v>14</v>
      </c>
    </row>
    <row r="23" spans="1:17" ht="21.95" customHeight="1">
      <c r="A23" s="351" t="s">
        <v>2912</v>
      </c>
      <c r="B23" s="349">
        <v>33</v>
      </c>
      <c r="C23" s="349">
        <v>17</v>
      </c>
      <c r="D23" s="349">
        <v>27</v>
      </c>
      <c r="E23" s="349">
        <v>58</v>
      </c>
      <c r="F23" s="349">
        <v>0</v>
      </c>
      <c r="G23" s="349">
        <v>0</v>
      </c>
      <c r="H23" s="349">
        <v>0</v>
      </c>
      <c r="I23" s="349">
        <v>13</v>
      </c>
      <c r="J23" s="349">
        <v>0</v>
      </c>
      <c r="K23" s="349">
        <v>0</v>
      </c>
      <c r="L23" s="349">
        <v>0</v>
      </c>
      <c r="M23" s="349">
        <v>0</v>
      </c>
      <c r="N23" s="349">
        <v>9</v>
      </c>
      <c r="O23" s="349">
        <v>303</v>
      </c>
      <c r="P23" s="349">
        <v>16</v>
      </c>
      <c r="Q23" s="349">
        <v>21</v>
      </c>
    </row>
    <row r="24" spans="1:17" ht="21.95" customHeight="1">
      <c r="A24" s="350" t="s">
        <v>3087</v>
      </c>
      <c r="B24" s="349">
        <v>0</v>
      </c>
      <c r="C24" s="349">
        <v>0</v>
      </c>
      <c r="D24" s="349">
        <v>0</v>
      </c>
      <c r="E24" s="349">
        <v>6</v>
      </c>
      <c r="F24" s="349">
        <v>0</v>
      </c>
      <c r="G24" s="349">
        <v>0</v>
      </c>
      <c r="H24" s="349">
        <v>0</v>
      </c>
      <c r="I24" s="349">
        <v>0</v>
      </c>
      <c r="J24" s="349">
        <v>0</v>
      </c>
      <c r="K24" s="349">
        <v>0</v>
      </c>
      <c r="L24" s="349">
        <v>0</v>
      </c>
      <c r="M24" s="349">
        <v>0</v>
      </c>
      <c r="N24" s="349">
        <v>1</v>
      </c>
      <c r="O24" s="349">
        <v>32</v>
      </c>
      <c r="P24" s="349">
        <v>4</v>
      </c>
      <c r="Q24" s="349">
        <v>3</v>
      </c>
    </row>
    <row r="25" spans="1:17" ht="21.95" customHeight="1">
      <c r="A25" s="350" t="s">
        <v>347</v>
      </c>
      <c r="B25" s="349">
        <v>30</v>
      </c>
      <c r="C25" s="349">
        <v>0</v>
      </c>
      <c r="D25" s="349">
        <v>0</v>
      </c>
      <c r="E25" s="349">
        <v>6</v>
      </c>
      <c r="F25" s="349">
        <v>0</v>
      </c>
      <c r="G25" s="349">
        <v>0</v>
      </c>
      <c r="H25" s="349">
        <v>0</v>
      </c>
      <c r="I25" s="349">
        <v>0</v>
      </c>
      <c r="J25" s="349">
        <v>0</v>
      </c>
      <c r="K25" s="349">
        <v>0</v>
      </c>
      <c r="L25" s="349">
        <v>0</v>
      </c>
      <c r="M25" s="349">
        <v>0</v>
      </c>
      <c r="N25" s="349">
        <v>0</v>
      </c>
      <c r="O25" s="349">
        <v>0</v>
      </c>
      <c r="P25" s="349">
        <v>4</v>
      </c>
      <c r="Q25" s="349">
        <v>4</v>
      </c>
    </row>
    <row r="26" spans="1:17" ht="15" customHeight="1">
      <c r="A26" s="350" t="s">
        <v>348</v>
      </c>
      <c r="B26" s="349">
        <v>0</v>
      </c>
      <c r="C26" s="349">
        <v>0</v>
      </c>
      <c r="D26" s="349">
        <v>0</v>
      </c>
      <c r="E26" s="349">
        <v>6</v>
      </c>
      <c r="F26" s="349">
        <v>0</v>
      </c>
      <c r="G26" s="349">
        <v>0</v>
      </c>
      <c r="H26" s="349">
        <v>0</v>
      </c>
      <c r="I26" s="349">
        <v>0</v>
      </c>
      <c r="J26" s="349">
        <v>0</v>
      </c>
      <c r="K26" s="349">
        <v>0</v>
      </c>
      <c r="L26" s="349">
        <v>0</v>
      </c>
      <c r="M26" s="349">
        <v>0</v>
      </c>
      <c r="N26" s="349">
        <v>3</v>
      </c>
      <c r="O26" s="349">
        <v>57</v>
      </c>
      <c r="P26" s="349">
        <v>0</v>
      </c>
      <c r="Q26" s="349">
        <v>10</v>
      </c>
    </row>
    <row r="27" spans="1:17" ht="15" customHeight="1">
      <c r="A27" s="350" t="s">
        <v>349</v>
      </c>
      <c r="B27" s="349">
        <v>0</v>
      </c>
      <c r="C27" s="349">
        <v>0</v>
      </c>
      <c r="D27" s="349">
        <v>0</v>
      </c>
      <c r="E27" s="349">
        <v>2</v>
      </c>
      <c r="F27" s="349">
        <v>0</v>
      </c>
      <c r="G27" s="349">
        <v>0</v>
      </c>
      <c r="H27" s="349">
        <v>0</v>
      </c>
      <c r="I27" s="349">
        <v>0</v>
      </c>
      <c r="J27" s="349">
        <v>0</v>
      </c>
      <c r="K27" s="349">
        <v>0</v>
      </c>
      <c r="L27" s="349">
        <v>0</v>
      </c>
      <c r="M27" s="349">
        <v>0</v>
      </c>
      <c r="N27" s="349">
        <v>0</v>
      </c>
      <c r="O27" s="349">
        <v>16</v>
      </c>
      <c r="P27" s="349">
        <v>0</v>
      </c>
      <c r="Q27" s="349">
        <v>2</v>
      </c>
    </row>
    <row r="28" spans="1:17" ht="15" customHeight="1">
      <c r="A28" s="350" t="s">
        <v>350</v>
      </c>
      <c r="B28" s="349">
        <v>0</v>
      </c>
      <c r="C28" s="349">
        <v>4</v>
      </c>
      <c r="D28" s="349">
        <v>4</v>
      </c>
      <c r="E28" s="349">
        <v>2</v>
      </c>
      <c r="F28" s="349">
        <v>0</v>
      </c>
      <c r="G28" s="349">
        <v>0</v>
      </c>
      <c r="H28" s="349">
        <v>0</v>
      </c>
      <c r="I28" s="349">
        <v>0</v>
      </c>
      <c r="J28" s="349">
        <v>0</v>
      </c>
      <c r="K28" s="349">
        <v>0</v>
      </c>
      <c r="L28" s="349">
        <v>0</v>
      </c>
      <c r="M28" s="349">
        <v>0</v>
      </c>
      <c r="N28" s="349">
        <v>2</v>
      </c>
      <c r="O28" s="349">
        <v>5</v>
      </c>
      <c r="P28" s="349">
        <v>1</v>
      </c>
      <c r="Q28" s="349">
        <v>0</v>
      </c>
    </row>
    <row r="29" spans="1:17" ht="15" customHeight="1">
      <c r="A29" s="350" t="s">
        <v>351</v>
      </c>
      <c r="B29" s="349">
        <v>0</v>
      </c>
      <c r="C29" s="349">
        <v>0</v>
      </c>
      <c r="D29" s="349">
        <v>0</v>
      </c>
      <c r="E29" s="349">
        <v>0</v>
      </c>
      <c r="F29" s="349">
        <v>0</v>
      </c>
      <c r="G29" s="349">
        <v>0</v>
      </c>
      <c r="H29" s="349">
        <v>0</v>
      </c>
      <c r="I29" s="349">
        <v>0</v>
      </c>
      <c r="J29" s="349">
        <v>0</v>
      </c>
      <c r="K29" s="349">
        <v>0</v>
      </c>
      <c r="L29" s="349">
        <v>0</v>
      </c>
      <c r="M29" s="349">
        <v>0</v>
      </c>
      <c r="N29" s="349">
        <v>0</v>
      </c>
      <c r="O29" s="349">
        <v>12</v>
      </c>
      <c r="P29" s="349">
        <v>1</v>
      </c>
      <c r="Q29" s="349">
        <v>2</v>
      </c>
    </row>
    <row r="30" spans="1:17" ht="15" customHeight="1">
      <c r="A30" s="350" t="s">
        <v>352</v>
      </c>
      <c r="B30" s="349">
        <v>0</v>
      </c>
      <c r="C30" s="349">
        <v>0</v>
      </c>
      <c r="D30" s="349">
        <v>0</v>
      </c>
      <c r="E30" s="349">
        <v>0</v>
      </c>
      <c r="F30" s="349">
        <v>0</v>
      </c>
      <c r="G30" s="349">
        <v>0</v>
      </c>
      <c r="H30" s="349">
        <v>0</v>
      </c>
      <c r="I30" s="349">
        <v>0</v>
      </c>
      <c r="J30" s="349">
        <v>0</v>
      </c>
      <c r="K30" s="349">
        <v>0</v>
      </c>
      <c r="L30" s="349">
        <v>0</v>
      </c>
      <c r="M30" s="349">
        <v>0</v>
      </c>
      <c r="N30" s="349">
        <v>0</v>
      </c>
      <c r="O30" s="349">
        <v>11</v>
      </c>
      <c r="P30" s="349">
        <v>0</v>
      </c>
      <c r="Q30" s="349">
        <v>0</v>
      </c>
    </row>
    <row r="31" spans="1:17" ht="21.95" customHeight="1">
      <c r="A31" s="350" t="s">
        <v>353</v>
      </c>
      <c r="B31" s="349">
        <v>0</v>
      </c>
      <c r="C31" s="349">
        <v>2</v>
      </c>
      <c r="D31" s="349">
        <v>1</v>
      </c>
      <c r="E31" s="349">
        <v>1</v>
      </c>
      <c r="F31" s="349">
        <v>0</v>
      </c>
      <c r="G31" s="349">
        <v>0</v>
      </c>
      <c r="H31" s="349">
        <v>0</v>
      </c>
      <c r="I31" s="349">
        <v>0</v>
      </c>
      <c r="J31" s="349">
        <v>0</v>
      </c>
      <c r="K31" s="349">
        <v>0</v>
      </c>
      <c r="L31" s="349">
        <v>0</v>
      </c>
      <c r="M31" s="349">
        <v>0</v>
      </c>
      <c r="N31" s="349">
        <v>0</v>
      </c>
      <c r="O31" s="349">
        <v>16</v>
      </c>
      <c r="P31" s="349">
        <v>1</v>
      </c>
      <c r="Q31" s="349">
        <v>0</v>
      </c>
    </row>
    <row r="32" spans="1:17" ht="21.95" customHeight="1">
      <c r="A32" s="350" t="s">
        <v>280</v>
      </c>
      <c r="B32" s="349">
        <v>0</v>
      </c>
      <c r="C32" s="349">
        <v>0</v>
      </c>
      <c r="D32" s="349">
        <v>7</v>
      </c>
      <c r="E32" s="349">
        <v>3</v>
      </c>
      <c r="F32" s="349">
        <v>0</v>
      </c>
      <c r="G32" s="349">
        <v>0</v>
      </c>
      <c r="H32" s="349">
        <v>0</v>
      </c>
      <c r="I32" s="349">
        <v>0</v>
      </c>
      <c r="J32" s="349">
        <v>0</v>
      </c>
      <c r="K32" s="349">
        <v>0</v>
      </c>
      <c r="L32" s="349">
        <v>0</v>
      </c>
      <c r="M32" s="349">
        <v>0</v>
      </c>
      <c r="N32" s="349">
        <v>2</v>
      </c>
      <c r="O32" s="349">
        <v>6</v>
      </c>
      <c r="P32" s="349">
        <v>0</v>
      </c>
      <c r="Q32" s="349">
        <v>0</v>
      </c>
    </row>
    <row r="33" spans="1:17" ht="15" customHeight="1">
      <c r="A33" s="350" t="s">
        <v>354</v>
      </c>
      <c r="B33" s="349">
        <v>0</v>
      </c>
      <c r="C33" s="349">
        <v>0</v>
      </c>
      <c r="D33" s="349">
        <v>0</v>
      </c>
      <c r="E33" s="349">
        <v>0</v>
      </c>
      <c r="F33" s="349">
        <v>0</v>
      </c>
      <c r="G33" s="349">
        <v>0</v>
      </c>
      <c r="H33" s="349">
        <v>0</v>
      </c>
      <c r="I33" s="349">
        <v>0</v>
      </c>
      <c r="J33" s="349">
        <v>0</v>
      </c>
      <c r="K33" s="349">
        <v>0</v>
      </c>
      <c r="L33" s="349">
        <v>0</v>
      </c>
      <c r="M33" s="349">
        <v>0</v>
      </c>
      <c r="N33" s="349">
        <v>0</v>
      </c>
      <c r="O33" s="349">
        <v>10</v>
      </c>
      <c r="P33" s="349">
        <v>0</v>
      </c>
      <c r="Q33" s="349">
        <v>0</v>
      </c>
    </row>
    <row r="34" spans="1:17" ht="15" customHeight="1">
      <c r="A34" s="350" t="s">
        <v>355</v>
      </c>
      <c r="B34" s="349">
        <v>0</v>
      </c>
      <c r="C34" s="349">
        <v>0</v>
      </c>
      <c r="D34" s="349">
        <v>0</v>
      </c>
      <c r="E34" s="349">
        <v>2</v>
      </c>
      <c r="F34" s="349">
        <v>0</v>
      </c>
      <c r="G34" s="349">
        <v>0</v>
      </c>
      <c r="H34" s="349">
        <v>0</v>
      </c>
      <c r="I34" s="349">
        <v>0</v>
      </c>
      <c r="J34" s="349">
        <v>0</v>
      </c>
      <c r="K34" s="349">
        <v>0</v>
      </c>
      <c r="L34" s="349">
        <v>0</v>
      </c>
      <c r="M34" s="349">
        <v>0</v>
      </c>
      <c r="N34" s="349">
        <v>0</v>
      </c>
      <c r="O34" s="349">
        <v>7</v>
      </c>
      <c r="P34" s="349">
        <v>2</v>
      </c>
      <c r="Q34" s="349">
        <v>0</v>
      </c>
    </row>
    <row r="35" spans="1:17" ht="15" customHeight="1">
      <c r="A35" s="350" t="s">
        <v>356</v>
      </c>
      <c r="B35" s="349">
        <v>0</v>
      </c>
      <c r="C35" s="349">
        <v>0</v>
      </c>
      <c r="D35" s="349">
        <v>0</v>
      </c>
      <c r="E35" s="349">
        <v>0</v>
      </c>
      <c r="F35" s="349">
        <v>0</v>
      </c>
      <c r="G35" s="349">
        <v>0</v>
      </c>
      <c r="H35" s="349">
        <v>0</v>
      </c>
      <c r="I35" s="349">
        <v>0</v>
      </c>
      <c r="J35" s="349">
        <v>0</v>
      </c>
      <c r="K35" s="349">
        <v>0</v>
      </c>
      <c r="L35" s="349">
        <v>0</v>
      </c>
      <c r="M35" s="349">
        <v>0</v>
      </c>
      <c r="N35" s="349">
        <v>0</v>
      </c>
      <c r="O35" s="349">
        <v>15</v>
      </c>
      <c r="P35" s="349">
        <v>0</v>
      </c>
      <c r="Q35" s="349">
        <v>0</v>
      </c>
    </row>
    <row r="36" spans="1:17" ht="15" customHeight="1">
      <c r="A36" s="350" t="s">
        <v>3115</v>
      </c>
      <c r="B36" s="349">
        <v>0</v>
      </c>
      <c r="C36" s="349">
        <v>0</v>
      </c>
      <c r="D36" s="349">
        <v>0</v>
      </c>
      <c r="E36" s="349">
        <v>0</v>
      </c>
      <c r="F36" s="349">
        <v>0</v>
      </c>
      <c r="G36" s="349">
        <v>0</v>
      </c>
      <c r="H36" s="349">
        <v>0</v>
      </c>
      <c r="I36" s="349">
        <v>0</v>
      </c>
      <c r="J36" s="349">
        <v>0</v>
      </c>
      <c r="K36" s="349">
        <v>0</v>
      </c>
      <c r="L36" s="349">
        <v>0</v>
      </c>
      <c r="M36" s="349">
        <v>0</v>
      </c>
      <c r="N36" s="349">
        <v>0</v>
      </c>
      <c r="O36" s="349">
        <v>10</v>
      </c>
      <c r="P36" s="349">
        <v>2</v>
      </c>
      <c r="Q36" s="349">
        <v>0</v>
      </c>
    </row>
    <row r="37" spans="1:17" ht="15" customHeight="1">
      <c r="A37" s="350" t="s">
        <v>358</v>
      </c>
      <c r="B37" s="349">
        <v>0</v>
      </c>
      <c r="C37" s="349">
        <v>0</v>
      </c>
      <c r="D37" s="349">
        <v>0</v>
      </c>
      <c r="E37" s="349">
        <v>3</v>
      </c>
      <c r="F37" s="349">
        <v>0</v>
      </c>
      <c r="G37" s="349">
        <v>0</v>
      </c>
      <c r="H37" s="349">
        <v>0</v>
      </c>
      <c r="I37" s="349">
        <v>0</v>
      </c>
      <c r="J37" s="349">
        <v>0</v>
      </c>
      <c r="K37" s="349">
        <v>0</v>
      </c>
      <c r="L37" s="349">
        <v>0</v>
      </c>
      <c r="M37" s="349">
        <v>0</v>
      </c>
      <c r="N37" s="349">
        <v>0</v>
      </c>
      <c r="O37" s="349">
        <v>13</v>
      </c>
      <c r="P37" s="349">
        <v>0</v>
      </c>
      <c r="Q37" s="349">
        <v>0</v>
      </c>
    </row>
    <row r="38" spans="1:17" ht="15" customHeight="1">
      <c r="A38" s="350" t="s">
        <v>359</v>
      </c>
      <c r="B38" s="349">
        <v>0</v>
      </c>
      <c r="C38" s="349">
        <v>0</v>
      </c>
      <c r="D38" s="349">
        <v>0</v>
      </c>
      <c r="E38" s="349">
        <v>0</v>
      </c>
      <c r="F38" s="349">
        <v>0</v>
      </c>
      <c r="G38" s="349">
        <v>0</v>
      </c>
      <c r="H38" s="349">
        <v>0</v>
      </c>
      <c r="I38" s="349">
        <v>0</v>
      </c>
      <c r="J38" s="349">
        <v>0</v>
      </c>
      <c r="K38" s="349">
        <v>0</v>
      </c>
      <c r="L38" s="349">
        <v>0</v>
      </c>
      <c r="M38" s="349">
        <v>0</v>
      </c>
      <c r="N38" s="349">
        <v>0</v>
      </c>
      <c r="O38" s="349">
        <v>7</v>
      </c>
      <c r="P38" s="349">
        <v>0</v>
      </c>
      <c r="Q38" s="349">
        <v>0</v>
      </c>
    </row>
    <row r="39" spans="1:17" ht="15" customHeight="1">
      <c r="A39" s="350" t="s">
        <v>360</v>
      </c>
      <c r="B39" s="349">
        <v>0</v>
      </c>
      <c r="C39" s="349">
        <v>0</v>
      </c>
      <c r="D39" s="349">
        <v>0</v>
      </c>
      <c r="E39" s="349">
        <v>0</v>
      </c>
      <c r="F39" s="349">
        <v>0</v>
      </c>
      <c r="G39" s="349">
        <v>0</v>
      </c>
      <c r="H39" s="349">
        <v>0</v>
      </c>
      <c r="I39" s="349">
        <v>0</v>
      </c>
      <c r="J39" s="349">
        <v>0</v>
      </c>
      <c r="K39" s="349">
        <v>0</v>
      </c>
      <c r="L39" s="349">
        <v>0</v>
      </c>
      <c r="M39" s="349">
        <v>0</v>
      </c>
      <c r="N39" s="349">
        <v>0</v>
      </c>
      <c r="O39" s="349">
        <v>11</v>
      </c>
      <c r="P39" s="349">
        <v>0</v>
      </c>
      <c r="Q39" s="349">
        <v>0</v>
      </c>
    </row>
    <row r="40" spans="1:17" ht="15" customHeight="1">
      <c r="A40" s="350" t="s">
        <v>281</v>
      </c>
      <c r="B40" s="349">
        <v>2</v>
      </c>
      <c r="C40" s="349">
        <v>4</v>
      </c>
      <c r="D40" s="349">
        <v>14</v>
      </c>
      <c r="E40" s="349">
        <v>24</v>
      </c>
      <c r="F40" s="349">
        <v>0</v>
      </c>
      <c r="G40" s="349">
        <v>0</v>
      </c>
      <c r="H40" s="349">
        <v>0</v>
      </c>
      <c r="I40" s="349">
        <v>0</v>
      </c>
      <c r="J40" s="349">
        <v>0</v>
      </c>
      <c r="K40" s="349">
        <v>0</v>
      </c>
      <c r="L40" s="349">
        <v>0</v>
      </c>
      <c r="M40" s="349">
        <v>0</v>
      </c>
      <c r="N40" s="349">
        <v>0</v>
      </c>
      <c r="O40" s="349">
        <v>0</v>
      </c>
      <c r="P40" s="349">
        <v>0</v>
      </c>
      <c r="Q40" s="349">
        <v>0</v>
      </c>
    </row>
    <row r="41" spans="1:17" ht="15" customHeight="1">
      <c r="A41" s="350" t="s">
        <v>361</v>
      </c>
      <c r="B41" s="349">
        <v>0</v>
      </c>
      <c r="C41" s="349">
        <v>0</v>
      </c>
      <c r="D41" s="349">
        <v>0</v>
      </c>
      <c r="E41" s="349">
        <v>0</v>
      </c>
      <c r="F41" s="349">
        <v>0</v>
      </c>
      <c r="G41" s="349">
        <v>0</v>
      </c>
      <c r="H41" s="349">
        <v>0</v>
      </c>
      <c r="I41" s="349">
        <v>0</v>
      </c>
      <c r="J41" s="349">
        <v>0</v>
      </c>
      <c r="K41" s="349">
        <v>0</v>
      </c>
      <c r="L41" s="349">
        <v>0</v>
      </c>
      <c r="M41" s="349">
        <v>0</v>
      </c>
      <c r="N41" s="349">
        <v>0</v>
      </c>
      <c r="O41" s="349">
        <v>12</v>
      </c>
      <c r="P41" s="349">
        <v>0</v>
      </c>
      <c r="Q41" s="349">
        <v>0</v>
      </c>
    </row>
    <row r="42" spans="1:17" ht="15" customHeight="1">
      <c r="A42" s="350" t="s">
        <v>362</v>
      </c>
      <c r="B42" s="349">
        <v>0</v>
      </c>
      <c r="C42" s="349">
        <v>0</v>
      </c>
      <c r="D42" s="349">
        <v>0</v>
      </c>
      <c r="E42" s="349">
        <v>0</v>
      </c>
      <c r="F42" s="349">
        <v>0</v>
      </c>
      <c r="G42" s="349">
        <v>0</v>
      </c>
      <c r="H42" s="349">
        <v>0</v>
      </c>
      <c r="I42" s="349">
        <v>0</v>
      </c>
      <c r="J42" s="349">
        <v>0</v>
      </c>
      <c r="K42" s="349">
        <v>0</v>
      </c>
      <c r="L42" s="349">
        <v>0</v>
      </c>
      <c r="M42" s="349">
        <v>0</v>
      </c>
      <c r="N42" s="349">
        <v>0</v>
      </c>
      <c r="O42" s="349">
        <v>10</v>
      </c>
      <c r="P42" s="349">
        <v>1</v>
      </c>
      <c r="Q42" s="349">
        <v>0</v>
      </c>
    </row>
    <row r="43" spans="1:17" ht="15" customHeight="1">
      <c r="A43" s="350" t="s">
        <v>3060</v>
      </c>
      <c r="B43" s="349">
        <v>0</v>
      </c>
      <c r="C43" s="349">
        <v>0</v>
      </c>
      <c r="D43" s="349">
        <v>0</v>
      </c>
      <c r="E43" s="349">
        <v>0</v>
      </c>
      <c r="F43" s="349">
        <v>0</v>
      </c>
      <c r="G43" s="349">
        <v>0</v>
      </c>
      <c r="H43" s="349">
        <v>0</v>
      </c>
      <c r="I43" s="349">
        <v>0</v>
      </c>
      <c r="J43" s="349">
        <v>0</v>
      </c>
      <c r="K43" s="349">
        <v>0</v>
      </c>
      <c r="L43" s="349">
        <v>0</v>
      </c>
      <c r="M43" s="349">
        <v>0</v>
      </c>
      <c r="N43" s="349">
        <v>0</v>
      </c>
      <c r="O43" s="349">
        <v>8</v>
      </c>
      <c r="P43" s="349">
        <v>0</v>
      </c>
      <c r="Q43" s="349">
        <v>0</v>
      </c>
    </row>
    <row r="44" spans="1:17" ht="15" customHeight="1">
      <c r="A44" s="350" t="s">
        <v>3079</v>
      </c>
      <c r="B44" s="349">
        <v>0</v>
      </c>
      <c r="C44" s="349">
        <v>2</v>
      </c>
      <c r="D44" s="349">
        <v>0</v>
      </c>
      <c r="E44" s="349">
        <v>0</v>
      </c>
      <c r="F44" s="349">
        <v>0</v>
      </c>
      <c r="G44" s="349">
        <v>0</v>
      </c>
      <c r="H44" s="349">
        <v>0</v>
      </c>
      <c r="I44" s="349">
        <v>0</v>
      </c>
      <c r="J44" s="349">
        <v>0</v>
      </c>
      <c r="K44" s="349">
        <v>0</v>
      </c>
      <c r="L44" s="349">
        <v>0</v>
      </c>
      <c r="M44" s="349">
        <v>0</v>
      </c>
      <c r="N44" s="349">
        <v>0</v>
      </c>
      <c r="O44" s="349">
        <v>4</v>
      </c>
      <c r="P44" s="349">
        <v>0</v>
      </c>
      <c r="Q44" s="349">
        <v>0</v>
      </c>
    </row>
    <row r="45" spans="1:17" ht="15" customHeight="1">
      <c r="A45" s="350" t="s">
        <v>3158</v>
      </c>
      <c r="B45" s="349">
        <v>0</v>
      </c>
      <c r="C45" s="349">
        <v>2</v>
      </c>
      <c r="D45" s="349">
        <v>0</v>
      </c>
      <c r="E45" s="349">
        <v>2</v>
      </c>
      <c r="F45" s="349">
        <v>0</v>
      </c>
      <c r="G45" s="349">
        <v>0</v>
      </c>
      <c r="H45" s="349">
        <v>0</v>
      </c>
      <c r="I45" s="349">
        <v>0</v>
      </c>
      <c r="J45" s="349">
        <v>0</v>
      </c>
      <c r="K45" s="349">
        <v>0</v>
      </c>
      <c r="L45" s="349">
        <v>0</v>
      </c>
      <c r="M45" s="349">
        <v>0</v>
      </c>
      <c r="N45" s="349">
        <v>0</v>
      </c>
      <c r="O45" s="349">
        <v>10</v>
      </c>
      <c r="P45" s="349">
        <v>0</v>
      </c>
      <c r="Q45" s="349">
        <v>0</v>
      </c>
    </row>
    <row r="46" spans="1:17" ht="15" customHeight="1">
      <c r="A46" s="350" t="s">
        <v>364</v>
      </c>
      <c r="B46" s="349">
        <v>0</v>
      </c>
      <c r="C46" s="349">
        <v>0</v>
      </c>
      <c r="D46" s="349">
        <v>0</v>
      </c>
      <c r="E46" s="349">
        <v>0</v>
      </c>
      <c r="F46" s="349">
        <v>0</v>
      </c>
      <c r="G46" s="349">
        <v>0</v>
      </c>
      <c r="H46" s="349">
        <v>0</v>
      </c>
      <c r="I46" s="349">
        <v>0</v>
      </c>
      <c r="J46" s="349">
        <v>0</v>
      </c>
      <c r="K46" s="349">
        <v>0</v>
      </c>
      <c r="L46" s="349">
        <v>0</v>
      </c>
      <c r="M46" s="349">
        <v>0</v>
      </c>
      <c r="N46" s="349">
        <v>0</v>
      </c>
      <c r="O46" s="349">
        <v>15</v>
      </c>
      <c r="P46" s="349">
        <v>0</v>
      </c>
      <c r="Q46" s="349">
        <v>0</v>
      </c>
    </row>
    <row r="47" spans="1:17" ht="15" customHeight="1">
      <c r="A47" s="350" t="s">
        <v>365</v>
      </c>
      <c r="B47" s="349">
        <v>1</v>
      </c>
      <c r="C47" s="349">
        <v>1</v>
      </c>
      <c r="D47" s="349">
        <v>1</v>
      </c>
      <c r="E47" s="349">
        <v>1</v>
      </c>
      <c r="F47" s="349">
        <v>0</v>
      </c>
      <c r="G47" s="349">
        <v>0</v>
      </c>
      <c r="H47" s="349">
        <v>0</v>
      </c>
      <c r="I47" s="349">
        <v>0</v>
      </c>
      <c r="J47" s="349">
        <v>0</v>
      </c>
      <c r="K47" s="349">
        <v>0</v>
      </c>
      <c r="L47" s="349">
        <v>0</v>
      </c>
      <c r="M47" s="349">
        <v>0</v>
      </c>
      <c r="N47" s="349">
        <v>0</v>
      </c>
      <c r="O47" s="349">
        <v>4</v>
      </c>
      <c r="P47" s="349">
        <v>0</v>
      </c>
      <c r="Q47" s="349">
        <v>0</v>
      </c>
    </row>
    <row r="48" spans="1:17" ht="15" customHeight="1">
      <c r="A48" s="350" t="s">
        <v>3081</v>
      </c>
      <c r="B48" s="349">
        <v>0</v>
      </c>
      <c r="C48" s="349">
        <v>0</v>
      </c>
      <c r="D48" s="349">
        <v>0</v>
      </c>
      <c r="E48" s="349">
        <v>0</v>
      </c>
      <c r="F48" s="349">
        <v>0</v>
      </c>
      <c r="G48" s="349">
        <v>0</v>
      </c>
      <c r="H48" s="349">
        <v>0</v>
      </c>
      <c r="I48" s="349">
        <v>13</v>
      </c>
      <c r="J48" s="349">
        <v>0</v>
      </c>
      <c r="K48" s="349">
        <v>0</v>
      </c>
      <c r="L48" s="349">
        <v>0</v>
      </c>
      <c r="M48" s="349">
        <v>0</v>
      </c>
      <c r="N48" s="349">
        <v>0</v>
      </c>
      <c r="O48" s="349">
        <v>0</v>
      </c>
      <c r="P48" s="349">
        <v>0</v>
      </c>
      <c r="Q48" s="349">
        <v>0</v>
      </c>
    </row>
    <row r="49" spans="1:17" ht="15" customHeight="1">
      <c r="A49" s="350" t="s">
        <v>366</v>
      </c>
      <c r="B49" s="349">
        <v>0</v>
      </c>
      <c r="C49" s="349">
        <v>2</v>
      </c>
      <c r="D49" s="349">
        <v>0</v>
      </c>
      <c r="E49" s="349">
        <v>0</v>
      </c>
      <c r="F49" s="349">
        <v>0</v>
      </c>
      <c r="G49" s="349">
        <v>0</v>
      </c>
      <c r="H49" s="349">
        <v>0</v>
      </c>
      <c r="I49" s="349">
        <v>0</v>
      </c>
      <c r="J49" s="349">
        <v>0</v>
      </c>
      <c r="K49" s="349">
        <v>0</v>
      </c>
      <c r="L49" s="349">
        <v>0</v>
      </c>
      <c r="M49" s="349">
        <v>0</v>
      </c>
      <c r="N49" s="349">
        <v>0</v>
      </c>
      <c r="O49" s="349">
        <v>6</v>
      </c>
      <c r="P49" s="349">
        <v>0</v>
      </c>
      <c r="Q49" s="349">
        <v>0</v>
      </c>
    </row>
    <row r="50" spans="1:17" ht="15" customHeight="1">
      <c r="A50" s="350" t="s">
        <v>3236</v>
      </c>
      <c r="B50" s="349">
        <v>0</v>
      </c>
      <c r="C50" s="349">
        <v>0</v>
      </c>
      <c r="D50" s="349">
        <v>0</v>
      </c>
      <c r="E50" s="349">
        <v>0</v>
      </c>
      <c r="F50" s="349">
        <v>0</v>
      </c>
      <c r="G50" s="349">
        <v>0</v>
      </c>
      <c r="H50" s="349">
        <v>0</v>
      </c>
      <c r="I50" s="349">
        <v>0</v>
      </c>
      <c r="J50" s="349">
        <v>0</v>
      </c>
      <c r="K50" s="349">
        <v>0</v>
      </c>
      <c r="L50" s="349">
        <v>0</v>
      </c>
      <c r="M50" s="349">
        <v>0</v>
      </c>
      <c r="N50" s="349">
        <v>1</v>
      </c>
      <c r="O50" s="349">
        <v>6</v>
      </c>
      <c r="P50" s="349">
        <v>0</v>
      </c>
      <c r="Q50" s="349">
        <v>0</v>
      </c>
    </row>
    <row r="51" spans="1:17" ht="15" customHeight="1">
      <c r="A51" s="351" t="s">
        <v>2679</v>
      </c>
      <c r="B51" s="349">
        <v>45</v>
      </c>
      <c r="C51" s="349">
        <v>40</v>
      </c>
      <c r="D51" s="349">
        <v>47</v>
      </c>
      <c r="E51" s="349">
        <v>36</v>
      </c>
      <c r="F51" s="349">
        <v>2</v>
      </c>
      <c r="G51" s="349">
        <v>6</v>
      </c>
      <c r="H51" s="349">
        <v>0</v>
      </c>
      <c r="I51" s="349">
        <v>3</v>
      </c>
      <c r="J51" s="349">
        <v>1</v>
      </c>
      <c r="K51" s="349">
        <v>0</v>
      </c>
      <c r="L51" s="349">
        <v>1</v>
      </c>
      <c r="M51" s="349">
        <v>2</v>
      </c>
      <c r="N51" s="349">
        <v>2</v>
      </c>
      <c r="O51" s="349">
        <v>2</v>
      </c>
      <c r="P51" s="349">
        <v>2</v>
      </c>
      <c r="Q51" s="349">
        <v>0</v>
      </c>
    </row>
    <row r="52" spans="1:17" ht="15" customHeight="1">
      <c r="A52" s="351" t="s">
        <v>0</v>
      </c>
      <c r="B52" s="349">
        <v>38</v>
      </c>
      <c r="C52" s="349">
        <v>34</v>
      </c>
      <c r="D52" s="349">
        <v>41</v>
      </c>
      <c r="E52" s="349">
        <v>31</v>
      </c>
      <c r="F52" s="349">
        <v>0</v>
      </c>
      <c r="G52" s="349">
        <v>6</v>
      </c>
      <c r="H52" s="349">
        <v>0</v>
      </c>
      <c r="I52" s="349">
        <v>2</v>
      </c>
      <c r="J52" s="349">
        <v>0</v>
      </c>
      <c r="K52" s="349">
        <v>0</v>
      </c>
      <c r="L52" s="349">
        <v>1</v>
      </c>
      <c r="M52" s="349">
        <v>2</v>
      </c>
      <c r="N52" s="349">
        <v>0</v>
      </c>
      <c r="O52" s="349">
        <v>0</v>
      </c>
      <c r="P52" s="349">
        <v>0</v>
      </c>
      <c r="Q52" s="349">
        <v>0</v>
      </c>
    </row>
    <row r="53" spans="1:17" ht="21.95" customHeight="1">
      <c r="A53" s="350" t="s">
        <v>59</v>
      </c>
      <c r="B53" s="349">
        <v>22</v>
      </c>
      <c r="C53" s="349">
        <v>23</v>
      </c>
      <c r="D53" s="349">
        <v>30</v>
      </c>
      <c r="E53" s="349">
        <v>25</v>
      </c>
      <c r="F53" s="349">
        <v>0</v>
      </c>
      <c r="G53" s="349">
        <v>6</v>
      </c>
      <c r="H53" s="349">
        <v>0</v>
      </c>
      <c r="I53" s="349">
        <v>0</v>
      </c>
      <c r="J53" s="349">
        <v>0</v>
      </c>
      <c r="K53" s="349">
        <v>0</v>
      </c>
      <c r="L53" s="349">
        <v>0</v>
      </c>
      <c r="M53" s="349">
        <v>0</v>
      </c>
      <c r="N53" s="349">
        <v>0</v>
      </c>
      <c r="O53" s="349">
        <v>0</v>
      </c>
      <c r="P53" s="349">
        <v>0</v>
      </c>
      <c r="Q53" s="349">
        <v>0</v>
      </c>
    </row>
    <row r="54" spans="1:17" ht="21.95" customHeight="1">
      <c r="A54" s="350" t="s">
        <v>3006</v>
      </c>
      <c r="B54" s="349">
        <v>5</v>
      </c>
      <c r="C54" s="349">
        <v>3</v>
      </c>
      <c r="D54" s="349">
        <v>5</v>
      </c>
      <c r="E54" s="349">
        <v>2</v>
      </c>
      <c r="F54" s="349">
        <v>0</v>
      </c>
      <c r="G54" s="349">
        <v>0</v>
      </c>
      <c r="H54" s="349">
        <v>0</v>
      </c>
      <c r="I54" s="349">
        <v>0</v>
      </c>
      <c r="J54" s="349">
        <v>0</v>
      </c>
      <c r="K54" s="349">
        <v>0</v>
      </c>
      <c r="L54" s="349">
        <v>0</v>
      </c>
      <c r="M54" s="349">
        <v>0</v>
      </c>
      <c r="N54" s="349">
        <v>0</v>
      </c>
      <c r="O54" s="349">
        <v>0</v>
      </c>
      <c r="P54" s="349">
        <v>0</v>
      </c>
      <c r="Q54" s="349">
        <v>0</v>
      </c>
    </row>
    <row r="55" spans="1:17" ht="21.95" customHeight="1">
      <c r="A55" s="350" t="s">
        <v>3007</v>
      </c>
      <c r="B55" s="349">
        <v>6</v>
      </c>
      <c r="C55" s="349">
        <v>3</v>
      </c>
      <c r="D55" s="349">
        <v>3</v>
      </c>
      <c r="E55" s="349">
        <v>3</v>
      </c>
      <c r="F55" s="349">
        <v>0</v>
      </c>
      <c r="G55" s="349">
        <v>0</v>
      </c>
      <c r="H55" s="349">
        <v>0</v>
      </c>
      <c r="I55" s="349">
        <v>0</v>
      </c>
      <c r="J55" s="349">
        <v>0</v>
      </c>
      <c r="K55" s="349">
        <v>0</v>
      </c>
      <c r="L55" s="349">
        <v>0</v>
      </c>
      <c r="M55" s="349">
        <v>0</v>
      </c>
      <c r="N55" s="349">
        <v>0</v>
      </c>
      <c r="O55" s="349">
        <v>0</v>
      </c>
      <c r="P55" s="349">
        <v>0</v>
      </c>
      <c r="Q55" s="349">
        <v>0</v>
      </c>
    </row>
    <row r="56" spans="1:17" ht="21.95" customHeight="1">
      <c r="A56" s="350" t="s">
        <v>2980</v>
      </c>
      <c r="B56" s="349">
        <v>5</v>
      </c>
      <c r="C56" s="349">
        <v>5</v>
      </c>
      <c r="D56" s="349">
        <v>3</v>
      </c>
      <c r="E56" s="349">
        <v>1</v>
      </c>
      <c r="F56" s="349">
        <v>0</v>
      </c>
      <c r="G56" s="349">
        <v>0</v>
      </c>
      <c r="H56" s="349">
        <v>0</v>
      </c>
      <c r="I56" s="349">
        <v>2</v>
      </c>
      <c r="J56" s="349">
        <v>0</v>
      </c>
      <c r="K56" s="349">
        <v>0</v>
      </c>
      <c r="L56" s="349">
        <v>1</v>
      </c>
      <c r="M56" s="349">
        <v>2</v>
      </c>
      <c r="N56" s="349">
        <v>0</v>
      </c>
      <c r="O56" s="349">
        <v>0</v>
      </c>
      <c r="P56" s="349">
        <v>0</v>
      </c>
      <c r="Q56" s="349">
        <v>0</v>
      </c>
    </row>
    <row r="57" spans="1:17" ht="21.95" customHeight="1">
      <c r="A57" s="351" t="s">
        <v>2912</v>
      </c>
      <c r="B57" s="349">
        <v>7</v>
      </c>
      <c r="C57" s="349">
        <v>6</v>
      </c>
      <c r="D57" s="349">
        <v>6</v>
      </c>
      <c r="E57" s="349">
        <v>5</v>
      </c>
      <c r="F57" s="349">
        <v>2</v>
      </c>
      <c r="G57" s="349">
        <v>0</v>
      </c>
      <c r="H57" s="349">
        <v>0</v>
      </c>
      <c r="I57" s="349">
        <v>1</v>
      </c>
      <c r="J57" s="349">
        <v>1</v>
      </c>
      <c r="K57" s="349">
        <v>0</v>
      </c>
      <c r="L57" s="349">
        <v>0</v>
      </c>
      <c r="M57" s="349">
        <v>0</v>
      </c>
      <c r="N57" s="349">
        <v>2</v>
      </c>
      <c r="O57" s="349">
        <v>2</v>
      </c>
      <c r="P57" s="349">
        <v>2</v>
      </c>
      <c r="Q57" s="349">
        <v>0</v>
      </c>
    </row>
    <row r="58" spans="1:17" ht="15" customHeight="1">
      <c r="A58" s="350" t="s">
        <v>369</v>
      </c>
      <c r="B58" s="349">
        <v>2</v>
      </c>
      <c r="C58" s="349">
        <v>2</v>
      </c>
      <c r="D58" s="349">
        <v>2</v>
      </c>
      <c r="E58" s="349">
        <v>3</v>
      </c>
      <c r="F58" s="349">
        <v>0</v>
      </c>
      <c r="G58" s="349">
        <v>0</v>
      </c>
      <c r="H58" s="349">
        <v>0</v>
      </c>
      <c r="I58" s="349">
        <v>0</v>
      </c>
      <c r="J58" s="349">
        <v>0</v>
      </c>
      <c r="K58" s="349">
        <v>0</v>
      </c>
      <c r="L58" s="349">
        <v>0</v>
      </c>
      <c r="M58" s="349">
        <v>0</v>
      </c>
      <c r="N58" s="349">
        <v>0</v>
      </c>
      <c r="O58" s="349">
        <v>2</v>
      </c>
      <c r="P58" s="349">
        <v>0</v>
      </c>
      <c r="Q58" s="349">
        <v>0</v>
      </c>
    </row>
    <row r="59" spans="1:17" ht="21.95" customHeight="1">
      <c r="A59" s="350" t="s">
        <v>3148</v>
      </c>
      <c r="B59" s="349">
        <v>3</v>
      </c>
      <c r="C59" s="349">
        <v>2</v>
      </c>
      <c r="D59" s="349">
        <v>2</v>
      </c>
      <c r="E59" s="349">
        <v>2</v>
      </c>
      <c r="F59" s="349">
        <v>2</v>
      </c>
      <c r="G59" s="349">
        <v>0</v>
      </c>
      <c r="H59" s="349">
        <v>0</v>
      </c>
      <c r="I59" s="349">
        <v>0</v>
      </c>
      <c r="J59" s="349">
        <v>1</v>
      </c>
      <c r="K59" s="349">
        <v>0</v>
      </c>
      <c r="L59" s="349">
        <v>0</v>
      </c>
      <c r="M59" s="349">
        <v>0</v>
      </c>
      <c r="N59" s="349">
        <v>2</v>
      </c>
      <c r="O59" s="349">
        <v>0</v>
      </c>
      <c r="P59" s="349">
        <v>1</v>
      </c>
      <c r="Q59" s="349">
        <v>0</v>
      </c>
    </row>
    <row r="60" spans="1:17" ht="15" customHeight="1">
      <c r="A60" s="350" t="s">
        <v>371</v>
      </c>
      <c r="B60" s="349">
        <v>2</v>
      </c>
      <c r="C60" s="349">
        <v>2</v>
      </c>
      <c r="D60" s="349">
        <v>2</v>
      </c>
      <c r="E60" s="349">
        <v>0</v>
      </c>
      <c r="F60" s="349">
        <v>0</v>
      </c>
      <c r="G60" s="349">
        <v>0</v>
      </c>
      <c r="H60" s="349">
        <v>0</v>
      </c>
      <c r="I60" s="349">
        <v>1</v>
      </c>
      <c r="J60" s="349">
        <v>0</v>
      </c>
      <c r="K60" s="349">
        <v>0</v>
      </c>
      <c r="L60" s="349">
        <v>0</v>
      </c>
      <c r="M60" s="349">
        <v>0</v>
      </c>
      <c r="N60" s="349">
        <v>0</v>
      </c>
      <c r="O60" s="349">
        <v>0</v>
      </c>
      <c r="P60" s="349">
        <v>1</v>
      </c>
      <c r="Q60" s="349">
        <v>0</v>
      </c>
    </row>
    <row r="61" spans="1:17" ht="15" customHeight="1">
      <c r="A61" s="351" t="s">
        <v>123</v>
      </c>
      <c r="B61" s="349">
        <v>72</v>
      </c>
      <c r="C61" s="349">
        <v>40</v>
      </c>
      <c r="D61" s="349">
        <v>60</v>
      </c>
      <c r="E61" s="349">
        <v>61</v>
      </c>
      <c r="F61" s="349">
        <v>0</v>
      </c>
      <c r="G61" s="349">
        <v>0</v>
      </c>
      <c r="H61" s="349">
        <v>0</v>
      </c>
      <c r="I61" s="349">
        <v>10</v>
      </c>
      <c r="J61" s="349">
        <v>0</v>
      </c>
      <c r="K61" s="349">
        <v>0</v>
      </c>
      <c r="L61" s="349">
        <v>0</v>
      </c>
      <c r="M61" s="349">
        <v>0</v>
      </c>
      <c r="N61" s="349">
        <v>1</v>
      </c>
      <c r="O61" s="349">
        <v>38</v>
      </c>
      <c r="P61" s="349">
        <v>16</v>
      </c>
      <c r="Q61" s="349">
        <v>4</v>
      </c>
    </row>
    <row r="62" spans="1:17" ht="15" customHeight="1">
      <c r="A62" s="351" t="s">
        <v>0</v>
      </c>
      <c r="B62" s="349">
        <v>67</v>
      </c>
      <c r="C62" s="349">
        <v>38</v>
      </c>
      <c r="D62" s="349">
        <v>57</v>
      </c>
      <c r="E62" s="349">
        <v>57</v>
      </c>
      <c r="F62" s="349">
        <v>0</v>
      </c>
      <c r="G62" s="349">
        <v>0</v>
      </c>
      <c r="H62" s="349">
        <v>0</v>
      </c>
      <c r="I62" s="349">
        <v>9</v>
      </c>
      <c r="J62" s="349">
        <v>0</v>
      </c>
      <c r="K62" s="349">
        <v>0</v>
      </c>
      <c r="L62" s="349">
        <v>0</v>
      </c>
      <c r="M62" s="349">
        <v>0</v>
      </c>
      <c r="N62" s="349">
        <v>0</v>
      </c>
      <c r="O62" s="349">
        <v>0</v>
      </c>
      <c r="P62" s="349">
        <v>14</v>
      </c>
      <c r="Q62" s="349">
        <v>4</v>
      </c>
    </row>
    <row r="63" spans="1:17" ht="21.95" customHeight="1">
      <c r="A63" s="350" t="s">
        <v>62</v>
      </c>
      <c r="B63" s="349">
        <v>42</v>
      </c>
      <c r="C63" s="349">
        <v>24</v>
      </c>
      <c r="D63" s="349">
        <v>36</v>
      </c>
      <c r="E63" s="349">
        <v>35</v>
      </c>
      <c r="F63" s="349">
        <v>0</v>
      </c>
      <c r="G63" s="349">
        <v>0</v>
      </c>
      <c r="H63" s="349">
        <v>0</v>
      </c>
      <c r="I63" s="349">
        <v>9</v>
      </c>
      <c r="J63" s="349">
        <v>0</v>
      </c>
      <c r="K63" s="349">
        <v>0</v>
      </c>
      <c r="L63" s="349">
        <v>0</v>
      </c>
      <c r="M63" s="349">
        <v>0</v>
      </c>
      <c r="N63" s="349">
        <v>0</v>
      </c>
      <c r="O63" s="349">
        <v>0</v>
      </c>
      <c r="P63" s="349">
        <v>11</v>
      </c>
      <c r="Q63" s="349">
        <v>4</v>
      </c>
    </row>
    <row r="64" spans="1:17" ht="21.95" customHeight="1">
      <c r="A64" s="350" t="s">
        <v>122</v>
      </c>
      <c r="B64" s="349">
        <v>18</v>
      </c>
      <c r="C64" s="349">
        <v>7</v>
      </c>
      <c r="D64" s="349">
        <v>9</v>
      </c>
      <c r="E64" s="349">
        <v>16</v>
      </c>
      <c r="F64" s="349">
        <v>0</v>
      </c>
      <c r="G64" s="349">
        <v>0</v>
      </c>
      <c r="H64" s="349">
        <v>0</v>
      </c>
      <c r="I64" s="349">
        <v>0</v>
      </c>
      <c r="J64" s="349">
        <v>0</v>
      </c>
      <c r="K64" s="349">
        <v>0</v>
      </c>
      <c r="L64" s="349">
        <v>0</v>
      </c>
      <c r="M64" s="349">
        <v>0</v>
      </c>
      <c r="N64" s="349">
        <v>0</v>
      </c>
      <c r="O64" s="349">
        <v>0</v>
      </c>
      <c r="P64" s="349">
        <v>0</v>
      </c>
      <c r="Q64" s="349">
        <v>0</v>
      </c>
    </row>
    <row r="65" spans="1:17" ht="15" customHeight="1">
      <c r="A65" s="350" t="s">
        <v>124</v>
      </c>
      <c r="B65" s="349">
        <v>7</v>
      </c>
      <c r="C65" s="349">
        <v>7</v>
      </c>
      <c r="D65" s="349">
        <v>12</v>
      </c>
      <c r="E65" s="349">
        <v>6</v>
      </c>
      <c r="F65" s="349">
        <v>0</v>
      </c>
      <c r="G65" s="349">
        <v>0</v>
      </c>
      <c r="H65" s="349">
        <v>0</v>
      </c>
      <c r="I65" s="349">
        <v>0</v>
      </c>
      <c r="J65" s="349">
        <v>0</v>
      </c>
      <c r="K65" s="349">
        <v>0</v>
      </c>
      <c r="L65" s="349">
        <v>0</v>
      </c>
      <c r="M65" s="349">
        <v>0</v>
      </c>
      <c r="N65" s="349">
        <v>0</v>
      </c>
      <c r="O65" s="349">
        <v>0</v>
      </c>
      <c r="P65" s="349">
        <v>3</v>
      </c>
      <c r="Q65" s="349">
        <v>0</v>
      </c>
    </row>
    <row r="66" spans="1:17" ht="21.95" customHeight="1">
      <c r="A66" s="351" t="s">
        <v>2912</v>
      </c>
      <c r="B66" s="349">
        <v>5</v>
      </c>
      <c r="C66" s="349">
        <v>2</v>
      </c>
      <c r="D66" s="349">
        <v>3</v>
      </c>
      <c r="E66" s="349">
        <v>4</v>
      </c>
      <c r="F66" s="349">
        <v>0</v>
      </c>
      <c r="G66" s="349">
        <v>0</v>
      </c>
      <c r="H66" s="349">
        <v>0</v>
      </c>
      <c r="I66" s="349">
        <v>1</v>
      </c>
      <c r="J66" s="349">
        <v>0</v>
      </c>
      <c r="K66" s="349">
        <v>0</v>
      </c>
      <c r="L66" s="349">
        <v>0</v>
      </c>
      <c r="M66" s="349">
        <v>0</v>
      </c>
      <c r="N66" s="349">
        <v>1</v>
      </c>
      <c r="O66" s="349">
        <v>38</v>
      </c>
      <c r="P66" s="349">
        <v>2</v>
      </c>
      <c r="Q66" s="349">
        <v>0</v>
      </c>
    </row>
    <row r="67" spans="1:17" ht="15" customHeight="1">
      <c r="A67" s="350" t="s">
        <v>3293</v>
      </c>
      <c r="B67" s="349">
        <v>0</v>
      </c>
      <c r="C67" s="349">
        <v>0</v>
      </c>
      <c r="D67" s="349">
        <v>0</v>
      </c>
      <c r="E67" s="349">
        <v>1</v>
      </c>
      <c r="F67" s="349">
        <v>0</v>
      </c>
      <c r="G67" s="349">
        <v>0</v>
      </c>
      <c r="H67" s="349">
        <v>0</v>
      </c>
      <c r="I67" s="349">
        <v>0</v>
      </c>
      <c r="J67" s="349">
        <v>0</v>
      </c>
      <c r="K67" s="349">
        <v>0</v>
      </c>
      <c r="L67" s="349">
        <v>0</v>
      </c>
      <c r="M67" s="349">
        <v>0</v>
      </c>
      <c r="N67" s="349">
        <v>0</v>
      </c>
      <c r="O67" s="349">
        <v>10</v>
      </c>
      <c r="P67" s="349">
        <v>2</v>
      </c>
      <c r="Q67" s="349">
        <v>0</v>
      </c>
    </row>
    <row r="68" spans="1:17" ht="21.95" customHeight="1">
      <c r="A68" s="350" t="s">
        <v>3134</v>
      </c>
      <c r="B68" s="349">
        <v>0</v>
      </c>
      <c r="C68" s="349">
        <v>0</v>
      </c>
      <c r="D68" s="349">
        <v>0</v>
      </c>
      <c r="E68" s="349">
        <v>1</v>
      </c>
      <c r="F68" s="349">
        <v>0</v>
      </c>
      <c r="G68" s="349">
        <v>0</v>
      </c>
      <c r="H68" s="349">
        <v>0</v>
      </c>
      <c r="I68" s="349">
        <v>0</v>
      </c>
      <c r="J68" s="349">
        <v>0</v>
      </c>
      <c r="K68" s="349">
        <v>0</v>
      </c>
      <c r="L68" s="349">
        <v>0</v>
      </c>
      <c r="M68" s="349">
        <v>0</v>
      </c>
      <c r="N68" s="349">
        <v>1</v>
      </c>
      <c r="O68" s="349">
        <v>12</v>
      </c>
      <c r="P68" s="349">
        <v>0</v>
      </c>
      <c r="Q68" s="349">
        <v>0</v>
      </c>
    </row>
    <row r="69" spans="1:17" ht="21.95" customHeight="1">
      <c r="A69" s="350" t="s">
        <v>3149</v>
      </c>
      <c r="B69" s="349">
        <v>5</v>
      </c>
      <c r="C69" s="349">
        <v>2</v>
      </c>
      <c r="D69" s="349">
        <v>3</v>
      </c>
      <c r="E69" s="349">
        <v>2</v>
      </c>
      <c r="F69" s="349">
        <v>0</v>
      </c>
      <c r="G69" s="349">
        <v>0</v>
      </c>
      <c r="H69" s="349">
        <v>0</v>
      </c>
      <c r="I69" s="349">
        <v>1</v>
      </c>
      <c r="J69" s="349">
        <v>0</v>
      </c>
      <c r="K69" s="349">
        <v>0</v>
      </c>
      <c r="L69" s="349">
        <v>0</v>
      </c>
      <c r="M69" s="349">
        <v>0</v>
      </c>
      <c r="N69" s="349">
        <v>0</v>
      </c>
      <c r="O69" s="349">
        <v>0</v>
      </c>
      <c r="P69" s="349">
        <v>0</v>
      </c>
      <c r="Q69" s="349">
        <v>0</v>
      </c>
    </row>
    <row r="70" spans="1:17" ht="21.95" customHeight="1">
      <c r="A70" s="350" t="s">
        <v>3165</v>
      </c>
      <c r="B70" s="349">
        <v>0</v>
      </c>
      <c r="C70" s="349">
        <v>0</v>
      </c>
      <c r="D70" s="349">
        <v>0</v>
      </c>
      <c r="E70" s="349">
        <v>0</v>
      </c>
      <c r="F70" s="349">
        <v>0</v>
      </c>
      <c r="G70" s="349">
        <v>0</v>
      </c>
      <c r="H70" s="349">
        <v>0</v>
      </c>
      <c r="I70" s="349">
        <v>0</v>
      </c>
      <c r="J70" s="349">
        <v>0</v>
      </c>
      <c r="K70" s="349">
        <v>0</v>
      </c>
      <c r="L70" s="349">
        <v>0</v>
      </c>
      <c r="M70" s="349">
        <v>0</v>
      </c>
      <c r="N70" s="349">
        <v>0</v>
      </c>
      <c r="O70" s="349">
        <v>5</v>
      </c>
      <c r="P70" s="349">
        <v>0</v>
      </c>
      <c r="Q70" s="349">
        <v>0</v>
      </c>
    </row>
    <row r="71" spans="1:17" ht="21.95" customHeight="1">
      <c r="A71" s="350" t="s">
        <v>3292</v>
      </c>
      <c r="B71" s="349">
        <v>0</v>
      </c>
      <c r="C71" s="349">
        <v>0</v>
      </c>
      <c r="D71" s="349">
        <v>0</v>
      </c>
      <c r="E71" s="349">
        <v>0</v>
      </c>
      <c r="F71" s="349">
        <v>0</v>
      </c>
      <c r="G71" s="349">
        <v>0</v>
      </c>
      <c r="H71" s="349">
        <v>0</v>
      </c>
      <c r="I71" s="349">
        <v>0</v>
      </c>
      <c r="J71" s="349">
        <v>0</v>
      </c>
      <c r="K71" s="349">
        <v>0</v>
      </c>
      <c r="L71" s="349">
        <v>0</v>
      </c>
      <c r="M71" s="349">
        <v>0</v>
      </c>
      <c r="N71" s="349">
        <v>0</v>
      </c>
      <c r="O71" s="349">
        <v>11</v>
      </c>
      <c r="P71" s="349">
        <v>0</v>
      </c>
      <c r="Q71" s="349">
        <v>0</v>
      </c>
    </row>
    <row r="72" spans="1:17" ht="15" customHeight="1">
      <c r="A72" s="351" t="s">
        <v>2678</v>
      </c>
      <c r="B72" s="349">
        <v>63</v>
      </c>
      <c r="C72" s="349">
        <v>25</v>
      </c>
      <c r="D72" s="349">
        <v>53</v>
      </c>
      <c r="E72" s="349">
        <v>35</v>
      </c>
      <c r="F72" s="349">
        <v>0</v>
      </c>
      <c r="G72" s="349">
        <v>0</v>
      </c>
      <c r="H72" s="349">
        <v>0</v>
      </c>
      <c r="I72" s="349">
        <v>0</v>
      </c>
      <c r="J72" s="349">
        <v>0</v>
      </c>
      <c r="K72" s="349">
        <v>0</v>
      </c>
      <c r="L72" s="349">
        <v>0</v>
      </c>
      <c r="M72" s="349">
        <v>0</v>
      </c>
      <c r="N72" s="349">
        <v>0</v>
      </c>
      <c r="O72" s="349">
        <v>11</v>
      </c>
      <c r="P72" s="349">
        <v>1</v>
      </c>
      <c r="Q72" s="349">
        <v>0</v>
      </c>
    </row>
    <row r="73" spans="1:17" ht="15" customHeight="1">
      <c r="A73" s="351" t="s">
        <v>0</v>
      </c>
      <c r="B73" s="349">
        <v>55</v>
      </c>
      <c r="C73" s="349">
        <v>21</v>
      </c>
      <c r="D73" s="349">
        <v>52</v>
      </c>
      <c r="E73" s="349">
        <v>32</v>
      </c>
      <c r="F73" s="349">
        <v>0</v>
      </c>
      <c r="G73" s="349">
        <v>0</v>
      </c>
      <c r="H73" s="349">
        <v>0</v>
      </c>
      <c r="I73" s="349">
        <v>0</v>
      </c>
      <c r="J73" s="349">
        <v>0</v>
      </c>
      <c r="K73" s="349">
        <v>0</v>
      </c>
      <c r="L73" s="349">
        <v>0</v>
      </c>
      <c r="M73" s="349">
        <v>0</v>
      </c>
      <c r="N73" s="349">
        <v>0</v>
      </c>
      <c r="O73" s="349">
        <v>0</v>
      </c>
      <c r="P73" s="349">
        <v>0</v>
      </c>
      <c r="Q73" s="349">
        <v>0</v>
      </c>
    </row>
    <row r="74" spans="1:17" ht="15" customHeight="1">
      <c r="A74" s="350" t="s">
        <v>3291</v>
      </c>
      <c r="B74" s="349">
        <v>39</v>
      </c>
      <c r="C74" s="349">
        <v>21</v>
      </c>
      <c r="D74" s="349">
        <v>34</v>
      </c>
      <c r="E74" s="349">
        <v>26</v>
      </c>
      <c r="F74" s="349">
        <v>0</v>
      </c>
      <c r="G74" s="349">
        <v>0</v>
      </c>
      <c r="H74" s="349">
        <v>0</v>
      </c>
      <c r="I74" s="349">
        <v>0</v>
      </c>
      <c r="J74" s="349">
        <v>0</v>
      </c>
      <c r="K74" s="349">
        <v>0</v>
      </c>
      <c r="L74" s="349">
        <v>0</v>
      </c>
      <c r="M74" s="349">
        <v>0</v>
      </c>
      <c r="N74" s="349">
        <v>0</v>
      </c>
      <c r="O74" s="349">
        <v>0</v>
      </c>
      <c r="P74" s="349">
        <v>0</v>
      </c>
      <c r="Q74" s="349">
        <v>0</v>
      </c>
    </row>
    <row r="75" spans="1:17" ht="21.95" customHeight="1">
      <c r="A75" s="350" t="s">
        <v>3008</v>
      </c>
      <c r="B75" s="349">
        <v>6</v>
      </c>
      <c r="C75" s="349">
        <v>0</v>
      </c>
      <c r="D75" s="349">
        <v>7</v>
      </c>
      <c r="E75" s="349">
        <v>2</v>
      </c>
      <c r="F75" s="349">
        <v>0</v>
      </c>
      <c r="G75" s="349">
        <v>0</v>
      </c>
      <c r="H75" s="349">
        <v>0</v>
      </c>
      <c r="I75" s="349">
        <v>0</v>
      </c>
      <c r="J75" s="349">
        <v>0</v>
      </c>
      <c r="K75" s="349">
        <v>0</v>
      </c>
      <c r="L75" s="349">
        <v>0</v>
      </c>
      <c r="M75" s="349">
        <v>0</v>
      </c>
      <c r="N75" s="349">
        <v>0</v>
      </c>
      <c r="O75" s="349">
        <v>0</v>
      </c>
      <c r="P75" s="349">
        <v>0</v>
      </c>
      <c r="Q75" s="349">
        <v>0</v>
      </c>
    </row>
    <row r="76" spans="1:17" ht="21.95" customHeight="1">
      <c r="A76" s="350" t="s">
        <v>127</v>
      </c>
      <c r="B76" s="349">
        <v>10</v>
      </c>
      <c r="C76" s="349">
        <v>0</v>
      </c>
      <c r="D76" s="349">
        <v>11</v>
      </c>
      <c r="E76" s="349">
        <v>4</v>
      </c>
      <c r="F76" s="349">
        <v>0</v>
      </c>
      <c r="G76" s="349">
        <v>0</v>
      </c>
      <c r="H76" s="349">
        <v>0</v>
      </c>
      <c r="I76" s="349">
        <v>0</v>
      </c>
      <c r="J76" s="349">
        <v>0</v>
      </c>
      <c r="K76" s="349">
        <v>0</v>
      </c>
      <c r="L76" s="349">
        <v>0</v>
      </c>
      <c r="M76" s="349">
        <v>0</v>
      </c>
      <c r="N76" s="349">
        <v>0</v>
      </c>
      <c r="O76" s="349">
        <v>0</v>
      </c>
      <c r="P76" s="349">
        <v>0</v>
      </c>
      <c r="Q76" s="349">
        <v>0</v>
      </c>
    </row>
    <row r="77" spans="1:17" ht="21.95" customHeight="1">
      <c r="A77" s="351" t="s">
        <v>2912</v>
      </c>
      <c r="B77" s="349">
        <v>8</v>
      </c>
      <c r="C77" s="349">
        <v>4</v>
      </c>
      <c r="D77" s="349">
        <v>1</v>
      </c>
      <c r="E77" s="349">
        <v>3</v>
      </c>
      <c r="F77" s="349">
        <v>0</v>
      </c>
      <c r="G77" s="349">
        <v>0</v>
      </c>
      <c r="H77" s="349">
        <v>0</v>
      </c>
      <c r="I77" s="349">
        <v>0</v>
      </c>
      <c r="J77" s="349">
        <v>0</v>
      </c>
      <c r="K77" s="349">
        <v>0</v>
      </c>
      <c r="L77" s="349">
        <v>0</v>
      </c>
      <c r="M77" s="349">
        <v>0</v>
      </c>
      <c r="N77" s="349">
        <v>0</v>
      </c>
      <c r="O77" s="349">
        <v>11</v>
      </c>
      <c r="P77" s="349">
        <v>1</v>
      </c>
      <c r="Q77" s="349">
        <v>0</v>
      </c>
    </row>
    <row r="78" spans="1:17" ht="21.95" customHeight="1">
      <c r="A78" s="350" t="s">
        <v>3302</v>
      </c>
      <c r="B78" s="349">
        <v>0</v>
      </c>
      <c r="C78" s="349">
        <v>0</v>
      </c>
      <c r="D78" s="349">
        <v>0</v>
      </c>
      <c r="E78" s="349">
        <v>0</v>
      </c>
      <c r="F78" s="349">
        <v>0</v>
      </c>
      <c r="G78" s="349">
        <v>0</v>
      </c>
      <c r="H78" s="349">
        <v>0</v>
      </c>
      <c r="I78" s="349">
        <v>0</v>
      </c>
      <c r="J78" s="349">
        <v>0</v>
      </c>
      <c r="K78" s="349">
        <v>0</v>
      </c>
      <c r="L78" s="349">
        <v>0</v>
      </c>
      <c r="M78" s="349">
        <v>0</v>
      </c>
      <c r="N78" s="349">
        <v>0</v>
      </c>
      <c r="O78" s="349">
        <v>2</v>
      </c>
      <c r="P78" s="349">
        <v>0</v>
      </c>
      <c r="Q78" s="349">
        <v>0</v>
      </c>
    </row>
    <row r="79" spans="1:17" ht="15" customHeight="1">
      <c r="A79" s="350" t="s">
        <v>3114</v>
      </c>
      <c r="B79" s="349">
        <v>8</v>
      </c>
      <c r="C79" s="349">
        <v>4</v>
      </c>
      <c r="D79" s="349">
        <v>1</v>
      </c>
      <c r="E79" s="349">
        <v>2</v>
      </c>
      <c r="F79" s="349">
        <v>0</v>
      </c>
      <c r="G79" s="349">
        <v>0</v>
      </c>
      <c r="H79" s="349">
        <v>0</v>
      </c>
      <c r="I79" s="349">
        <v>0</v>
      </c>
      <c r="J79" s="349">
        <v>0</v>
      </c>
      <c r="K79" s="349">
        <v>0</v>
      </c>
      <c r="L79" s="349">
        <v>0</v>
      </c>
      <c r="M79" s="349">
        <v>0</v>
      </c>
      <c r="N79" s="349">
        <v>0</v>
      </c>
      <c r="O79" s="349">
        <v>0</v>
      </c>
      <c r="P79" s="349">
        <v>1</v>
      </c>
      <c r="Q79" s="349">
        <v>0</v>
      </c>
    </row>
    <row r="80" spans="1:17" ht="21.95" customHeight="1">
      <c r="A80" s="350" t="s">
        <v>3074</v>
      </c>
      <c r="B80" s="349">
        <v>0</v>
      </c>
      <c r="C80" s="349">
        <v>0</v>
      </c>
      <c r="D80" s="349">
        <v>0</v>
      </c>
      <c r="E80" s="349">
        <v>0</v>
      </c>
      <c r="F80" s="349">
        <v>0</v>
      </c>
      <c r="G80" s="349">
        <v>0</v>
      </c>
      <c r="H80" s="349">
        <v>0</v>
      </c>
      <c r="I80" s="349">
        <v>0</v>
      </c>
      <c r="J80" s="349">
        <v>0</v>
      </c>
      <c r="K80" s="349">
        <v>0</v>
      </c>
      <c r="L80" s="349">
        <v>0</v>
      </c>
      <c r="M80" s="349">
        <v>0</v>
      </c>
      <c r="N80" s="349">
        <v>0</v>
      </c>
      <c r="O80" s="349">
        <v>0</v>
      </c>
      <c r="P80" s="349">
        <v>0</v>
      </c>
      <c r="Q80" s="349">
        <v>0</v>
      </c>
    </row>
    <row r="81" spans="1:17" ht="21.95" customHeight="1">
      <c r="A81" s="350" t="s">
        <v>3267</v>
      </c>
      <c r="B81" s="349">
        <v>0</v>
      </c>
      <c r="C81" s="349">
        <v>0</v>
      </c>
      <c r="D81" s="349">
        <v>0</v>
      </c>
      <c r="E81" s="349">
        <v>1</v>
      </c>
      <c r="F81" s="349">
        <v>0</v>
      </c>
      <c r="G81" s="349">
        <v>0</v>
      </c>
      <c r="H81" s="349">
        <v>0</v>
      </c>
      <c r="I81" s="349">
        <v>0</v>
      </c>
      <c r="J81" s="349">
        <v>0</v>
      </c>
      <c r="K81" s="349">
        <v>0</v>
      </c>
      <c r="L81" s="349">
        <v>0</v>
      </c>
      <c r="M81" s="349">
        <v>0</v>
      </c>
      <c r="N81" s="349">
        <v>0</v>
      </c>
      <c r="O81" s="349">
        <v>9</v>
      </c>
      <c r="P81" s="349">
        <v>0</v>
      </c>
      <c r="Q81" s="349">
        <v>0</v>
      </c>
    </row>
    <row r="82" spans="1:17">
      <c r="A82" s="351" t="s">
        <v>2677</v>
      </c>
      <c r="B82" s="349">
        <v>91</v>
      </c>
      <c r="C82" s="349">
        <v>81</v>
      </c>
      <c r="D82" s="349">
        <v>67</v>
      </c>
      <c r="E82" s="349">
        <v>84</v>
      </c>
      <c r="F82" s="349">
        <v>4</v>
      </c>
      <c r="G82" s="349">
        <v>0</v>
      </c>
      <c r="H82" s="349">
        <v>2</v>
      </c>
      <c r="I82" s="349">
        <v>50</v>
      </c>
      <c r="J82" s="349">
        <v>9</v>
      </c>
      <c r="K82" s="349">
        <v>4</v>
      </c>
      <c r="L82" s="349">
        <v>1</v>
      </c>
      <c r="M82" s="349">
        <v>3</v>
      </c>
      <c r="N82" s="349">
        <v>12</v>
      </c>
      <c r="O82" s="349">
        <v>112</v>
      </c>
      <c r="P82" s="349">
        <v>18</v>
      </c>
      <c r="Q82" s="349">
        <v>0</v>
      </c>
    </row>
    <row r="83" spans="1:17" ht="15" customHeight="1">
      <c r="A83" s="351" t="s">
        <v>0</v>
      </c>
      <c r="B83" s="349">
        <v>72</v>
      </c>
      <c r="C83" s="349">
        <v>76</v>
      </c>
      <c r="D83" s="349">
        <v>59</v>
      </c>
      <c r="E83" s="349">
        <v>55</v>
      </c>
      <c r="F83" s="349">
        <v>4</v>
      </c>
      <c r="G83" s="349">
        <v>0</v>
      </c>
      <c r="H83" s="349">
        <v>2</v>
      </c>
      <c r="I83" s="349">
        <v>49</v>
      </c>
      <c r="J83" s="349">
        <v>0</v>
      </c>
      <c r="K83" s="349">
        <v>4</v>
      </c>
      <c r="L83" s="349">
        <v>0</v>
      </c>
      <c r="M83" s="349">
        <v>2</v>
      </c>
      <c r="N83" s="349">
        <v>4</v>
      </c>
      <c r="O83" s="349">
        <v>0</v>
      </c>
      <c r="P83" s="349">
        <v>15</v>
      </c>
      <c r="Q83" s="349">
        <v>0</v>
      </c>
    </row>
    <row r="84" spans="1:17" ht="15" customHeight="1">
      <c r="A84" s="350" t="s">
        <v>2981</v>
      </c>
      <c r="B84" s="349">
        <v>13</v>
      </c>
      <c r="C84" s="349">
        <v>13</v>
      </c>
      <c r="D84" s="349">
        <v>14</v>
      </c>
      <c r="E84" s="349">
        <v>15</v>
      </c>
      <c r="F84" s="349">
        <v>4</v>
      </c>
      <c r="G84" s="349">
        <v>0</v>
      </c>
      <c r="H84" s="349">
        <v>2</v>
      </c>
      <c r="I84" s="349">
        <v>15</v>
      </c>
      <c r="J84" s="349">
        <v>0</v>
      </c>
      <c r="K84" s="349">
        <v>4</v>
      </c>
      <c r="L84" s="349">
        <v>0</v>
      </c>
      <c r="M84" s="349">
        <v>2</v>
      </c>
      <c r="N84" s="349">
        <v>4</v>
      </c>
      <c r="O84" s="349">
        <v>0</v>
      </c>
      <c r="P84" s="349">
        <v>10</v>
      </c>
      <c r="Q84" s="349">
        <v>0</v>
      </c>
    </row>
    <row r="85" spans="1:17" ht="21.95" customHeight="1">
      <c r="A85" s="350" t="s">
        <v>2982</v>
      </c>
      <c r="B85" s="349">
        <v>32</v>
      </c>
      <c r="C85" s="349">
        <v>60</v>
      </c>
      <c r="D85" s="349">
        <v>36</v>
      </c>
      <c r="E85" s="349">
        <v>34</v>
      </c>
      <c r="F85" s="349">
        <v>0</v>
      </c>
      <c r="G85" s="349">
        <v>0</v>
      </c>
      <c r="H85" s="349">
        <v>0</v>
      </c>
      <c r="I85" s="349">
        <v>34</v>
      </c>
      <c r="J85" s="349">
        <v>0</v>
      </c>
      <c r="K85" s="349">
        <v>0</v>
      </c>
      <c r="L85" s="349">
        <v>0</v>
      </c>
      <c r="M85" s="349">
        <v>0</v>
      </c>
      <c r="N85" s="349">
        <v>0</v>
      </c>
      <c r="O85" s="349">
        <v>0</v>
      </c>
      <c r="P85" s="349">
        <v>3</v>
      </c>
      <c r="Q85" s="349">
        <v>0</v>
      </c>
    </row>
    <row r="86" spans="1:17" ht="15" customHeight="1">
      <c r="A86" s="350" t="s">
        <v>3009</v>
      </c>
      <c r="B86" s="349">
        <v>8</v>
      </c>
      <c r="C86" s="349">
        <v>0</v>
      </c>
      <c r="D86" s="349">
        <v>4</v>
      </c>
      <c r="E86" s="349">
        <v>3</v>
      </c>
      <c r="F86" s="349">
        <v>0</v>
      </c>
      <c r="G86" s="349">
        <v>0</v>
      </c>
      <c r="H86" s="349">
        <v>0</v>
      </c>
      <c r="I86" s="349">
        <v>0</v>
      </c>
      <c r="J86" s="349">
        <v>0</v>
      </c>
      <c r="K86" s="349">
        <v>0</v>
      </c>
      <c r="L86" s="349">
        <v>0</v>
      </c>
      <c r="M86" s="349">
        <v>0</v>
      </c>
      <c r="N86" s="349">
        <v>0</v>
      </c>
      <c r="O86" s="349">
        <v>0</v>
      </c>
      <c r="P86" s="349">
        <v>0</v>
      </c>
      <c r="Q86" s="349">
        <v>0</v>
      </c>
    </row>
    <row r="87" spans="1:17" ht="21.95" customHeight="1">
      <c r="A87" s="350" t="s">
        <v>3010</v>
      </c>
      <c r="B87" s="349">
        <v>15</v>
      </c>
      <c r="C87" s="349">
        <v>0</v>
      </c>
      <c r="D87" s="349">
        <v>0</v>
      </c>
      <c r="E87" s="349">
        <v>0</v>
      </c>
      <c r="F87" s="349">
        <v>0</v>
      </c>
      <c r="G87" s="349">
        <v>0</v>
      </c>
      <c r="H87" s="349">
        <v>0</v>
      </c>
      <c r="I87" s="349">
        <v>0</v>
      </c>
      <c r="J87" s="349">
        <v>0</v>
      </c>
      <c r="K87" s="349">
        <v>0</v>
      </c>
      <c r="L87" s="349">
        <v>0</v>
      </c>
      <c r="M87" s="349">
        <v>0</v>
      </c>
      <c r="N87" s="349">
        <v>0</v>
      </c>
      <c r="O87" s="349">
        <v>0</v>
      </c>
      <c r="P87" s="349">
        <v>2</v>
      </c>
      <c r="Q87" s="349">
        <v>0</v>
      </c>
    </row>
    <row r="88" spans="1:17" ht="22.5">
      <c r="A88" s="350" t="s">
        <v>3011</v>
      </c>
      <c r="B88" s="349">
        <v>4</v>
      </c>
      <c r="C88" s="349">
        <v>3</v>
      </c>
      <c r="D88" s="349">
        <v>5</v>
      </c>
      <c r="E88" s="349">
        <v>3</v>
      </c>
      <c r="F88" s="349">
        <v>0</v>
      </c>
      <c r="G88" s="349">
        <v>0</v>
      </c>
      <c r="H88" s="349">
        <v>0</v>
      </c>
      <c r="I88" s="349">
        <v>0</v>
      </c>
      <c r="J88" s="349">
        <v>0</v>
      </c>
      <c r="K88" s="349">
        <v>0</v>
      </c>
      <c r="L88" s="349">
        <v>0</v>
      </c>
      <c r="M88" s="349">
        <v>0</v>
      </c>
      <c r="N88" s="349">
        <v>0</v>
      </c>
      <c r="O88" s="349">
        <v>0</v>
      </c>
      <c r="P88" s="349">
        <v>0</v>
      </c>
      <c r="Q88" s="349">
        <v>0</v>
      </c>
    </row>
    <row r="89" spans="1:17" ht="21.95" customHeight="1">
      <c r="A89" s="351" t="s">
        <v>2913</v>
      </c>
      <c r="B89" s="349">
        <v>18</v>
      </c>
      <c r="C89" s="349">
        <v>0</v>
      </c>
      <c r="D89" s="349">
        <v>0</v>
      </c>
      <c r="E89" s="349">
        <v>5</v>
      </c>
      <c r="F89" s="349">
        <v>0</v>
      </c>
      <c r="G89" s="349">
        <v>0</v>
      </c>
      <c r="H89" s="349">
        <v>0</v>
      </c>
      <c r="I89" s="349">
        <v>0</v>
      </c>
      <c r="J89" s="349">
        <v>9</v>
      </c>
      <c r="K89" s="349">
        <v>0</v>
      </c>
      <c r="L89" s="349">
        <v>0</v>
      </c>
      <c r="M89" s="349">
        <v>0</v>
      </c>
      <c r="N89" s="349">
        <v>0</v>
      </c>
      <c r="O89" s="349">
        <v>0</v>
      </c>
      <c r="P89" s="349">
        <v>0</v>
      </c>
      <c r="Q89" s="349">
        <v>0</v>
      </c>
    </row>
    <row r="90" spans="1:17" ht="21.95" customHeight="1">
      <c r="A90" s="350" t="s">
        <v>3268</v>
      </c>
      <c r="B90" s="349">
        <v>18</v>
      </c>
      <c r="C90" s="349">
        <v>0</v>
      </c>
      <c r="D90" s="349">
        <v>0</v>
      </c>
      <c r="E90" s="349">
        <v>5</v>
      </c>
      <c r="F90" s="349">
        <v>0</v>
      </c>
      <c r="G90" s="349">
        <v>0</v>
      </c>
      <c r="H90" s="349">
        <v>0</v>
      </c>
      <c r="I90" s="349">
        <v>0</v>
      </c>
      <c r="J90" s="349">
        <v>9</v>
      </c>
      <c r="K90" s="349">
        <v>0</v>
      </c>
      <c r="L90" s="349">
        <v>0</v>
      </c>
      <c r="M90" s="349">
        <v>0</v>
      </c>
      <c r="N90" s="349">
        <v>0</v>
      </c>
      <c r="O90" s="349">
        <v>0</v>
      </c>
      <c r="P90" s="349">
        <v>0</v>
      </c>
      <c r="Q90" s="349">
        <v>0</v>
      </c>
    </row>
    <row r="91" spans="1:17" ht="21.95" customHeight="1">
      <c r="A91" s="351" t="s">
        <v>2912</v>
      </c>
      <c r="B91" s="349">
        <v>1</v>
      </c>
      <c r="C91" s="349">
        <v>5</v>
      </c>
      <c r="D91" s="349">
        <v>8</v>
      </c>
      <c r="E91" s="349">
        <v>24</v>
      </c>
      <c r="F91" s="349">
        <v>0</v>
      </c>
      <c r="G91" s="349">
        <v>0</v>
      </c>
      <c r="H91" s="349">
        <v>0</v>
      </c>
      <c r="I91" s="349">
        <v>1</v>
      </c>
      <c r="J91" s="349">
        <v>0</v>
      </c>
      <c r="K91" s="349">
        <v>0</v>
      </c>
      <c r="L91" s="349">
        <v>1</v>
      </c>
      <c r="M91" s="349">
        <v>1</v>
      </c>
      <c r="N91" s="349">
        <v>8</v>
      </c>
      <c r="O91" s="349">
        <v>112</v>
      </c>
      <c r="P91" s="349">
        <v>3</v>
      </c>
      <c r="Q91" s="349">
        <v>0</v>
      </c>
    </row>
    <row r="92" spans="1:17" ht="15" customHeight="1">
      <c r="A92" s="350" t="s">
        <v>380</v>
      </c>
      <c r="B92" s="349">
        <v>1</v>
      </c>
      <c r="C92" s="349">
        <v>2</v>
      </c>
      <c r="D92" s="349">
        <v>2</v>
      </c>
      <c r="E92" s="349">
        <v>0</v>
      </c>
      <c r="F92" s="349">
        <v>0</v>
      </c>
      <c r="G92" s="349">
        <v>0</v>
      </c>
      <c r="H92" s="349">
        <v>0</v>
      </c>
      <c r="I92" s="349">
        <v>1</v>
      </c>
      <c r="J92" s="349">
        <v>0</v>
      </c>
      <c r="K92" s="349">
        <v>0</v>
      </c>
      <c r="L92" s="349">
        <v>1</v>
      </c>
      <c r="M92" s="349">
        <v>1</v>
      </c>
      <c r="N92" s="349">
        <v>0</v>
      </c>
      <c r="O92" s="349">
        <v>0</v>
      </c>
      <c r="P92" s="349">
        <v>2</v>
      </c>
      <c r="Q92" s="349">
        <v>0</v>
      </c>
    </row>
    <row r="93" spans="1:17" ht="15" customHeight="1">
      <c r="A93" s="350" t="s">
        <v>381</v>
      </c>
      <c r="B93" s="349">
        <v>0</v>
      </c>
      <c r="C93" s="349">
        <v>0</v>
      </c>
      <c r="D93" s="349">
        <v>0</v>
      </c>
      <c r="E93" s="349">
        <v>2</v>
      </c>
      <c r="F93" s="349">
        <v>0</v>
      </c>
      <c r="G93" s="349">
        <v>0</v>
      </c>
      <c r="H93" s="349">
        <v>0</v>
      </c>
      <c r="I93" s="349">
        <v>0</v>
      </c>
      <c r="J93" s="349">
        <v>0</v>
      </c>
      <c r="K93" s="349">
        <v>0</v>
      </c>
      <c r="L93" s="349">
        <v>0</v>
      </c>
      <c r="M93" s="349">
        <v>0</v>
      </c>
      <c r="N93" s="349">
        <v>0</v>
      </c>
      <c r="O93" s="349">
        <v>12</v>
      </c>
      <c r="P93" s="349">
        <v>1</v>
      </c>
      <c r="Q93" s="349">
        <v>0</v>
      </c>
    </row>
    <row r="94" spans="1:17" ht="21.95" customHeight="1">
      <c r="A94" s="350" t="s">
        <v>283</v>
      </c>
      <c r="B94" s="349">
        <v>0</v>
      </c>
      <c r="C94" s="349">
        <v>0</v>
      </c>
      <c r="D94" s="349">
        <v>0</v>
      </c>
      <c r="E94" s="349">
        <v>0</v>
      </c>
      <c r="F94" s="349">
        <v>0</v>
      </c>
      <c r="G94" s="349">
        <v>0</v>
      </c>
      <c r="H94" s="349">
        <v>0</v>
      </c>
      <c r="I94" s="349">
        <v>0</v>
      </c>
      <c r="J94" s="349">
        <v>0</v>
      </c>
      <c r="K94" s="349">
        <v>0</v>
      </c>
      <c r="L94" s="349">
        <v>0</v>
      </c>
      <c r="M94" s="349">
        <v>0</v>
      </c>
      <c r="N94" s="349">
        <v>0</v>
      </c>
      <c r="O94" s="349">
        <v>12</v>
      </c>
      <c r="P94" s="349">
        <v>0</v>
      </c>
      <c r="Q94" s="349">
        <v>0</v>
      </c>
    </row>
    <row r="95" spans="1:17" ht="15" customHeight="1">
      <c r="A95" s="350" t="s">
        <v>382</v>
      </c>
      <c r="B95" s="349">
        <v>0</v>
      </c>
      <c r="C95" s="349">
        <v>0</v>
      </c>
      <c r="D95" s="349">
        <v>0</v>
      </c>
      <c r="E95" s="349">
        <v>0</v>
      </c>
      <c r="F95" s="349">
        <v>0</v>
      </c>
      <c r="G95" s="349">
        <v>0</v>
      </c>
      <c r="H95" s="349">
        <v>0</v>
      </c>
      <c r="I95" s="349">
        <v>0</v>
      </c>
      <c r="J95" s="349">
        <v>0</v>
      </c>
      <c r="K95" s="349">
        <v>0</v>
      </c>
      <c r="L95" s="349">
        <v>0</v>
      </c>
      <c r="M95" s="349">
        <v>0</v>
      </c>
      <c r="N95" s="349">
        <v>0</v>
      </c>
      <c r="O95" s="349">
        <v>8</v>
      </c>
      <c r="P95" s="349">
        <v>0</v>
      </c>
      <c r="Q95" s="349">
        <v>0</v>
      </c>
    </row>
    <row r="96" spans="1:17" ht="15" customHeight="1">
      <c r="A96" s="350" t="s">
        <v>383</v>
      </c>
      <c r="B96" s="349">
        <v>0</v>
      </c>
      <c r="C96" s="349">
        <v>0</v>
      </c>
      <c r="D96" s="349">
        <v>0</v>
      </c>
      <c r="E96" s="349">
        <v>2</v>
      </c>
      <c r="F96" s="349">
        <v>0</v>
      </c>
      <c r="G96" s="349">
        <v>0</v>
      </c>
      <c r="H96" s="349">
        <v>0</v>
      </c>
      <c r="I96" s="349">
        <v>0</v>
      </c>
      <c r="J96" s="349">
        <v>0</v>
      </c>
      <c r="K96" s="349">
        <v>0</v>
      </c>
      <c r="L96" s="349">
        <v>0</v>
      </c>
      <c r="M96" s="349">
        <v>0</v>
      </c>
      <c r="N96" s="349">
        <v>0</v>
      </c>
      <c r="O96" s="349">
        <v>11</v>
      </c>
      <c r="P96" s="349">
        <v>0</v>
      </c>
      <c r="Q96" s="349">
        <v>0</v>
      </c>
    </row>
    <row r="97" spans="1:17" ht="15" customHeight="1">
      <c r="A97" s="350" t="s">
        <v>384</v>
      </c>
      <c r="B97" s="349">
        <v>0</v>
      </c>
      <c r="C97" s="349">
        <v>0</v>
      </c>
      <c r="D97" s="349">
        <v>0</v>
      </c>
      <c r="E97" s="349">
        <v>1</v>
      </c>
      <c r="F97" s="349">
        <v>0</v>
      </c>
      <c r="G97" s="349">
        <v>0</v>
      </c>
      <c r="H97" s="349">
        <v>0</v>
      </c>
      <c r="I97" s="349">
        <v>0</v>
      </c>
      <c r="J97" s="349">
        <v>0</v>
      </c>
      <c r="K97" s="349">
        <v>0</v>
      </c>
      <c r="L97" s="349">
        <v>0</v>
      </c>
      <c r="M97" s="349">
        <v>0</v>
      </c>
      <c r="N97" s="349">
        <v>0</v>
      </c>
      <c r="O97" s="349">
        <v>7</v>
      </c>
      <c r="P97" s="349">
        <v>0</v>
      </c>
      <c r="Q97" s="349">
        <v>0</v>
      </c>
    </row>
    <row r="98" spans="1:17" ht="15" customHeight="1">
      <c r="A98" s="350" t="s">
        <v>385</v>
      </c>
      <c r="B98" s="349">
        <v>0</v>
      </c>
      <c r="C98" s="349">
        <v>0</v>
      </c>
      <c r="D98" s="349">
        <v>0</v>
      </c>
      <c r="E98" s="349">
        <v>5</v>
      </c>
      <c r="F98" s="349">
        <v>0</v>
      </c>
      <c r="G98" s="349">
        <v>0</v>
      </c>
      <c r="H98" s="349">
        <v>0</v>
      </c>
      <c r="I98" s="349">
        <v>0</v>
      </c>
      <c r="J98" s="349">
        <v>0</v>
      </c>
      <c r="K98" s="349">
        <v>0</v>
      </c>
      <c r="L98" s="349">
        <v>0</v>
      </c>
      <c r="M98" s="349">
        <v>0</v>
      </c>
      <c r="N98" s="349">
        <v>0</v>
      </c>
      <c r="O98" s="349">
        <v>10</v>
      </c>
      <c r="P98" s="349">
        <v>0</v>
      </c>
      <c r="Q98" s="349">
        <v>0</v>
      </c>
    </row>
    <row r="99" spans="1:17" ht="15" customHeight="1">
      <c r="A99" s="350" t="s">
        <v>386</v>
      </c>
      <c r="B99" s="349">
        <v>0</v>
      </c>
      <c r="C99" s="349">
        <v>0</v>
      </c>
      <c r="D99" s="349">
        <v>0</v>
      </c>
      <c r="E99" s="349">
        <v>0</v>
      </c>
      <c r="F99" s="349">
        <v>0</v>
      </c>
      <c r="G99" s="349">
        <v>0</v>
      </c>
      <c r="H99" s="349">
        <v>0</v>
      </c>
      <c r="I99" s="349">
        <v>0</v>
      </c>
      <c r="J99" s="349">
        <v>0</v>
      </c>
      <c r="K99" s="349">
        <v>0</v>
      </c>
      <c r="L99" s="349">
        <v>0</v>
      </c>
      <c r="M99" s="349">
        <v>0</v>
      </c>
      <c r="N99" s="349">
        <v>0</v>
      </c>
      <c r="O99" s="349">
        <v>5</v>
      </c>
      <c r="P99" s="349">
        <v>0</v>
      </c>
      <c r="Q99" s="349">
        <v>0</v>
      </c>
    </row>
    <row r="100" spans="1:17" ht="15" customHeight="1">
      <c r="A100" s="350" t="s">
        <v>387</v>
      </c>
      <c r="B100" s="349">
        <v>0</v>
      </c>
      <c r="C100" s="349">
        <v>0</v>
      </c>
      <c r="D100" s="349">
        <v>0</v>
      </c>
      <c r="E100" s="349">
        <v>1</v>
      </c>
      <c r="F100" s="349">
        <v>0</v>
      </c>
      <c r="G100" s="349">
        <v>0</v>
      </c>
      <c r="H100" s="349">
        <v>0</v>
      </c>
      <c r="I100" s="349">
        <v>0</v>
      </c>
      <c r="J100" s="349">
        <v>0</v>
      </c>
      <c r="K100" s="349">
        <v>0</v>
      </c>
      <c r="L100" s="349">
        <v>0</v>
      </c>
      <c r="M100" s="349">
        <v>0</v>
      </c>
      <c r="N100" s="349">
        <v>0</v>
      </c>
      <c r="O100" s="349">
        <v>12</v>
      </c>
      <c r="P100" s="349">
        <v>0</v>
      </c>
      <c r="Q100" s="349">
        <v>0</v>
      </c>
    </row>
    <row r="101" spans="1:17" ht="15" customHeight="1">
      <c r="A101" s="350" t="s">
        <v>314</v>
      </c>
      <c r="B101" s="349">
        <v>0</v>
      </c>
      <c r="C101" s="349">
        <v>0</v>
      </c>
      <c r="D101" s="349">
        <v>0</v>
      </c>
      <c r="E101" s="349">
        <v>2</v>
      </c>
      <c r="F101" s="349">
        <v>0</v>
      </c>
      <c r="G101" s="349">
        <v>0</v>
      </c>
      <c r="H101" s="349">
        <v>0</v>
      </c>
      <c r="I101" s="349">
        <v>0</v>
      </c>
      <c r="J101" s="349">
        <v>0</v>
      </c>
      <c r="K101" s="349">
        <v>0</v>
      </c>
      <c r="L101" s="349">
        <v>0</v>
      </c>
      <c r="M101" s="349">
        <v>0</v>
      </c>
      <c r="N101" s="349">
        <v>0</v>
      </c>
      <c r="O101" s="349">
        <v>7</v>
      </c>
      <c r="P101" s="349">
        <v>0</v>
      </c>
      <c r="Q101" s="349">
        <v>0</v>
      </c>
    </row>
    <row r="102" spans="1:17" ht="15" customHeight="1">
      <c r="A102" s="350" t="s">
        <v>388</v>
      </c>
      <c r="B102" s="349">
        <v>0</v>
      </c>
      <c r="C102" s="349">
        <v>3</v>
      </c>
      <c r="D102" s="349">
        <v>0</v>
      </c>
      <c r="E102" s="349">
        <v>1</v>
      </c>
      <c r="F102" s="349">
        <v>0</v>
      </c>
      <c r="G102" s="349">
        <v>0</v>
      </c>
      <c r="H102" s="349">
        <v>0</v>
      </c>
      <c r="I102" s="349">
        <v>0</v>
      </c>
      <c r="J102" s="349">
        <v>0</v>
      </c>
      <c r="K102" s="349">
        <v>0</v>
      </c>
      <c r="L102" s="349">
        <v>0</v>
      </c>
      <c r="M102" s="349">
        <v>0</v>
      </c>
      <c r="N102" s="349">
        <v>0</v>
      </c>
      <c r="O102" s="349">
        <v>6</v>
      </c>
      <c r="P102" s="349">
        <v>0</v>
      </c>
      <c r="Q102" s="349">
        <v>0</v>
      </c>
    </row>
    <row r="103" spans="1:17" ht="15" customHeight="1">
      <c r="A103" s="350" t="s">
        <v>389</v>
      </c>
      <c r="B103" s="349">
        <v>0</v>
      </c>
      <c r="C103" s="349">
        <v>0</v>
      </c>
      <c r="D103" s="349">
        <v>0</v>
      </c>
      <c r="E103" s="349">
        <v>5</v>
      </c>
      <c r="F103" s="349">
        <v>0</v>
      </c>
      <c r="G103" s="349">
        <v>0</v>
      </c>
      <c r="H103" s="349">
        <v>0</v>
      </c>
      <c r="I103" s="349">
        <v>0</v>
      </c>
      <c r="J103" s="349">
        <v>0</v>
      </c>
      <c r="K103" s="349">
        <v>0</v>
      </c>
      <c r="L103" s="349">
        <v>0</v>
      </c>
      <c r="M103" s="349">
        <v>0</v>
      </c>
      <c r="N103" s="349">
        <v>8</v>
      </c>
      <c r="O103" s="349">
        <v>0</v>
      </c>
      <c r="P103" s="349">
        <v>0</v>
      </c>
      <c r="Q103" s="349">
        <v>0</v>
      </c>
    </row>
    <row r="104" spans="1:17" ht="21.95" customHeight="1">
      <c r="A104" s="350" t="s">
        <v>3201</v>
      </c>
      <c r="B104" s="349">
        <v>0</v>
      </c>
      <c r="C104" s="349">
        <v>0</v>
      </c>
      <c r="D104" s="349">
        <v>6</v>
      </c>
      <c r="E104" s="349">
        <v>5</v>
      </c>
      <c r="F104" s="349">
        <v>0</v>
      </c>
      <c r="G104" s="349">
        <v>0</v>
      </c>
      <c r="H104" s="349">
        <v>0</v>
      </c>
      <c r="I104" s="349">
        <v>0</v>
      </c>
      <c r="J104" s="349">
        <v>0</v>
      </c>
      <c r="K104" s="349">
        <v>0</v>
      </c>
      <c r="L104" s="349">
        <v>0</v>
      </c>
      <c r="M104" s="349">
        <v>0</v>
      </c>
      <c r="N104" s="349">
        <v>0</v>
      </c>
      <c r="O104" s="349">
        <v>0</v>
      </c>
      <c r="P104" s="349">
        <v>0</v>
      </c>
      <c r="Q104" s="349">
        <v>0</v>
      </c>
    </row>
    <row r="105" spans="1:17" ht="15" customHeight="1">
      <c r="A105" s="350" t="s">
        <v>391</v>
      </c>
      <c r="B105" s="349">
        <v>0</v>
      </c>
      <c r="C105" s="349">
        <v>0</v>
      </c>
      <c r="D105" s="349">
        <v>0</v>
      </c>
      <c r="E105" s="349">
        <v>0</v>
      </c>
      <c r="F105" s="349">
        <v>0</v>
      </c>
      <c r="G105" s="349">
        <v>0</v>
      </c>
      <c r="H105" s="349">
        <v>0</v>
      </c>
      <c r="I105" s="349">
        <v>0</v>
      </c>
      <c r="J105" s="349">
        <v>0</v>
      </c>
      <c r="K105" s="349">
        <v>0</v>
      </c>
      <c r="L105" s="349">
        <v>0</v>
      </c>
      <c r="M105" s="349">
        <v>0</v>
      </c>
      <c r="N105" s="349">
        <v>0</v>
      </c>
      <c r="O105" s="349">
        <v>8</v>
      </c>
      <c r="P105" s="349">
        <v>0</v>
      </c>
      <c r="Q105" s="349">
        <v>0</v>
      </c>
    </row>
    <row r="106" spans="1:17" ht="15" customHeight="1">
      <c r="A106" s="350" t="s">
        <v>392</v>
      </c>
      <c r="B106" s="349">
        <v>0</v>
      </c>
      <c r="C106" s="349">
        <v>0</v>
      </c>
      <c r="D106" s="349">
        <v>0</v>
      </c>
      <c r="E106" s="349">
        <v>0</v>
      </c>
      <c r="F106" s="349">
        <v>0</v>
      </c>
      <c r="G106" s="349">
        <v>0</v>
      </c>
      <c r="H106" s="349">
        <v>0</v>
      </c>
      <c r="I106" s="349">
        <v>0</v>
      </c>
      <c r="J106" s="349">
        <v>0</v>
      </c>
      <c r="K106" s="349">
        <v>0</v>
      </c>
      <c r="L106" s="349">
        <v>0</v>
      </c>
      <c r="M106" s="349">
        <v>0</v>
      </c>
      <c r="N106" s="349">
        <v>0</v>
      </c>
      <c r="O106" s="349">
        <v>4</v>
      </c>
      <c r="P106" s="349">
        <v>0</v>
      </c>
      <c r="Q106" s="349">
        <v>0</v>
      </c>
    </row>
    <row r="107" spans="1:17" ht="15" customHeight="1">
      <c r="A107" s="350" t="s">
        <v>393</v>
      </c>
      <c r="B107" s="349">
        <v>0</v>
      </c>
      <c r="C107" s="349">
        <v>0</v>
      </c>
      <c r="D107" s="349">
        <v>0</v>
      </c>
      <c r="E107" s="349">
        <v>0</v>
      </c>
      <c r="F107" s="349">
        <v>0</v>
      </c>
      <c r="G107" s="349">
        <v>0</v>
      </c>
      <c r="H107" s="349">
        <v>0</v>
      </c>
      <c r="I107" s="349">
        <v>0</v>
      </c>
      <c r="J107" s="349">
        <v>0</v>
      </c>
      <c r="K107" s="349">
        <v>0</v>
      </c>
      <c r="L107" s="349">
        <v>0</v>
      </c>
      <c r="M107" s="349">
        <v>0</v>
      </c>
      <c r="N107" s="349">
        <v>0</v>
      </c>
      <c r="O107" s="349">
        <v>10</v>
      </c>
      <c r="P107" s="349">
        <v>0</v>
      </c>
      <c r="Q107" s="349">
        <v>0</v>
      </c>
    </row>
    <row r="108" spans="1:17" ht="15" customHeight="1">
      <c r="A108" s="351" t="s">
        <v>2676</v>
      </c>
      <c r="B108" s="349">
        <v>179</v>
      </c>
      <c r="C108" s="349">
        <v>108</v>
      </c>
      <c r="D108" s="349">
        <v>101</v>
      </c>
      <c r="E108" s="349">
        <v>77</v>
      </c>
      <c r="F108" s="349">
        <v>0</v>
      </c>
      <c r="G108" s="349">
        <v>4</v>
      </c>
      <c r="H108" s="349">
        <v>0</v>
      </c>
      <c r="I108" s="349">
        <v>26</v>
      </c>
      <c r="J108" s="349">
        <v>6</v>
      </c>
      <c r="K108" s="349">
        <v>0</v>
      </c>
      <c r="L108" s="349">
        <v>1</v>
      </c>
      <c r="M108" s="349">
        <v>0</v>
      </c>
      <c r="N108" s="349">
        <v>13</v>
      </c>
      <c r="O108" s="349">
        <v>181</v>
      </c>
      <c r="P108" s="349">
        <v>11</v>
      </c>
      <c r="Q108" s="349">
        <v>10</v>
      </c>
    </row>
    <row r="109" spans="1:17" ht="15" customHeight="1">
      <c r="A109" s="351" t="s">
        <v>0</v>
      </c>
      <c r="B109" s="349">
        <v>154</v>
      </c>
      <c r="C109" s="349">
        <v>104</v>
      </c>
      <c r="D109" s="349">
        <v>96</v>
      </c>
      <c r="E109" s="349">
        <v>68</v>
      </c>
      <c r="F109" s="349">
        <v>0</v>
      </c>
      <c r="G109" s="349">
        <v>3</v>
      </c>
      <c r="H109" s="349">
        <v>0</v>
      </c>
      <c r="I109" s="349">
        <v>22</v>
      </c>
      <c r="J109" s="349">
        <v>6</v>
      </c>
      <c r="K109" s="349">
        <v>0</v>
      </c>
      <c r="L109" s="349">
        <v>0</v>
      </c>
      <c r="M109" s="349">
        <v>0</v>
      </c>
      <c r="N109" s="349">
        <v>6</v>
      </c>
      <c r="O109" s="349">
        <v>86</v>
      </c>
      <c r="P109" s="349">
        <v>0</v>
      </c>
      <c r="Q109" s="349">
        <v>7</v>
      </c>
    </row>
    <row r="110" spans="1:17" ht="21.95" customHeight="1">
      <c r="A110" s="350" t="s">
        <v>2983</v>
      </c>
      <c r="B110" s="349">
        <v>50</v>
      </c>
      <c r="C110" s="349">
        <v>52</v>
      </c>
      <c r="D110" s="349">
        <v>72</v>
      </c>
      <c r="E110" s="349">
        <v>40</v>
      </c>
      <c r="F110" s="349">
        <v>0</v>
      </c>
      <c r="G110" s="349">
        <v>0</v>
      </c>
      <c r="H110" s="349">
        <v>0</v>
      </c>
      <c r="I110" s="349">
        <v>0</v>
      </c>
      <c r="J110" s="349">
        <v>0</v>
      </c>
      <c r="K110" s="349">
        <v>0</v>
      </c>
      <c r="L110" s="349">
        <v>0</v>
      </c>
      <c r="M110" s="349">
        <v>0</v>
      </c>
      <c r="N110" s="349">
        <v>6</v>
      </c>
      <c r="O110" s="349">
        <v>0</v>
      </c>
      <c r="P110" s="349">
        <v>0</v>
      </c>
      <c r="Q110" s="349">
        <v>4</v>
      </c>
    </row>
    <row r="111" spans="1:17" ht="15" customHeight="1">
      <c r="A111" s="350" t="s">
        <v>2981</v>
      </c>
      <c r="B111" s="349">
        <v>25</v>
      </c>
      <c r="C111" s="349">
        <v>14</v>
      </c>
      <c r="D111" s="349">
        <v>0</v>
      </c>
      <c r="E111" s="349">
        <v>0</v>
      </c>
      <c r="F111" s="349">
        <v>0</v>
      </c>
      <c r="G111" s="349">
        <v>0</v>
      </c>
      <c r="H111" s="349">
        <v>0</v>
      </c>
      <c r="I111" s="349">
        <v>15</v>
      </c>
      <c r="J111" s="349">
        <v>0</v>
      </c>
      <c r="K111" s="349">
        <v>0</v>
      </c>
      <c r="L111" s="349">
        <v>0</v>
      </c>
      <c r="M111" s="349">
        <v>0</v>
      </c>
      <c r="N111" s="349">
        <v>0</v>
      </c>
      <c r="O111" s="349">
        <v>42</v>
      </c>
      <c r="P111" s="349">
        <v>0</v>
      </c>
      <c r="Q111" s="349">
        <v>0</v>
      </c>
    </row>
    <row r="112" spans="1:17" ht="15" customHeight="1">
      <c r="A112" s="350" t="s">
        <v>2966</v>
      </c>
      <c r="B112" s="349">
        <v>26</v>
      </c>
      <c r="C112" s="349">
        <v>5</v>
      </c>
      <c r="D112" s="349">
        <v>0</v>
      </c>
      <c r="E112" s="349">
        <v>0</v>
      </c>
      <c r="F112" s="349">
        <v>0</v>
      </c>
      <c r="G112" s="349">
        <v>3</v>
      </c>
      <c r="H112" s="349">
        <v>0</v>
      </c>
      <c r="I112" s="349">
        <v>0</v>
      </c>
      <c r="J112" s="349">
        <v>6</v>
      </c>
      <c r="K112" s="349">
        <v>0</v>
      </c>
      <c r="L112" s="349">
        <v>0</v>
      </c>
      <c r="M112" s="349">
        <v>0</v>
      </c>
      <c r="N112" s="349">
        <v>0</v>
      </c>
      <c r="O112" s="349">
        <v>0</v>
      </c>
      <c r="P112" s="349">
        <v>0</v>
      </c>
      <c r="Q112" s="349">
        <v>0</v>
      </c>
    </row>
    <row r="113" spans="1:17" ht="21.95" customHeight="1">
      <c r="A113" s="350" t="s">
        <v>69</v>
      </c>
      <c r="B113" s="349">
        <v>15</v>
      </c>
      <c r="C113" s="349">
        <v>4</v>
      </c>
      <c r="D113" s="349">
        <v>5</v>
      </c>
      <c r="E113" s="349">
        <v>4</v>
      </c>
      <c r="F113" s="349">
        <v>0</v>
      </c>
      <c r="G113" s="349">
        <v>0</v>
      </c>
      <c r="H113" s="349">
        <v>0</v>
      </c>
      <c r="I113" s="349">
        <v>7</v>
      </c>
      <c r="J113" s="349">
        <v>0</v>
      </c>
      <c r="K113" s="349">
        <v>0</v>
      </c>
      <c r="L113" s="349">
        <v>0</v>
      </c>
      <c r="M113" s="349">
        <v>0</v>
      </c>
      <c r="N113" s="349">
        <v>0</v>
      </c>
      <c r="O113" s="349">
        <v>0</v>
      </c>
      <c r="P113" s="349">
        <v>0</v>
      </c>
      <c r="Q113" s="349">
        <v>0</v>
      </c>
    </row>
    <row r="114" spans="1:17" ht="15" customHeight="1">
      <c r="A114" s="350" t="s">
        <v>3303</v>
      </c>
      <c r="B114" s="349">
        <v>22</v>
      </c>
      <c r="C114" s="349">
        <v>24</v>
      </c>
      <c r="D114" s="349">
        <v>10</v>
      </c>
      <c r="E114" s="349">
        <v>14</v>
      </c>
      <c r="F114" s="349">
        <v>0</v>
      </c>
      <c r="G114" s="349">
        <v>0</v>
      </c>
      <c r="H114" s="349">
        <v>0</v>
      </c>
      <c r="I114" s="349">
        <v>0</v>
      </c>
      <c r="J114" s="349">
        <v>0</v>
      </c>
      <c r="K114" s="349">
        <v>0</v>
      </c>
      <c r="L114" s="349">
        <v>0</v>
      </c>
      <c r="M114" s="349">
        <v>0</v>
      </c>
      <c r="N114" s="349">
        <v>0</v>
      </c>
      <c r="O114" s="349">
        <v>0</v>
      </c>
      <c r="P114" s="349">
        <v>0</v>
      </c>
      <c r="Q114" s="349">
        <v>0</v>
      </c>
    </row>
    <row r="115" spans="1:17" ht="15" customHeight="1">
      <c r="A115" s="350" t="s">
        <v>3012</v>
      </c>
      <c r="B115" s="349">
        <v>10</v>
      </c>
      <c r="C115" s="349">
        <v>5</v>
      </c>
      <c r="D115" s="349">
        <v>6</v>
      </c>
      <c r="E115" s="349">
        <v>4</v>
      </c>
      <c r="F115" s="349">
        <v>0</v>
      </c>
      <c r="G115" s="349">
        <v>0</v>
      </c>
      <c r="H115" s="349">
        <v>0</v>
      </c>
      <c r="I115" s="349">
        <v>0</v>
      </c>
      <c r="J115" s="349">
        <v>0</v>
      </c>
      <c r="K115" s="349">
        <v>0</v>
      </c>
      <c r="L115" s="349">
        <v>0</v>
      </c>
      <c r="M115" s="349">
        <v>0</v>
      </c>
      <c r="N115" s="349">
        <v>0</v>
      </c>
      <c r="O115" s="349">
        <v>0</v>
      </c>
      <c r="P115" s="349">
        <v>0</v>
      </c>
      <c r="Q115" s="349">
        <v>0</v>
      </c>
    </row>
    <row r="116" spans="1:17" ht="21.95" customHeight="1">
      <c r="A116" s="350" t="s">
        <v>3013</v>
      </c>
      <c r="B116" s="349">
        <v>0</v>
      </c>
      <c r="C116" s="349">
        <v>0</v>
      </c>
      <c r="D116" s="349">
        <v>0</v>
      </c>
      <c r="E116" s="349">
        <v>0</v>
      </c>
      <c r="F116" s="349">
        <v>0</v>
      </c>
      <c r="G116" s="349">
        <v>0</v>
      </c>
      <c r="H116" s="349">
        <v>0</v>
      </c>
      <c r="I116" s="349">
        <v>0</v>
      </c>
      <c r="J116" s="349">
        <v>0</v>
      </c>
      <c r="K116" s="349">
        <v>0</v>
      </c>
      <c r="L116" s="349">
        <v>0</v>
      </c>
      <c r="M116" s="349">
        <v>0</v>
      </c>
      <c r="N116" s="349">
        <v>0</v>
      </c>
      <c r="O116" s="349">
        <v>15</v>
      </c>
      <c r="P116" s="349">
        <v>0</v>
      </c>
      <c r="Q116" s="349">
        <v>0</v>
      </c>
    </row>
    <row r="117" spans="1:17" ht="21.95" customHeight="1">
      <c r="A117" s="350" t="s">
        <v>3014</v>
      </c>
      <c r="B117" s="349">
        <v>6</v>
      </c>
      <c r="C117" s="349">
        <v>0</v>
      </c>
      <c r="D117" s="349">
        <v>3</v>
      </c>
      <c r="E117" s="349">
        <v>6</v>
      </c>
      <c r="F117" s="349">
        <v>0</v>
      </c>
      <c r="G117" s="349">
        <v>0</v>
      </c>
      <c r="H117" s="349">
        <v>0</v>
      </c>
      <c r="I117" s="349">
        <v>0</v>
      </c>
      <c r="J117" s="349">
        <v>0</v>
      </c>
      <c r="K117" s="349">
        <v>0</v>
      </c>
      <c r="L117" s="349">
        <v>0</v>
      </c>
      <c r="M117" s="349">
        <v>0</v>
      </c>
      <c r="N117" s="349">
        <v>0</v>
      </c>
      <c r="O117" s="349">
        <v>0</v>
      </c>
      <c r="P117" s="349">
        <v>0</v>
      </c>
      <c r="Q117" s="349">
        <v>0</v>
      </c>
    </row>
    <row r="118" spans="1:17" ht="15" customHeight="1">
      <c r="A118" s="350" t="s">
        <v>28</v>
      </c>
      <c r="B118" s="349">
        <v>0</v>
      </c>
      <c r="C118" s="349">
        <v>0</v>
      </c>
      <c r="D118" s="349">
        <v>0</v>
      </c>
      <c r="E118" s="349">
        <v>0</v>
      </c>
      <c r="F118" s="349">
        <v>0</v>
      </c>
      <c r="G118" s="349">
        <v>0</v>
      </c>
      <c r="H118" s="349">
        <v>0</v>
      </c>
      <c r="I118" s="349">
        <v>0</v>
      </c>
      <c r="J118" s="349">
        <v>0</v>
      </c>
      <c r="K118" s="349">
        <v>0</v>
      </c>
      <c r="L118" s="349">
        <v>0</v>
      </c>
      <c r="M118" s="349">
        <v>0</v>
      </c>
      <c r="N118" s="349">
        <v>0</v>
      </c>
      <c r="O118" s="349">
        <v>29</v>
      </c>
      <c r="P118" s="349">
        <v>0</v>
      </c>
      <c r="Q118" s="349">
        <v>3</v>
      </c>
    </row>
    <row r="119" spans="1:17" ht="21.95" customHeight="1">
      <c r="A119" s="351" t="s">
        <v>2913</v>
      </c>
      <c r="B119" s="349">
        <v>0</v>
      </c>
      <c r="C119" s="349">
        <v>0</v>
      </c>
      <c r="D119" s="349">
        <v>0</v>
      </c>
      <c r="E119" s="349">
        <v>0</v>
      </c>
      <c r="F119" s="349">
        <v>0</v>
      </c>
      <c r="G119" s="349">
        <v>0</v>
      </c>
      <c r="H119" s="349">
        <v>0</v>
      </c>
      <c r="I119" s="349">
        <v>0</v>
      </c>
      <c r="J119" s="349">
        <v>0</v>
      </c>
      <c r="K119" s="349">
        <v>0</v>
      </c>
      <c r="L119" s="349">
        <v>0</v>
      </c>
      <c r="M119" s="349">
        <v>0</v>
      </c>
      <c r="N119" s="349">
        <v>0</v>
      </c>
      <c r="O119" s="349">
        <v>15</v>
      </c>
      <c r="P119" s="349">
        <v>2</v>
      </c>
      <c r="Q119" s="349">
        <v>2</v>
      </c>
    </row>
    <row r="120" spans="1:17" ht="21.95" customHeight="1">
      <c r="A120" s="350" t="s">
        <v>3064</v>
      </c>
      <c r="B120" s="349">
        <v>0</v>
      </c>
      <c r="C120" s="349">
        <v>0</v>
      </c>
      <c r="D120" s="349">
        <v>0</v>
      </c>
      <c r="E120" s="349">
        <v>0</v>
      </c>
      <c r="F120" s="349">
        <v>0</v>
      </c>
      <c r="G120" s="349">
        <v>0</v>
      </c>
      <c r="H120" s="349">
        <v>0</v>
      </c>
      <c r="I120" s="349">
        <v>0</v>
      </c>
      <c r="J120" s="349">
        <v>0</v>
      </c>
      <c r="K120" s="349">
        <v>0</v>
      </c>
      <c r="L120" s="349">
        <v>0</v>
      </c>
      <c r="M120" s="349">
        <v>0</v>
      </c>
      <c r="N120" s="349">
        <v>0</v>
      </c>
      <c r="O120" s="349">
        <v>15</v>
      </c>
      <c r="P120" s="349">
        <v>2</v>
      </c>
      <c r="Q120" s="349">
        <v>2</v>
      </c>
    </row>
    <row r="121" spans="1:17" ht="21.95" customHeight="1">
      <c r="A121" s="351" t="s">
        <v>2912</v>
      </c>
      <c r="B121" s="349">
        <v>25</v>
      </c>
      <c r="C121" s="349">
        <v>4</v>
      </c>
      <c r="D121" s="349">
        <v>5</v>
      </c>
      <c r="E121" s="349">
        <v>9</v>
      </c>
      <c r="F121" s="349">
        <v>0</v>
      </c>
      <c r="G121" s="349">
        <v>1</v>
      </c>
      <c r="H121" s="349">
        <v>0</v>
      </c>
      <c r="I121" s="349">
        <v>4</v>
      </c>
      <c r="J121" s="349">
        <v>0</v>
      </c>
      <c r="K121" s="349">
        <v>0</v>
      </c>
      <c r="L121" s="349">
        <v>1</v>
      </c>
      <c r="M121" s="349">
        <v>0</v>
      </c>
      <c r="N121" s="349">
        <v>7</v>
      </c>
      <c r="O121" s="349">
        <v>80</v>
      </c>
      <c r="P121" s="349">
        <v>9</v>
      </c>
      <c r="Q121" s="349">
        <v>1</v>
      </c>
    </row>
    <row r="122" spans="1:17" ht="21.95" customHeight="1">
      <c r="A122" s="350" t="s">
        <v>381</v>
      </c>
      <c r="B122" s="349">
        <v>0</v>
      </c>
      <c r="C122" s="349">
        <v>0</v>
      </c>
      <c r="D122" s="349">
        <v>0</v>
      </c>
      <c r="E122" s="349">
        <v>0</v>
      </c>
      <c r="F122" s="349">
        <v>0</v>
      </c>
      <c r="G122" s="349">
        <v>0</v>
      </c>
      <c r="H122" s="349">
        <v>0</v>
      </c>
      <c r="I122" s="349">
        <v>0</v>
      </c>
      <c r="J122" s="349">
        <v>0</v>
      </c>
      <c r="K122" s="349">
        <v>0</v>
      </c>
      <c r="L122" s="349">
        <v>0</v>
      </c>
      <c r="M122" s="349">
        <v>0</v>
      </c>
      <c r="N122" s="349">
        <v>0</v>
      </c>
      <c r="O122" s="349">
        <v>7</v>
      </c>
      <c r="P122" s="349">
        <v>0</v>
      </c>
      <c r="Q122" s="349">
        <v>0</v>
      </c>
    </row>
    <row r="123" spans="1:17" ht="21.95" customHeight="1">
      <c r="A123" s="350" t="s">
        <v>394</v>
      </c>
      <c r="B123" s="349">
        <v>0</v>
      </c>
      <c r="C123" s="349">
        <v>0</v>
      </c>
      <c r="D123" s="349">
        <v>0</v>
      </c>
      <c r="E123" s="349">
        <v>0</v>
      </c>
      <c r="F123" s="349">
        <v>0</v>
      </c>
      <c r="G123" s="349">
        <v>0</v>
      </c>
      <c r="H123" s="349">
        <v>0</v>
      </c>
      <c r="I123" s="349">
        <v>0</v>
      </c>
      <c r="J123" s="349">
        <v>0</v>
      </c>
      <c r="K123" s="349">
        <v>0</v>
      </c>
      <c r="L123" s="349">
        <v>0</v>
      </c>
      <c r="M123" s="349">
        <v>0</v>
      </c>
      <c r="N123" s="349">
        <v>0</v>
      </c>
      <c r="O123" s="349">
        <v>10</v>
      </c>
      <c r="P123" s="349">
        <v>2</v>
      </c>
      <c r="Q123" s="349">
        <v>0</v>
      </c>
    </row>
    <row r="124" spans="1:17" ht="21.95" customHeight="1">
      <c r="A124" s="350" t="s">
        <v>395</v>
      </c>
      <c r="B124" s="349">
        <v>9</v>
      </c>
      <c r="C124" s="349">
        <v>0</v>
      </c>
      <c r="D124" s="349">
        <v>0</v>
      </c>
      <c r="E124" s="349">
        <v>3</v>
      </c>
      <c r="F124" s="349">
        <v>0</v>
      </c>
      <c r="G124" s="349">
        <v>0</v>
      </c>
      <c r="H124" s="349">
        <v>0</v>
      </c>
      <c r="I124" s="349">
        <v>0</v>
      </c>
      <c r="J124" s="349">
        <v>0</v>
      </c>
      <c r="K124" s="349">
        <v>0</v>
      </c>
      <c r="L124" s="349">
        <v>0</v>
      </c>
      <c r="M124" s="349">
        <v>0</v>
      </c>
      <c r="N124" s="349">
        <v>0</v>
      </c>
      <c r="O124" s="349">
        <v>12</v>
      </c>
      <c r="P124" s="349">
        <v>3</v>
      </c>
      <c r="Q124" s="349">
        <v>1</v>
      </c>
    </row>
    <row r="125" spans="1:17">
      <c r="A125" s="350" t="s">
        <v>396</v>
      </c>
      <c r="B125" s="349">
        <v>2</v>
      </c>
      <c r="C125" s="349">
        <v>2</v>
      </c>
      <c r="D125" s="349">
        <v>2</v>
      </c>
      <c r="E125" s="349">
        <v>0</v>
      </c>
      <c r="F125" s="349">
        <v>0</v>
      </c>
      <c r="G125" s="349">
        <v>1</v>
      </c>
      <c r="H125" s="349">
        <v>0</v>
      </c>
      <c r="I125" s="349">
        <v>2</v>
      </c>
      <c r="J125" s="349">
        <v>0</v>
      </c>
      <c r="K125" s="349">
        <v>0</v>
      </c>
      <c r="L125" s="349">
        <v>0</v>
      </c>
      <c r="M125" s="349">
        <v>0</v>
      </c>
      <c r="N125" s="349">
        <v>0</v>
      </c>
      <c r="O125" s="349">
        <v>0</v>
      </c>
      <c r="P125" s="349">
        <v>1</v>
      </c>
      <c r="Q125" s="349">
        <v>0</v>
      </c>
    </row>
    <row r="126" spans="1:17" ht="15" customHeight="1">
      <c r="A126" s="350" t="s">
        <v>397</v>
      </c>
      <c r="B126" s="349">
        <v>0</v>
      </c>
      <c r="C126" s="349">
        <v>0</v>
      </c>
      <c r="D126" s="349">
        <v>0</v>
      </c>
      <c r="E126" s="349">
        <v>0</v>
      </c>
      <c r="F126" s="349">
        <v>0</v>
      </c>
      <c r="G126" s="349">
        <v>0</v>
      </c>
      <c r="H126" s="349">
        <v>0</v>
      </c>
      <c r="I126" s="349">
        <v>0</v>
      </c>
      <c r="J126" s="349">
        <v>0</v>
      </c>
      <c r="K126" s="349">
        <v>0</v>
      </c>
      <c r="L126" s="349">
        <v>0</v>
      </c>
      <c r="M126" s="349">
        <v>0</v>
      </c>
      <c r="N126" s="349">
        <v>0</v>
      </c>
      <c r="O126" s="349">
        <v>7</v>
      </c>
      <c r="P126" s="349">
        <v>0</v>
      </c>
      <c r="Q126" s="349">
        <v>0</v>
      </c>
    </row>
    <row r="127" spans="1:17" ht="15" customHeight="1">
      <c r="A127" s="350" t="s">
        <v>398</v>
      </c>
      <c r="B127" s="349">
        <v>7</v>
      </c>
      <c r="C127" s="349">
        <v>1</v>
      </c>
      <c r="D127" s="349">
        <v>1</v>
      </c>
      <c r="E127" s="349">
        <v>1</v>
      </c>
      <c r="F127" s="349">
        <v>0</v>
      </c>
      <c r="G127" s="349">
        <v>0</v>
      </c>
      <c r="H127" s="349">
        <v>0</v>
      </c>
      <c r="I127" s="349">
        <v>0</v>
      </c>
      <c r="J127" s="349">
        <v>0</v>
      </c>
      <c r="K127" s="349">
        <v>0</v>
      </c>
      <c r="L127" s="349">
        <v>0</v>
      </c>
      <c r="M127" s="349">
        <v>0</v>
      </c>
      <c r="N127" s="349">
        <v>0</v>
      </c>
      <c r="O127" s="349">
        <v>0</v>
      </c>
      <c r="P127" s="349">
        <v>0</v>
      </c>
      <c r="Q127" s="349">
        <v>0</v>
      </c>
    </row>
    <row r="128" spans="1:17" ht="15" customHeight="1">
      <c r="A128" s="350" t="s">
        <v>399</v>
      </c>
      <c r="B128" s="349">
        <v>0</v>
      </c>
      <c r="C128" s="349">
        <v>0</v>
      </c>
      <c r="D128" s="349">
        <v>0</v>
      </c>
      <c r="E128" s="349">
        <v>0</v>
      </c>
      <c r="F128" s="349">
        <v>0</v>
      </c>
      <c r="G128" s="349">
        <v>0</v>
      </c>
      <c r="H128" s="349">
        <v>0</v>
      </c>
      <c r="I128" s="349">
        <v>0</v>
      </c>
      <c r="J128" s="349">
        <v>0</v>
      </c>
      <c r="K128" s="349">
        <v>0</v>
      </c>
      <c r="L128" s="349">
        <v>0</v>
      </c>
      <c r="M128" s="349">
        <v>0</v>
      </c>
      <c r="N128" s="349">
        <v>7</v>
      </c>
      <c r="O128" s="349">
        <v>0</v>
      </c>
      <c r="P128" s="349">
        <v>0</v>
      </c>
      <c r="Q128" s="349">
        <v>0</v>
      </c>
    </row>
    <row r="129" spans="1:17" ht="21.95" customHeight="1">
      <c r="A129" s="350" t="s">
        <v>400</v>
      </c>
      <c r="B129" s="349">
        <v>1</v>
      </c>
      <c r="C129" s="349">
        <v>1</v>
      </c>
      <c r="D129" s="349">
        <v>2</v>
      </c>
      <c r="E129" s="349">
        <v>2</v>
      </c>
      <c r="F129" s="349">
        <v>0</v>
      </c>
      <c r="G129" s="349">
        <v>0</v>
      </c>
      <c r="H129" s="349">
        <v>0</v>
      </c>
      <c r="I129" s="349">
        <v>1</v>
      </c>
      <c r="J129" s="349">
        <v>0</v>
      </c>
      <c r="K129" s="349">
        <v>0</v>
      </c>
      <c r="L129" s="349">
        <v>1</v>
      </c>
      <c r="M129" s="349">
        <v>0</v>
      </c>
      <c r="N129" s="349">
        <v>0</v>
      </c>
      <c r="O129" s="349">
        <v>18</v>
      </c>
      <c r="P129" s="349">
        <v>3</v>
      </c>
      <c r="Q129" s="349">
        <v>0</v>
      </c>
    </row>
    <row r="130" spans="1:17" ht="15" customHeight="1">
      <c r="A130" s="350" t="s">
        <v>401</v>
      </c>
      <c r="B130" s="349">
        <v>6</v>
      </c>
      <c r="C130" s="349">
        <v>0</v>
      </c>
      <c r="D130" s="349">
        <v>0</v>
      </c>
      <c r="E130" s="349">
        <v>0</v>
      </c>
      <c r="F130" s="349">
        <v>0</v>
      </c>
      <c r="G130" s="349">
        <v>0</v>
      </c>
      <c r="H130" s="349">
        <v>0</v>
      </c>
      <c r="I130" s="349">
        <v>0</v>
      </c>
      <c r="J130" s="349">
        <v>0</v>
      </c>
      <c r="K130" s="349">
        <v>0</v>
      </c>
      <c r="L130" s="349">
        <v>0</v>
      </c>
      <c r="M130" s="349">
        <v>0</v>
      </c>
      <c r="N130" s="349">
        <v>0</v>
      </c>
      <c r="O130" s="349">
        <v>6</v>
      </c>
      <c r="P130" s="349">
        <v>0</v>
      </c>
      <c r="Q130" s="349">
        <v>0</v>
      </c>
    </row>
    <row r="131" spans="1:17" ht="21.95" customHeight="1">
      <c r="A131" s="350" t="s">
        <v>3171</v>
      </c>
      <c r="B131" s="349">
        <v>0</v>
      </c>
      <c r="C131" s="349">
        <v>0</v>
      </c>
      <c r="D131" s="349">
        <v>0</v>
      </c>
      <c r="E131" s="349">
        <v>0</v>
      </c>
      <c r="F131" s="349">
        <v>0</v>
      </c>
      <c r="G131" s="349">
        <v>0</v>
      </c>
      <c r="H131" s="349">
        <v>0</v>
      </c>
      <c r="I131" s="349">
        <v>0</v>
      </c>
      <c r="J131" s="349">
        <v>0</v>
      </c>
      <c r="K131" s="349">
        <v>0</v>
      </c>
      <c r="L131" s="349">
        <v>0</v>
      </c>
      <c r="M131" s="349">
        <v>0</v>
      </c>
      <c r="N131" s="349">
        <v>0</v>
      </c>
      <c r="O131" s="349">
        <v>7</v>
      </c>
      <c r="P131" s="349">
        <v>0</v>
      </c>
      <c r="Q131" s="349">
        <v>0</v>
      </c>
    </row>
    <row r="132" spans="1:17" ht="15" customHeight="1">
      <c r="A132" s="350" t="s">
        <v>403</v>
      </c>
      <c r="B132" s="349">
        <v>0</v>
      </c>
      <c r="C132" s="349">
        <v>0</v>
      </c>
      <c r="D132" s="349">
        <v>0</v>
      </c>
      <c r="E132" s="349">
        <v>3</v>
      </c>
      <c r="F132" s="349">
        <v>0</v>
      </c>
      <c r="G132" s="349">
        <v>0</v>
      </c>
      <c r="H132" s="349">
        <v>0</v>
      </c>
      <c r="I132" s="349">
        <v>1</v>
      </c>
      <c r="J132" s="349">
        <v>0</v>
      </c>
      <c r="K132" s="349">
        <v>0</v>
      </c>
      <c r="L132" s="349">
        <v>0</v>
      </c>
      <c r="M132" s="349">
        <v>0</v>
      </c>
      <c r="N132" s="349">
        <v>0</v>
      </c>
      <c r="O132" s="349">
        <v>13</v>
      </c>
      <c r="P132" s="349">
        <v>0</v>
      </c>
      <c r="Q132" s="349">
        <v>0</v>
      </c>
    </row>
    <row r="133" spans="1:17" ht="15" customHeight="1">
      <c r="A133" s="351" t="s">
        <v>79</v>
      </c>
      <c r="B133" s="349">
        <v>76</v>
      </c>
      <c r="C133" s="349">
        <v>77</v>
      </c>
      <c r="D133" s="349">
        <v>93</v>
      </c>
      <c r="E133" s="349">
        <v>112</v>
      </c>
      <c r="F133" s="349">
        <v>7</v>
      </c>
      <c r="G133" s="349">
        <v>1</v>
      </c>
      <c r="H133" s="349">
        <v>4</v>
      </c>
      <c r="I133" s="349">
        <v>40</v>
      </c>
      <c r="J133" s="349">
        <v>1</v>
      </c>
      <c r="K133" s="349">
        <v>4</v>
      </c>
      <c r="L133" s="349">
        <v>11</v>
      </c>
      <c r="M133" s="349">
        <v>4</v>
      </c>
      <c r="N133" s="349">
        <v>28</v>
      </c>
      <c r="O133" s="349">
        <v>112</v>
      </c>
      <c r="P133" s="349">
        <v>11</v>
      </c>
      <c r="Q133" s="349">
        <v>11</v>
      </c>
    </row>
    <row r="134" spans="1:17" ht="15" customHeight="1">
      <c r="A134" s="351" t="s">
        <v>0</v>
      </c>
      <c r="B134" s="349">
        <v>76</v>
      </c>
      <c r="C134" s="349">
        <v>72</v>
      </c>
      <c r="D134" s="349">
        <v>88</v>
      </c>
      <c r="E134" s="349">
        <v>100</v>
      </c>
      <c r="F134" s="349">
        <v>6</v>
      </c>
      <c r="G134" s="349">
        <v>0</v>
      </c>
      <c r="H134" s="349">
        <v>3</v>
      </c>
      <c r="I134" s="349">
        <v>38</v>
      </c>
      <c r="J134" s="349">
        <v>0</v>
      </c>
      <c r="K134" s="349">
        <v>3</v>
      </c>
      <c r="L134" s="349">
        <v>10</v>
      </c>
      <c r="M134" s="349">
        <v>3</v>
      </c>
      <c r="N134" s="349">
        <v>26</v>
      </c>
      <c r="O134" s="349">
        <v>18</v>
      </c>
      <c r="P134" s="349">
        <v>3</v>
      </c>
      <c r="Q134" s="349">
        <v>6</v>
      </c>
    </row>
    <row r="135" spans="1:17" ht="21.95" customHeight="1">
      <c r="A135" s="350" t="s">
        <v>2990</v>
      </c>
      <c r="B135" s="349">
        <v>39</v>
      </c>
      <c r="C135" s="349">
        <v>32</v>
      </c>
      <c r="D135" s="349">
        <v>36</v>
      </c>
      <c r="E135" s="349">
        <v>39</v>
      </c>
      <c r="F135" s="349">
        <v>0</v>
      </c>
      <c r="G135" s="349">
        <v>0</v>
      </c>
      <c r="H135" s="349">
        <v>0</v>
      </c>
      <c r="I135" s="349">
        <v>20</v>
      </c>
      <c r="J135" s="349">
        <v>0</v>
      </c>
      <c r="K135" s="349">
        <v>0</v>
      </c>
      <c r="L135" s="349">
        <v>0</v>
      </c>
      <c r="M135" s="349">
        <v>0</v>
      </c>
      <c r="N135" s="349">
        <v>0</v>
      </c>
      <c r="O135" s="349">
        <v>0</v>
      </c>
      <c r="P135" s="349">
        <v>0</v>
      </c>
      <c r="Q135" s="349">
        <v>0</v>
      </c>
    </row>
    <row r="136" spans="1:17" ht="15" customHeight="1">
      <c r="A136" s="350" t="s">
        <v>171</v>
      </c>
      <c r="B136" s="349">
        <v>4</v>
      </c>
      <c r="C136" s="349">
        <v>2</v>
      </c>
      <c r="D136" s="349">
        <v>6</v>
      </c>
      <c r="E136" s="349">
        <v>3</v>
      </c>
      <c r="F136" s="349">
        <v>0</v>
      </c>
      <c r="G136" s="349">
        <v>0</v>
      </c>
      <c r="H136" s="349">
        <v>0</v>
      </c>
      <c r="I136" s="349">
        <v>0</v>
      </c>
      <c r="J136" s="349">
        <v>0</v>
      </c>
      <c r="K136" s="349">
        <v>0</v>
      </c>
      <c r="L136" s="349">
        <v>0</v>
      </c>
      <c r="M136" s="349">
        <v>0</v>
      </c>
      <c r="N136" s="349">
        <v>0</v>
      </c>
      <c r="O136" s="349">
        <v>0</v>
      </c>
      <c r="P136" s="349">
        <v>0</v>
      </c>
      <c r="Q136" s="349">
        <v>0</v>
      </c>
    </row>
    <row r="137" spans="1:17" ht="21.95" customHeight="1">
      <c r="A137" s="350" t="s">
        <v>3023</v>
      </c>
      <c r="B137" s="349">
        <v>4</v>
      </c>
      <c r="C137" s="349">
        <v>4</v>
      </c>
      <c r="D137" s="349">
        <v>4</v>
      </c>
      <c r="E137" s="349">
        <v>4</v>
      </c>
      <c r="F137" s="349">
        <v>0</v>
      </c>
      <c r="G137" s="349">
        <v>0</v>
      </c>
      <c r="H137" s="349">
        <v>0</v>
      </c>
      <c r="I137" s="349">
        <v>0</v>
      </c>
      <c r="J137" s="349">
        <v>0</v>
      </c>
      <c r="K137" s="349">
        <v>0</v>
      </c>
      <c r="L137" s="349">
        <v>0</v>
      </c>
      <c r="M137" s="349">
        <v>0</v>
      </c>
      <c r="N137" s="349">
        <v>0</v>
      </c>
      <c r="O137" s="349">
        <v>0</v>
      </c>
      <c r="P137" s="349">
        <v>0</v>
      </c>
      <c r="Q137" s="349">
        <v>0</v>
      </c>
    </row>
    <row r="138" spans="1:17" ht="21.95" customHeight="1">
      <c r="A138" s="350" t="s">
        <v>3024</v>
      </c>
      <c r="B138" s="349">
        <v>21</v>
      </c>
      <c r="C138" s="349">
        <v>14</v>
      </c>
      <c r="D138" s="349">
        <v>17</v>
      </c>
      <c r="E138" s="349">
        <v>23</v>
      </c>
      <c r="F138" s="349">
        <v>0</v>
      </c>
      <c r="G138" s="349">
        <v>0</v>
      </c>
      <c r="H138" s="349">
        <v>0</v>
      </c>
      <c r="I138" s="349">
        <v>0</v>
      </c>
      <c r="J138" s="349">
        <v>0</v>
      </c>
      <c r="K138" s="349">
        <v>0</v>
      </c>
      <c r="L138" s="349">
        <v>0</v>
      </c>
      <c r="M138" s="349">
        <v>0</v>
      </c>
      <c r="N138" s="349">
        <v>0</v>
      </c>
      <c r="O138" s="349">
        <v>0</v>
      </c>
      <c r="P138" s="349">
        <v>0</v>
      </c>
      <c r="Q138" s="349">
        <v>0</v>
      </c>
    </row>
    <row r="139" spans="1:17" ht="21.95" customHeight="1">
      <c r="A139" s="350" t="s">
        <v>3269</v>
      </c>
      <c r="B139" s="349">
        <v>0</v>
      </c>
      <c r="C139" s="349">
        <v>0</v>
      </c>
      <c r="D139" s="349">
        <v>0</v>
      </c>
      <c r="E139" s="349">
        <v>2</v>
      </c>
      <c r="F139" s="349">
        <v>0</v>
      </c>
      <c r="G139" s="349">
        <v>0</v>
      </c>
      <c r="H139" s="349">
        <v>0</v>
      </c>
      <c r="I139" s="349">
        <v>0</v>
      </c>
      <c r="J139" s="349">
        <v>0</v>
      </c>
      <c r="K139" s="349">
        <v>0</v>
      </c>
      <c r="L139" s="349">
        <v>0</v>
      </c>
      <c r="M139" s="349">
        <v>0</v>
      </c>
      <c r="N139" s="349">
        <v>0</v>
      </c>
      <c r="O139" s="349">
        <v>18</v>
      </c>
      <c r="P139" s="349">
        <v>0</v>
      </c>
      <c r="Q139" s="349">
        <v>0</v>
      </c>
    </row>
    <row r="140" spans="1:17" ht="15" customHeight="1">
      <c r="A140" s="350" t="s">
        <v>3002</v>
      </c>
      <c r="B140" s="349">
        <v>8</v>
      </c>
      <c r="C140" s="349">
        <v>20</v>
      </c>
      <c r="D140" s="349">
        <v>25</v>
      </c>
      <c r="E140" s="349">
        <v>29</v>
      </c>
      <c r="F140" s="349">
        <v>6</v>
      </c>
      <c r="G140" s="349">
        <v>0</v>
      </c>
      <c r="H140" s="349">
        <v>3</v>
      </c>
      <c r="I140" s="349">
        <v>18</v>
      </c>
      <c r="J140" s="349">
        <v>0</v>
      </c>
      <c r="K140" s="349">
        <v>3</v>
      </c>
      <c r="L140" s="349">
        <v>10</v>
      </c>
      <c r="M140" s="349">
        <v>3</v>
      </c>
      <c r="N140" s="349">
        <v>26</v>
      </c>
      <c r="O140" s="349">
        <v>0</v>
      </c>
      <c r="P140" s="349">
        <v>3</v>
      </c>
      <c r="Q140" s="349">
        <v>6</v>
      </c>
    </row>
    <row r="141" spans="1:17" ht="21.95" customHeight="1">
      <c r="A141" s="351" t="s">
        <v>3308</v>
      </c>
      <c r="B141" s="349">
        <v>0</v>
      </c>
      <c r="C141" s="349">
        <v>5</v>
      </c>
      <c r="D141" s="349">
        <v>5</v>
      </c>
      <c r="E141" s="349">
        <v>12</v>
      </c>
      <c r="F141" s="349">
        <v>1</v>
      </c>
      <c r="G141" s="349">
        <v>1</v>
      </c>
      <c r="H141" s="349">
        <v>1</v>
      </c>
      <c r="I141" s="349">
        <v>2</v>
      </c>
      <c r="J141" s="349">
        <v>1</v>
      </c>
      <c r="K141" s="349">
        <v>1</v>
      </c>
      <c r="L141" s="349">
        <v>1</v>
      </c>
      <c r="M141" s="349">
        <v>1</v>
      </c>
      <c r="N141" s="349">
        <v>2</v>
      </c>
      <c r="O141" s="349">
        <v>94</v>
      </c>
      <c r="P141" s="349">
        <v>8</v>
      </c>
      <c r="Q141" s="349">
        <v>5</v>
      </c>
    </row>
    <row r="142" spans="1:17" ht="15" customHeight="1">
      <c r="A142" s="350" t="s">
        <v>403</v>
      </c>
      <c r="B142" s="349">
        <v>0</v>
      </c>
      <c r="C142" s="349">
        <v>0</v>
      </c>
      <c r="D142" s="349">
        <v>0</v>
      </c>
      <c r="E142" s="349">
        <v>2</v>
      </c>
      <c r="F142" s="349">
        <v>0</v>
      </c>
      <c r="G142" s="349">
        <v>0</v>
      </c>
      <c r="H142" s="349">
        <v>0</v>
      </c>
      <c r="I142" s="349">
        <v>0</v>
      </c>
      <c r="J142" s="349">
        <v>0</v>
      </c>
      <c r="K142" s="349">
        <v>0</v>
      </c>
      <c r="L142" s="349">
        <v>0</v>
      </c>
      <c r="M142" s="349">
        <v>0</v>
      </c>
      <c r="N142" s="349">
        <v>0</v>
      </c>
      <c r="O142" s="349">
        <v>16</v>
      </c>
      <c r="P142" s="349">
        <v>3</v>
      </c>
      <c r="Q142" s="349">
        <v>2</v>
      </c>
    </row>
    <row r="143" spans="1:17" ht="21.95" customHeight="1">
      <c r="A143" s="350" t="s">
        <v>3270</v>
      </c>
      <c r="B143" s="349">
        <v>0</v>
      </c>
      <c r="C143" s="349">
        <v>0</v>
      </c>
      <c r="D143" s="349">
        <v>0</v>
      </c>
      <c r="E143" s="349">
        <v>0</v>
      </c>
      <c r="F143" s="349">
        <v>0</v>
      </c>
      <c r="G143" s="349">
        <v>0</v>
      </c>
      <c r="H143" s="349">
        <v>0</v>
      </c>
      <c r="I143" s="349">
        <v>0</v>
      </c>
      <c r="J143" s="349">
        <v>0</v>
      </c>
      <c r="K143" s="349">
        <v>0</v>
      </c>
      <c r="L143" s="349">
        <v>0</v>
      </c>
      <c r="M143" s="349">
        <v>0</v>
      </c>
      <c r="N143" s="349">
        <v>0</v>
      </c>
      <c r="O143" s="349">
        <v>20</v>
      </c>
      <c r="P143" s="349">
        <v>0</v>
      </c>
      <c r="Q143" s="349">
        <v>0</v>
      </c>
    </row>
    <row r="144" spans="1:17">
      <c r="A144" s="350" t="s">
        <v>545</v>
      </c>
      <c r="B144" s="349">
        <v>0</v>
      </c>
      <c r="C144" s="349">
        <v>5</v>
      </c>
      <c r="D144" s="349">
        <v>5</v>
      </c>
      <c r="E144" s="349">
        <v>3</v>
      </c>
      <c r="F144" s="349">
        <v>1</v>
      </c>
      <c r="G144" s="349">
        <v>1</v>
      </c>
      <c r="H144" s="349">
        <v>1</v>
      </c>
      <c r="I144" s="349">
        <v>2</v>
      </c>
      <c r="J144" s="349">
        <v>1</v>
      </c>
      <c r="K144" s="349">
        <v>1</v>
      </c>
      <c r="L144" s="349">
        <v>1</v>
      </c>
      <c r="M144" s="349">
        <v>1</v>
      </c>
      <c r="N144" s="349">
        <v>2</v>
      </c>
      <c r="O144" s="349">
        <v>0</v>
      </c>
      <c r="P144" s="349">
        <v>3</v>
      </c>
      <c r="Q144" s="349">
        <v>2</v>
      </c>
    </row>
    <row r="145" spans="1:17">
      <c r="A145" s="350" t="s">
        <v>546</v>
      </c>
      <c r="B145" s="349">
        <v>0</v>
      </c>
      <c r="C145" s="349">
        <v>0</v>
      </c>
      <c r="D145" s="349">
        <v>0</v>
      </c>
      <c r="E145" s="349">
        <v>0</v>
      </c>
      <c r="F145" s="349">
        <v>0</v>
      </c>
      <c r="G145" s="349">
        <v>0</v>
      </c>
      <c r="H145" s="349">
        <v>0</v>
      </c>
      <c r="I145" s="349">
        <v>0</v>
      </c>
      <c r="J145" s="349">
        <v>0</v>
      </c>
      <c r="K145" s="349">
        <v>0</v>
      </c>
      <c r="L145" s="349">
        <v>0</v>
      </c>
      <c r="M145" s="349">
        <v>0</v>
      </c>
      <c r="N145" s="349">
        <v>0</v>
      </c>
      <c r="O145" s="349">
        <v>13</v>
      </c>
      <c r="P145" s="349">
        <v>0</v>
      </c>
      <c r="Q145" s="349">
        <v>0</v>
      </c>
    </row>
    <row r="146" spans="1:17" ht="21.95" customHeight="1">
      <c r="A146" s="350" t="s">
        <v>3199</v>
      </c>
      <c r="B146" s="349">
        <v>0</v>
      </c>
      <c r="C146" s="349">
        <v>0</v>
      </c>
      <c r="D146" s="349">
        <v>0</v>
      </c>
      <c r="E146" s="349">
        <v>0</v>
      </c>
      <c r="F146" s="349">
        <v>0</v>
      </c>
      <c r="G146" s="349">
        <v>0</v>
      </c>
      <c r="H146" s="349">
        <v>0</v>
      </c>
      <c r="I146" s="349">
        <v>0</v>
      </c>
      <c r="J146" s="349">
        <v>0</v>
      </c>
      <c r="K146" s="349">
        <v>0</v>
      </c>
      <c r="L146" s="349">
        <v>0</v>
      </c>
      <c r="M146" s="349">
        <v>0</v>
      </c>
      <c r="N146" s="349">
        <v>0</v>
      </c>
      <c r="O146" s="349">
        <v>7</v>
      </c>
      <c r="P146" s="349">
        <v>0</v>
      </c>
      <c r="Q146" s="349">
        <v>0</v>
      </c>
    </row>
    <row r="147" spans="1:17" ht="21.95" customHeight="1">
      <c r="A147" s="350" t="s">
        <v>548</v>
      </c>
      <c r="B147" s="349">
        <v>0</v>
      </c>
      <c r="C147" s="349">
        <v>0</v>
      </c>
      <c r="D147" s="349">
        <v>0</v>
      </c>
      <c r="E147" s="349">
        <v>5</v>
      </c>
      <c r="F147" s="349">
        <v>0</v>
      </c>
      <c r="G147" s="349">
        <v>0</v>
      </c>
      <c r="H147" s="349">
        <v>0</v>
      </c>
      <c r="I147" s="349">
        <v>0</v>
      </c>
      <c r="J147" s="349">
        <v>0</v>
      </c>
      <c r="K147" s="349">
        <v>0</v>
      </c>
      <c r="L147" s="349">
        <v>0</v>
      </c>
      <c r="M147" s="349">
        <v>0</v>
      </c>
      <c r="N147" s="349">
        <v>0</v>
      </c>
      <c r="O147" s="349">
        <v>20</v>
      </c>
      <c r="P147" s="349">
        <v>0</v>
      </c>
      <c r="Q147" s="349">
        <v>1</v>
      </c>
    </row>
    <row r="148" spans="1:17" ht="15" customHeight="1">
      <c r="A148" s="350" t="s">
        <v>3250</v>
      </c>
      <c r="B148" s="349">
        <v>0</v>
      </c>
      <c r="C148" s="349">
        <v>0</v>
      </c>
      <c r="D148" s="349">
        <v>0</v>
      </c>
      <c r="E148" s="349">
        <v>1</v>
      </c>
      <c r="F148" s="349">
        <v>0</v>
      </c>
      <c r="G148" s="349">
        <v>0</v>
      </c>
      <c r="H148" s="349">
        <v>0</v>
      </c>
      <c r="I148" s="349">
        <v>0</v>
      </c>
      <c r="J148" s="349">
        <v>0</v>
      </c>
      <c r="K148" s="349">
        <v>0</v>
      </c>
      <c r="L148" s="349">
        <v>0</v>
      </c>
      <c r="M148" s="349">
        <v>0</v>
      </c>
      <c r="N148" s="349">
        <v>0</v>
      </c>
      <c r="O148" s="349">
        <v>9</v>
      </c>
      <c r="P148" s="349">
        <v>1</v>
      </c>
      <c r="Q148" s="349">
        <v>0</v>
      </c>
    </row>
    <row r="149" spans="1:17" ht="15" customHeight="1">
      <c r="A149" s="350" t="s">
        <v>522</v>
      </c>
      <c r="B149" s="349">
        <v>0</v>
      </c>
      <c r="C149" s="349">
        <v>0</v>
      </c>
      <c r="D149" s="349">
        <v>0</v>
      </c>
      <c r="E149" s="349">
        <v>0</v>
      </c>
      <c r="F149" s="349">
        <v>0</v>
      </c>
      <c r="G149" s="349">
        <v>0</v>
      </c>
      <c r="H149" s="349">
        <v>0</v>
      </c>
      <c r="I149" s="349">
        <v>0</v>
      </c>
      <c r="J149" s="349">
        <v>0</v>
      </c>
      <c r="K149" s="349">
        <v>0</v>
      </c>
      <c r="L149" s="349">
        <v>0</v>
      </c>
      <c r="M149" s="349">
        <v>0</v>
      </c>
      <c r="N149" s="349">
        <v>0</v>
      </c>
      <c r="O149" s="349">
        <v>3</v>
      </c>
      <c r="P149" s="349">
        <v>0</v>
      </c>
      <c r="Q149" s="349">
        <v>0</v>
      </c>
    </row>
    <row r="150" spans="1:17" ht="15" customHeight="1">
      <c r="A150" s="350" t="s">
        <v>550</v>
      </c>
      <c r="B150" s="349">
        <v>0</v>
      </c>
      <c r="C150" s="349">
        <v>0</v>
      </c>
      <c r="D150" s="349">
        <v>0</v>
      </c>
      <c r="E150" s="349">
        <v>1</v>
      </c>
      <c r="F150" s="349">
        <v>0</v>
      </c>
      <c r="G150" s="349">
        <v>0</v>
      </c>
      <c r="H150" s="349">
        <v>0</v>
      </c>
      <c r="I150" s="349">
        <v>0</v>
      </c>
      <c r="J150" s="349">
        <v>0</v>
      </c>
      <c r="K150" s="349">
        <v>0</v>
      </c>
      <c r="L150" s="349">
        <v>0</v>
      </c>
      <c r="M150" s="349">
        <v>0</v>
      </c>
      <c r="N150" s="349">
        <v>0</v>
      </c>
      <c r="O150" s="349">
        <v>6</v>
      </c>
      <c r="P150" s="349">
        <v>1</v>
      </c>
      <c r="Q150" s="349">
        <v>0</v>
      </c>
    </row>
    <row r="151" spans="1:17" ht="15" customHeight="1">
      <c r="A151" s="351" t="s">
        <v>45</v>
      </c>
      <c r="B151" s="349">
        <v>184</v>
      </c>
      <c r="C151" s="349">
        <v>126</v>
      </c>
      <c r="D151" s="349">
        <v>145</v>
      </c>
      <c r="E151" s="349">
        <v>153</v>
      </c>
      <c r="F151" s="349">
        <v>1</v>
      </c>
      <c r="G151" s="349">
        <v>9</v>
      </c>
      <c r="H151" s="349">
        <v>2</v>
      </c>
      <c r="I151" s="349">
        <v>21</v>
      </c>
      <c r="J151" s="349">
        <v>0</v>
      </c>
      <c r="K151" s="349">
        <v>4</v>
      </c>
      <c r="L151" s="349">
        <v>6</v>
      </c>
      <c r="M151" s="349">
        <v>7</v>
      </c>
      <c r="N151" s="349">
        <v>56</v>
      </c>
      <c r="O151" s="349">
        <v>134</v>
      </c>
      <c r="P151" s="349">
        <v>44</v>
      </c>
      <c r="Q151" s="349">
        <v>25</v>
      </c>
    </row>
    <row r="152" spans="1:17" ht="15" customHeight="1">
      <c r="A152" s="351" t="s">
        <v>2703</v>
      </c>
      <c r="B152" s="349">
        <v>141</v>
      </c>
      <c r="C152" s="349">
        <v>114</v>
      </c>
      <c r="D152" s="349">
        <v>118</v>
      </c>
      <c r="E152" s="349">
        <v>139</v>
      </c>
      <c r="F152" s="349">
        <v>1</v>
      </c>
      <c r="G152" s="349">
        <v>6</v>
      </c>
      <c r="H152" s="349">
        <v>2</v>
      </c>
      <c r="I152" s="349">
        <v>21</v>
      </c>
      <c r="J152" s="349">
        <v>0</v>
      </c>
      <c r="K152" s="349">
        <v>4</v>
      </c>
      <c r="L152" s="349">
        <v>5</v>
      </c>
      <c r="M152" s="349">
        <v>7</v>
      </c>
      <c r="N152" s="349">
        <v>56</v>
      </c>
      <c r="O152" s="349">
        <v>0</v>
      </c>
      <c r="P152" s="349">
        <v>23</v>
      </c>
      <c r="Q152" s="349">
        <v>15</v>
      </c>
    </row>
    <row r="153" spans="1:17" ht="21.95" customHeight="1">
      <c r="A153" s="350" t="s">
        <v>2992</v>
      </c>
      <c r="B153" s="349">
        <v>15</v>
      </c>
      <c r="C153" s="349">
        <v>20</v>
      </c>
      <c r="D153" s="349">
        <v>16</v>
      </c>
      <c r="E153" s="349">
        <v>24</v>
      </c>
      <c r="F153" s="349">
        <v>1</v>
      </c>
      <c r="G153" s="349">
        <v>6</v>
      </c>
      <c r="H153" s="349">
        <v>2</v>
      </c>
      <c r="I153" s="349">
        <v>16</v>
      </c>
      <c r="J153" s="349">
        <v>0</v>
      </c>
      <c r="K153" s="349">
        <v>4</v>
      </c>
      <c r="L153" s="349">
        <v>5</v>
      </c>
      <c r="M153" s="349">
        <v>7</v>
      </c>
      <c r="N153" s="349">
        <v>14</v>
      </c>
      <c r="O153" s="349">
        <v>0</v>
      </c>
      <c r="P153" s="349">
        <v>15</v>
      </c>
      <c r="Q153" s="349">
        <v>8</v>
      </c>
    </row>
    <row r="154" spans="1:17" ht="21.95" customHeight="1">
      <c r="A154" s="350" t="s">
        <v>2993</v>
      </c>
      <c r="B154" s="349">
        <v>20</v>
      </c>
      <c r="C154" s="349">
        <v>7</v>
      </c>
      <c r="D154" s="349">
        <v>4</v>
      </c>
      <c r="E154" s="349">
        <v>4</v>
      </c>
      <c r="F154" s="349">
        <v>0</v>
      </c>
      <c r="G154" s="349">
        <v>0</v>
      </c>
      <c r="H154" s="349">
        <v>0</v>
      </c>
      <c r="I154" s="349">
        <v>5</v>
      </c>
      <c r="J154" s="349">
        <v>0</v>
      </c>
      <c r="K154" s="349">
        <v>0</v>
      </c>
      <c r="L154" s="349">
        <v>0</v>
      </c>
      <c r="M154" s="349">
        <v>0</v>
      </c>
      <c r="N154" s="349">
        <v>0</v>
      </c>
      <c r="O154" s="349">
        <v>0</v>
      </c>
      <c r="P154" s="349">
        <v>0</v>
      </c>
      <c r="Q154" s="349">
        <v>0</v>
      </c>
    </row>
    <row r="155" spans="1:17" ht="15" customHeight="1">
      <c r="A155" s="350" t="s">
        <v>82</v>
      </c>
      <c r="B155" s="349">
        <v>55</v>
      </c>
      <c r="C155" s="349">
        <v>50</v>
      </c>
      <c r="D155" s="349">
        <v>51</v>
      </c>
      <c r="E155" s="349">
        <v>68</v>
      </c>
      <c r="F155" s="349">
        <v>0</v>
      </c>
      <c r="G155" s="349">
        <v>0</v>
      </c>
      <c r="H155" s="349">
        <v>0</v>
      </c>
      <c r="I155" s="349">
        <v>0</v>
      </c>
      <c r="J155" s="349">
        <v>0</v>
      </c>
      <c r="K155" s="349">
        <v>0</v>
      </c>
      <c r="L155" s="349">
        <v>0</v>
      </c>
      <c r="M155" s="349">
        <v>0</v>
      </c>
      <c r="N155" s="349">
        <v>12</v>
      </c>
      <c r="O155" s="349">
        <v>0</v>
      </c>
      <c r="P155" s="349">
        <v>6</v>
      </c>
      <c r="Q155" s="349">
        <v>7</v>
      </c>
    </row>
    <row r="156" spans="1:17" ht="15" customHeight="1">
      <c r="A156" s="350" t="s">
        <v>3036</v>
      </c>
      <c r="B156" s="349">
        <v>8</v>
      </c>
      <c r="C156" s="349">
        <v>2</v>
      </c>
      <c r="D156" s="349">
        <v>6</v>
      </c>
      <c r="E156" s="349">
        <v>2</v>
      </c>
      <c r="F156" s="349">
        <v>0</v>
      </c>
      <c r="G156" s="349">
        <v>0</v>
      </c>
      <c r="H156" s="349">
        <v>0</v>
      </c>
      <c r="I156" s="349">
        <v>0</v>
      </c>
      <c r="J156" s="349">
        <v>0</v>
      </c>
      <c r="K156" s="349">
        <v>0</v>
      </c>
      <c r="L156" s="349">
        <v>0</v>
      </c>
      <c r="M156" s="349">
        <v>0</v>
      </c>
      <c r="N156" s="349">
        <v>0</v>
      </c>
      <c r="O156" s="349">
        <v>0</v>
      </c>
      <c r="P156" s="349">
        <v>2</v>
      </c>
      <c r="Q156" s="349">
        <v>0</v>
      </c>
    </row>
    <row r="157" spans="1:17" ht="15" customHeight="1">
      <c r="A157" s="350" t="s">
        <v>176</v>
      </c>
      <c r="B157" s="349">
        <v>8</v>
      </c>
      <c r="C157" s="349">
        <v>4</v>
      </c>
      <c r="D157" s="349">
        <v>6</v>
      </c>
      <c r="E157" s="349">
        <v>2</v>
      </c>
      <c r="F157" s="349">
        <v>0</v>
      </c>
      <c r="G157" s="349">
        <v>0</v>
      </c>
      <c r="H157" s="349">
        <v>0</v>
      </c>
      <c r="I157" s="349">
        <v>0</v>
      </c>
      <c r="J157" s="349">
        <v>0</v>
      </c>
      <c r="K157" s="349">
        <v>0</v>
      </c>
      <c r="L157" s="349">
        <v>0</v>
      </c>
      <c r="M157" s="349">
        <v>0</v>
      </c>
      <c r="N157" s="349">
        <v>0</v>
      </c>
      <c r="O157" s="349">
        <v>0</v>
      </c>
      <c r="P157" s="349">
        <v>0</v>
      </c>
      <c r="Q157" s="349">
        <v>0</v>
      </c>
    </row>
    <row r="158" spans="1:17" ht="15" customHeight="1">
      <c r="A158" s="350" t="s">
        <v>178</v>
      </c>
      <c r="B158" s="349">
        <v>9</v>
      </c>
      <c r="C158" s="349">
        <v>0</v>
      </c>
      <c r="D158" s="349">
        <v>5</v>
      </c>
      <c r="E158" s="349">
        <v>4</v>
      </c>
      <c r="F158" s="349">
        <v>0</v>
      </c>
      <c r="G158" s="349">
        <v>0</v>
      </c>
      <c r="H158" s="349">
        <v>0</v>
      </c>
      <c r="I158" s="349">
        <v>0</v>
      </c>
      <c r="J158" s="349">
        <v>0</v>
      </c>
      <c r="K158" s="349">
        <v>0</v>
      </c>
      <c r="L158" s="349">
        <v>0</v>
      </c>
      <c r="M158" s="349">
        <v>0</v>
      </c>
      <c r="N158" s="349">
        <v>0</v>
      </c>
      <c r="O158" s="349">
        <v>0</v>
      </c>
      <c r="P158" s="349">
        <v>0</v>
      </c>
      <c r="Q158" s="349">
        <v>0</v>
      </c>
    </row>
    <row r="159" spans="1:17" ht="15" customHeight="1">
      <c r="A159" s="350" t="s">
        <v>180</v>
      </c>
      <c r="B159" s="349">
        <v>6</v>
      </c>
      <c r="C159" s="349">
        <v>0</v>
      </c>
      <c r="D159" s="349">
        <v>7</v>
      </c>
      <c r="E159" s="349">
        <v>2</v>
      </c>
      <c r="F159" s="349">
        <v>0</v>
      </c>
      <c r="G159" s="349">
        <v>0</v>
      </c>
      <c r="H159" s="349">
        <v>0</v>
      </c>
      <c r="I159" s="349">
        <v>0</v>
      </c>
      <c r="J159" s="349">
        <v>0</v>
      </c>
      <c r="K159" s="349">
        <v>0</v>
      </c>
      <c r="L159" s="349">
        <v>0</v>
      </c>
      <c r="M159" s="349">
        <v>0</v>
      </c>
      <c r="N159" s="349">
        <v>0</v>
      </c>
      <c r="O159" s="349">
        <v>0</v>
      </c>
      <c r="P159" s="349">
        <v>0</v>
      </c>
      <c r="Q159" s="349">
        <v>0</v>
      </c>
    </row>
    <row r="160" spans="1:17" ht="21.95" customHeight="1">
      <c r="A160" s="350" t="s">
        <v>182</v>
      </c>
      <c r="B160" s="349">
        <v>6</v>
      </c>
      <c r="C160" s="349">
        <v>3</v>
      </c>
      <c r="D160" s="349">
        <v>3</v>
      </c>
      <c r="E160" s="349">
        <v>3</v>
      </c>
      <c r="F160" s="349">
        <v>0</v>
      </c>
      <c r="G160" s="349">
        <v>0</v>
      </c>
      <c r="H160" s="349">
        <v>0</v>
      </c>
      <c r="I160" s="349">
        <v>0</v>
      </c>
      <c r="J160" s="349">
        <v>0</v>
      </c>
      <c r="K160" s="349">
        <v>0</v>
      </c>
      <c r="L160" s="349">
        <v>0</v>
      </c>
      <c r="M160" s="349">
        <v>0</v>
      </c>
      <c r="N160" s="349">
        <v>0</v>
      </c>
      <c r="O160" s="349">
        <v>0</v>
      </c>
      <c r="P160" s="349">
        <v>0</v>
      </c>
      <c r="Q160" s="349">
        <v>0</v>
      </c>
    </row>
    <row r="161" spans="1:17" ht="15" customHeight="1">
      <c r="A161" s="350" t="s">
        <v>184</v>
      </c>
      <c r="B161" s="349">
        <v>6</v>
      </c>
      <c r="C161" s="349">
        <v>3</v>
      </c>
      <c r="D161" s="349">
        <v>3</v>
      </c>
      <c r="E161" s="349">
        <v>3</v>
      </c>
      <c r="F161" s="349">
        <v>0</v>
      </c>
      <c r="G161" s="349">
        <v>0</v>
      </c>
      <c r="H161" s="349">
        <v>0</v>
      </c>
      <c r="I161" s="349">
        <v>0</v>
      </c>
      <c r="J161" s="349">
        <v>0</v>
      </c>
      <c r="K161" s="349">
        <v>0</v>
      </c>
      <c r="L161" s="349">
        <v>0</v>
      </c>
      <c r="M161" s="349">
        <v>0</v>
      </c>
      <c r="N161" s="349">
        <v>0</v>
      </c>
      <c r="O161" s="349">
        <v>0</v>
      </c>
      <c r="P161" s="349">
        <v>0</v>
      </c>
      <c r="Q161" s="349">
        <v>0</v>
      </c>
    </row>
    <row r="162" spans="1:17" ht="15" customHeight="1">
      <c r="A162" s="350" t="s">
        <v>186</v>
      </c>
      <c r="B162" s="349">
        <v>8</v>
      </c>
      <c r="C162" s="349">
        <v>0</v>
      </c>
      <c r="D162" s="349">
        <v>3</v>
      </c>
      <c r="E162" s="349">
        <v>4</v>
      </c>
      <c r="F162" s="349">
        <v>0</v>
      </c>
      <c r="G162" s="349">
        <v>0</v>
      </c>
      <c r="H162" s="349">
        <v>0</v>
      </c>
      <c r="I162" s="349">
        <v>0</v>
      </c>
      <c r="J162" s="349">
        <v>0</v>
      </c>
      <c r="K162" s="349">
        <v>0</v>
      </c>
      <c r="L162" s="349">
        <v>0</v>
      </c>
      <c r="M162" s="349">
        <v>0</v>
      </c>
      <c r="N162" s="349">
        <v>0</v>
      </c>
      <c r="O162" s="349">
        <v>0</v>
      </c>
      <c r="P162" s="349">
        <v>0</v>
      </c>
      <c r="Q162" s="349">
        <v>0</v>
      </c>
    </row>
    <row r="163" spans="1:17" ht="15" customHeight="1">
      <c r="A163" s="350" t="s">
        <v>188</v>
      </c>
      <c r="B163" s="349">
        <v>0</v>
      </c>
      <c r="C163" s="349">
        <v>0</v>
      </c>
      <c r="D163" s="349">
        <v>14</v>
      </c>
      <c r="E163" s="349">
        <v>23</v>
      </c>
      <c r="F163" s="349">
        <v>0</v>
      </c>
      <c r="G163" s="349">
        <v>0</v>
      </c>
      <c r="H163" s="349">
        <v>0</v>
      </c>
      <c r="I163" s="349">
        <v>0</v>
      </c>
      <c r="J163" s="349">
        <v>0</v>
      </c>
      <c r="K163" s="349">
        <v>0</v>
      </c>
      <c r="L163" s="349">
        <v>0</v>
      </c>
      <c r="M163" s="349">
        <v>0</v>
      </c>
      <c r="N163" s="349">
        <v>0</v>
      </c>
      <c r="O163" s="349">
        <v>0</v>
      </c>
      <c r="P163" s="349">
        <v>0</v>
      </c>
      <c r="Q163" s="349">
        <v>0</v>
      </c>
    </row>
    <row r="164" spans="1:17" ht="15" customHeight="1">
      <c r="A164" s="350" t="s">
        <v>44</v>
      </c>
      <c r="B164" s="349">
        <v>0</v>
      </c>
      <c r="C164" s="349">
        <v>25</v>
      </c>
      <c r="D164" s="349">
        <v>0</v>
      </c>
      <c r="E164" s="349">
        <v>0</v>
      </c>
      <c r="F164" s="349">
        <v>0</v>
      </c>
      <c r="G164" s="349">
        <v>0</v>
      </c>
      <c r="H164" s="349">
        <v>0</v>
      </c>
      <c r="I164" s="349">
        <v>0</v>
      </c>
      <c r="J164" s="349">
        <v>0</v>
      </c>
      <c r="K164" s="349">
        <v>0</v>
      </c>
      <c r="L164" s="349">
        <v>0</v>
      </c>
      <c r="M164" s="349">
        <v>0</v>
      </c>
      <c r="N164" s="349">
        <v>30</v>
      </c>
      <c r="O164" s="349">
        <v>0</v>
      </c>
      <c r="P164" s="349">
        <v>0</v>
      </c>
      <c r="Q164" s="349">
        <v>0</v>
      </c>
    </row>
    <row r="165" spans="1:17" ht="15" customHeight="1">
      <c r="A165" s="351" t="s">
        <v>2700</v>
      </c>
      <c r="B165" s="349">
        <v>14</v>
      </c>
      <c r="C165" s="349">
        <v>0</v>
      </c>
      <c r="D165" s="349">
        <v>0</v>
      </c>
      <c r="E165" s="349">
        <v>1</v>
      </c>
      <c r="F165" s="349">
        <v>0</v>
      </c>
      <c r="G165" s="349">
        <v>0</v>
      </c>
      <c r="H165" s="349">
        <v>0</v>
      </c>
      <c r="I165" s="349">
        <v>0</v>
      </c>
      <c r="J165" s="349">
        <v>0</v>
      </c>
      <c r="K165" s="349">
        <v>0</v>
      </c>
      <c r="L165" s="349">
        <v>0</v>
      </c>
      <c r="M165" s="349">
        <v>0</v>
      </c>
      <c r="N165" s="349">
        <v>0</v>
      </c>
      <c r="O165" s="349">
        <v>0</v>
      </c>
      <c r="P165" s="349">
        <v>3</v>
      </c>
      <c r="Q165" s="349">
        <v>2</v>
      </c>
    </row>
    <row r="166" spans="1:17" ht="21.95" customHeight="1">
      <c r="A166" s="350" t="s">
        <v>3068</v>
      </c>
      <c r="B166" s="349">
        <v>14</v>
      </c>
      <c r="C166" s="349">
        <v>0</v>
      </c>
      <c r="D166" s="349">
        <v>0</v>
      </c>
      <c r="E166" s="349">
        <v>1</v>
      </c>
      <c r="F166" s="349">
        <v>0</v>
      </c>
      <c r="G166" s="349">
        <v>0</v>
      </c>
      <c r="H166" s="349">
        <v>0</v>
      </c>
      <c r="I166" s="349">
        <v>0</v>
      </c>
      <c r="J166" s="349">
        <v>0</v>
      </c>
      <c r="K166" s="349">
        <v>0</v>
      </c>
      <c r="L166" s="349">
        <v>0</v>
      </c>
      <c r="M166" s="349">
        <v>0</v>
      </c>
      <c r="N166" s="349">
        <v>0</v>
      </c>
      <c r="O166" s="349">
        <v>0</v>
      </c>
      <c r="P166" s="349">
        <v>3</v>
      </c>
      <c r="Q166" s="349">
        <v>2</v>
      </c>
    </row>
    <row r="167" spans="1:17" ht="15" customHeight="1">
      <c r="A167" s="351" t="s">
        <v>2702</v>
      </c>
      <c r="B167" s="349">
        <v>29</v>
      </c>
      <c r="C167" s="349">
        <v>12</v>
      </c>
      <c r="D167" s="349">
        <v>27</v>
      </c>
      <c r="E167" s="349">
        <v>13</v>
      </c>
      <c r="F167" s="349">
        <v>0</v>
      </c>
      <c r="G167" s="349">
        <v>3</v>
      </c>
      <c r="H167" s="349">
        <v>0</v>
      </c>
      <c r="I167" s="349">
        <v>0</v>
      </c>
      <c r="J167" s="349">
        <v>0</v>
      </c>
      <c r="K167" s="349">
        <v>0</v>
      </c>
      <c r="L167" s="349">
        <v>1</v>
      </c>
      <c r="M167" s="349">
        <v>0</v>
      </c>
      <c r="N167" s="349">
        <v>0</v>
      </c>
      <c r="O167" s="349">
        <v>134</v>
      </c>
      <c r="P167" s="349">
        <v>18</v>
      </c>
      <c r="Q167" s="349">
        <v>8</v>
      </c>
    </row>
    <row r="168" spans="1:17" ht="15" customHeight="1">
      <c r="A168" s="350" t="s">
        <v>393</v>
      </c>
      <c r="B168" s="349">
        <v>0</v>
      </c>
      <c r="C168" s="349">
        <v>0</v>
      </c>
      <c r="D168" s="349">
        <v>0</v>
      </c>
      <c r="E168" s="349">
        <v>2</v>
      </c>
      <c r="F168" s="349">
        <v>0</v>
      </c>
      <c r="G168" s="349">
        <v>0</v>
      </c>
      <c r="H168" s="349">
        <v>0</v>
      </c>
      <c r="I168" s="349">
        <v>0</v>
      </c>
      <c r="J168" s="349">
        <v>0</v>
      </c>
      <c r="K168" s="349">
        <v>0</v>
      </c>
      <c r="L168" s="349">
        <v>0</v>
      </c>
      <c r="M168" s="349">
        <v>0</v>
      </c>
      <c r="N168" s="349">
        <v>0</v>
      </c>
      <c r="O168" s="349">
        <v>33</v>
      </c>
      <c r="P168" s="349">
        <v>5</v>
      </c>
      <c r="Q168" s="349">
        <v>2</v>
      </c>
    </row>
    <row r="169" spans="1:17" ht="15" customHeight="1">
      <c r="A169" s="350" t="s">
        <v>424</v>
      </c>
      <c r="B169" s="349">
        <v>0</v>
      </c>
      <c r="C169" s="349">
        <v>5</v>
      </c>
      <c r="D169" s="349">
        <v>5</v>
      </c>
      <c r="E169" s="349">
        <v>0</v>
      </c>
      <c r="F169" s="349">
        <v>0</v>
      </c>
      <c r="G169" s="349">
        <v>0</v>
      </c>
      <c r="H169" s="349">
        <v>0</v>
      </c>
      <c r="I169" s="349">
        <v>0</v>
      </c>
      <c r="J169" s="349">
        <v>0</v>
      </c>
      <c r="K169" s="349">
        <v>0</v>
      </c>
      <c r="L169" s="349">
        <v>0</v>
      </c>
      <c r="M169" s="349">
        <v>0</v>
      </c>
      <c r="N169" s="349">
        <v>0</v>
      </c>
      <c r="O169" s="349">
        <v>0</v>
      </c>
      <c r="P169" s="349">
        <v>0</v>
      </c>
      <c r="Q169" s="349">
        <v>0</v>
      </c>
    </row>
    <row r="170" spans="1:17" ht="21.95" customHeight="1">
      <c r="A170" s="350" t="s">
        <v>3093</v>
      </c>
      <c r="B170" s="349">
        <v>0</v>
      </c>
      <c r="C170" s="349">
        <v>0</v>
      </c>
      <c r="D170" s="349">
        <v>0</v>
      </c>
      <c r="E170" s="349">
        <v>0</v>
      </c>
      <c r="F170" s="349">
        <v>0</v>
      </c>
      <c r="G170" s="349">
        <v>0</v>
      </c>
      <c r="H170" s="349">
        <v>0</v>
      </c>
      <c r="I170" s="349">
        <v>0</v>
      </c>
      <c r="J170" s="349">
        <v>0</v>
      </c>
      <c r="K170" s="349">
        <v>0</v>
      </c>
      <c r="L170" s="349">
        <v>0</v>
      </c>
      <c r="M170" s="349">
        <v>0</v>
      </c>
      <c r="N170" s="349">
        <v>0</v>
      </c>
      <c r="O170" s="349">
        <v>18</v>
      </c>
      <c r="P170" s="349">
        <v>0</v>
      </c>
      <c r="Q170" s="349">
        <v>0</v>
      </c>
    </row>
    <row r="171" spans="1:17">
      <c r="A171" s="350" t="s">
        <v>3304</v>
      </c>
      <c r="B171" s="349">
        <v>2</v>
      </c>
      <c r="C171" s="349">
        <v>2</v>
      </c>
      <c r="D171" s="349">
        <v>3</v>
      </c>
      <c r="E171" s="349">
        <v>0</v>
      </c>
      <c r="F171" s="349">
        <v>0</v>
      </c>
      <c r="G171" s="349">
        <v>3</v>
      </c>
      <c r="H171" s="349">
        <v>0</v>
      </c>
      <c r="I171" s="349">
        <v>0</v>
      </c>
      <c r="J171" s="349">
        <v>0</v>
      </c>
      <c r="K171" s="349">
        <v>0</v>
      </c>
      <c r="L171" s="349">
        <v>0</v>
      </c>
      <c r="M171" s="349">
        <v>0</v>
      </c>
      <c r="N171" s="349">
        <v>0</v>
      </c>
      <c r="O171" s="349">
        <v>0</v>
      </c>
      <c r="P171" s="349">
        <v>0</v>
      </c>
      <c r="Q171" s="349">
        <v>0</v>
      </c>
    </row>
    <row r="172" spans="1:17" ht="21.95" customHeight="1">
      <c r="A172" s="350" t="s">
        <v>3294</v>
      </c>
      <c r="B172" s="349">
        <v>16</v>
      </c>
      <c r="C172" s="349">
        <v>0</v>
      </c>
      <c r="D172" s="349">
        <v>0</v>
      </c>
      <c r="E172" s="349">
        <v>1</v>
      </c>
      <c r="F172" s="349">
        <v>0</v>
      </c>
      <c r="G172" s="349">
        <v>0</v>
      </c>
      <c r="H172" s="349">
        <v>0</v>
      </c>
      <c r="I172" s="349">
        <v>0</v>
      </c>
      <c r="J172" s="349">
        <v>0</v>
      </c>
      <c r="K172" s="349">
        <v>0</v>
      </c>
      <c r="L172" s="349">
        <v>0</v>
      </c>
      <c r="M172" s="349">
        <v>0</v>
      </c>
      <c r="N172" s="349">
        <v>0</v>
      </c>
      <c r="O172" s="349">
        <v>0</v>
      </c>
      <c r="P172" s="349">
        <v>5</v>
      </c>
      <c r="Q172" s="349">
        <v>1</v>
      </c>
    </row>
    <row r="173" spans="1:17">
      <c r="A173" s="350" t="s">
        <v>385</v>
      </c>
      <c r="B173" s="349">
        <v>0</v>
      </c>
      <c r="C173" s="349">
        <v>2</v>
      </c>
      <c r="D173" s="349">
        <v>1</v>
      </c>
      <c r="E173" s="349">
        <v>1</v>
      </c>
      <c r="F173" s="349">
        <v>0</v>
      </c>
      <c r="G173" s="349">
        <v>0</v>
      </c>
      <c r="H173" s="349">
        <v>0</v>
      </c>
      <c r="I173" s="349">
        <v>0</v>
      </c>
      <c r="J173" s="349">
        <v>0</v>
      </c>
      <c r="K173" s="349">
        <v>0</v>
      </c>
      <c r="L173" s="349">
        <v>0</v>
      </c>
      <c r="M173" s="349">
        <v>0</v>
      </c>
      <c r="N173" s="349">
        <v>0</v>
      </c>
      <c r="O173" s="349">
        <v>16</v>
      </c>
      <c r="P173" s="349">
        <v>1</v>
      </c>
      <c r="Q173" s="349">
        <v>2</v>
      </c>
    </row>
    <row r="174" spans="1:17" ht="21.95" customHeight="1">
      <c r="A174" s="350" t="s">
        <v>3141</v>
      </c>
      <c r="B174" s="349">
        <v>5</v>
      </c>
      <c r="C174" s="349">
        <v>0</v>
      </c>
      <c r="D174" s="349">
        <v>0</v>
      </c>
      <c r="E174" s="349">
        <v>0</v>
      </c>
      <c r="F174" s="349">
        <v>0</v>
      </c>
      <c r="G174" s="349">
        <v>0</v>
      </c>
      <c r="H174" s="349">
        <v>0</v>
      </c>
      <c r="I174" s="349">
        <v>0</v>
      </c>
      <c r="J174" s="349">
        <v>0</v>
      </c>
      <c r="K174" s="349">
        <v>0</v>
      </c>
      <c r="L174" s="349">
        <v>0</v>
      </c>
      <c r="M174" s="349">
        <v>0</v>
      </c>
      <c r="N174" s="349">
        <v>0</v>
      </c>
      <c r="O174" s="349">
        <v>0</v>
      </c>
      <c r="P174" s="349">
        <v>0</v>
      </c>
      <c r="Q174" s="349">
        <v>0</v>
      </c>
    </row>
    <row r="175" spans="1:17" ht="15" customHeight="1">
      <c r="A175" s="350" t="s">
        <v>554</v>
      </c>
      <c r="B175" s="349">
        <v>0</v>
      </c>
      <c r="C175" s="349">
        <v>0</v>
      </c>
      <c r="D175" s="349">
        <v>0</v>
      </c>
      <c r="E175" s="349">
        <v>0</v>
      </c>
      <c r="F175" s="349">
        <v>0</v>
      </c>
      <c r="G175" s="349">
        <v>0</v>
      </c>
      <c r="H175" s="349">
        <v>0</v>
      </c>
      <c r="I175" s="349">
        <v>0</v>
      </c>
      <c r="J175" s="349">
        <v>0</v>
      </c>
      <c r="K175" s="349">
        <v>0</v>
      </c>
      <c r="L175" s="349">
        <v>0</v>
      </c>
      <c r="M175" s="349">
        <v>0</v>
      </c>
      <c r="N175" s="349">
        <v>0</v>
      </c>
      <c r="O175" s="349">
        <v>14</v>
      </c>
      <c r="P175" s="349">
        <v>3</v>
      </c>
      <c r="Q175" s="349">
        <v>2</v>
      </c>
    </row>
    <row r="176" spans="1:17" ht="15" customHeight="1">
      <c r="A176" s="350" t="s">
        <v>403</v>
      </c>
      <c r="B176" s="349">
        <v>1</v>
      </c>
      <c r="C176" s="349">
        <v>1</v>
      </c>
      <c r="D176" s="349">
        <v>1</v>
      </c>
      <c r="E176" s="349">
        <v>0</v>
      </c>
      <c r="F176" s="349">
        <v>0</v>
      </c>
      <c r="G176" s="349">
        <v>0</v>
      </c>
      <c r="H176" s="349">
        <v>0</v>
      </c>
      <c r="I176" s="349">
        <v>0</v>
      </c>
      <c r="J176" s="349">
        <v>0</v>
      </c>
      <c r="K176" s="349">
        <v>0</v>
      </c>
      <c r="L176" s="349">
        <v>1</v>
      </c>
      <c r="M176" s="349">
        <v>0</v>
      </c>
      <c r="N176" s="349">
        <v>0</v>
      </c>
      <c r="O176" s="349">
        <v>0</v>
      </c>
      <c r="P176" s="349">
        <v>1</v>
      </c>
      <c r="Q176" s="349">
        <v>0</v>
      </c>
    </row>
    <row r="177" spans="1:17" ht="21.95" customHeight="1">
      <c r="A177" s="350" t="s">
        <v>555</v>
      </c>
      <c r="B177" s="349">
        <v>1</v>
      </c>
      <c r="C177" s="349">
        <v>2</v>
      </c>
      <c r="D177" s="349">
        <v>1</v>
      </c>
      <c r="E177" s="349">
        <v>1</v>
      </c>
      <c r="F177" s="349">
        <v>0</v>
      </c>
      <c r="G177" s="349">
        <v>0</v>
      </c>
      <c r="H177" s="349">
        <v>0</v>
      </c>
      <c r="I177" s="349">
        <v>0</v>
      </c>
      <c r="J177" s="349">
        <v>0</v>
      </c>
      <c r="K177" s="349">
        <v>0</v>
      </c>
      <c r="L177" s="349">
        <v>0</v>
      </c>
      <c r="M177" s="349">
        <v>0</v>
      </c>
      <c r="N177" s="349">
        <v>0</v>
      </c>
      <c r="O177" s="349">
        <v>1</v>
      </c>
      <c r="P177" s="349">
        <v>0</v>
      </c>
      <c r="Q177" s="349">
        <v>0</v>
      </c>
    </row>
    <row r="178" spans="1:17" ht="15" customHeight="1">
      <c r="A178" s="350" t="s">
        <v>3166</v>
      </c>
      <c r="B178" s="349">
        <v>0</v>
      </c>
      <c r="C178" s="349">
        <v>0</v>
      </c>
      <c r="D178" s="349">
        <v>0</v>
      </c>
      <c r="E178" s="349">
        <v>3</v>
      </c>
      <c r="F178" s="349">
        <v>0</v>
      </c>
      <c r="G178" s="349">
        <v>0</v>
      </c>
      <c r="H178" s="349">
        <v>0</v>
      </c>
      <c r="I178" s="349">
        <v>0</v>
      </c>
      <c r="J178" s="349">
        <v>0</v>
      </c>
      <c r="K178" s="349">
        <v>0</v>
      </c>
      <c r="L178" s="349">
        <v>0</v>
      </c>
      <c r="M178" s="349">
        <v>0</v>
      </c>
      <c r="N178" s="349">
        <v>0</v>
      </c>
      <c r="O178" s="349">
        <v>5</v>
      </c>
      <c r="P178" s="349">
        <v>1</v>
      </c>
      <c r="Q178" s="349">
        <v>1</v>
      </c>
    </row>
    <row r="179" spans="1:17" ht="15" customHeight="1">
      <c r="A179" s="350" t="s">
        <v>557</v>
      </c>
      <c r="B179" s="349">
        <v>0</v>
      </c>
      <c r="C179" s="349">
        <v>0</v>
      </c>
      <c r="D179" s="349">
        <v>5</v>
      </c>
      <c r="E179" s="349">
        <v>2</v>
      </c>
      <c r="F179" s="349">
        <v>0</v>
      </c>
      <c r="G179" s="349">
        <v>0</v>
      </c>
      <c r="H179" s="349">
        <v>0</v>
      </c>
      <c r="I179" s="349">
        <v>0</v>
      </c>
      <c r="J179" s="349">
        <v>0</v>
      </c>
      <c r="K179" s="349">
        <v>0</v>
      </c>
      <c r="L179" s="349">
        <v>0</v>
      </c>
      <c r="M179" s="349">
        <v>0</v>
      </c>
      <c r="N179" s="349">
        <v>0</v>
      </c>
      <c r="O179" s="349">
        <v>11</v>
      </c>
      <c r="P179" s="349">
        <v>0</v>
      </c>
      <c r="Q179" s="349">
        <v>0</v>
      </c>
    </row>
    <row r="180" spans="1:17" ht="15" customHeight="1">
      <c r="A180" s="350" t="s">
        <v>558</v>
      </c>
      <c r="B180" s="349">
        <v>0</v>
      </c>
      <c r="C180" s="349">
        <v>0</v>
      </c>
      <c r="D180" s="349">
        <v>0</v>
      </c>
      <c r="E180" s="349">
        <v>3</v>
      </c>
      <c r="F180" s="349">
        <v>0</v>
      </c>
      <c r="G180" s="349">
        <v>0</v>
      </c>
      <c r="H180" s="349">
        <v>0</v>
      </c>
      <c r="I180" s="349">
        <v>0</v>
      </c>
      <c r="J180" s="349">
        <v>0</v>
      </c>
      <c r="K180" s="349">
        <v>0</v>
      </c>
      <c r="L180" s="349">
        <v>0</v>
      </c>
      <c r="M180" s="349">
        <v>0</v>
      </c>
      <c r="N180" s="349">
        <v>0</v>
      </c>
      <c r="O180" s="349">
        <v>9</v>
      </c>
      <c r="P180" s="349">
        <v>0</v>
      </c>
      <c r="Q180" s="349">
        <v>0</v>
      </c>
    </row>
    <row r="181" spans="1:17" ht="15" customHeight="1">
      <c r="A181" s="350" t="s">
        <v>559</v>
      </c>
      <c r="B181" s="349">
        <v>0</v>
      </c>
      <c r="C181" s="349">
        <v>0</v>
      </c>
      <c r="D181" s="349">
        <v>0</v>
      </c>
      <c r="E181" s="349">
        <v>0</v>
      </c>
      <c r="F181" s="349">
        <v>0</v>
      </c>
      <c r="G181" s="349">
        <v>0</v>
      </c>
      <c r="H181" s="349">
        <v>0</v>
      </c>
      <c r="I181" s="349">
        <v>0</v>
      </c>
      <c r="J181" s="349">
        <v>0</v>
      </c>
      <c r="K181" s="349">
        <v>0</v>
      </c>
      <c r="L181" s="349">
        <v>0</v>
      </c>
      <c r="M181" s="349">
        <v>0</v>
      </c>
      <c r="N181" s="349">
        <v>0</v>
      </c>
      <c r="O181" s="349">
        <v>11</v>
      </c>
      <c r="P181" s="349">
        <v>0</v>
      </c>
      <c r="Q181" s="349">
        <v>0</v>
      </c>
    </row>
    <row r="182" spans="1:17" ht="15" customHeight="1">
      <c r="A182" s="350" t="s">
        <v>458</v>
      </c>
      <c r="B182" s="349">
        <v>0</v>
      </c>
      <c r="C182" s="349">
        <v>0</v>
      </c>
      <c r="D182" s="349">
        <v>0</v>
      </c>
      <c r="E182" s="349">
        <v>0</v>
      </c>
      <c r="F182" s="349">
        <v>0</v>
      </c>
      <c r="G182" s="349">
        <v>0</v>
      </c>
      <c r="H182" s="349">
        <v>0</v>
      </c>
      <c r="I182" s="349">
        <v>0</v>
      </c>
      <c r="J182" s="349">
        <v>0</v>
      </c>
      <c r="K182" s="349">
        <v>0</v>
      </c>
      <c r="L182" s="349">
        <v>0</v>
      </c>
      <c r="M182" s="349">
        <v>0</v>
      </c>
      <c r="N182" s="349">
        <v>0</v>
      </c>
      <c r="O182" s="349">
        <v>4</v>
      </c>
      <c r="P182" s="349">
        <v>1</v>
      </c>
      <c r="Q182" s="349">
        <v>0</v>
      </c>
    </row>
    <row r="183" spans="1:17" ht="15" customHeight="1">
      <c r="A183" s="350" t="s">
        <v>560</v>
      </c>
      <c r="B183" s="349">
        <v>0</v>
      </c>
      <c r="C183" s="349">
        <v>0</v>
      </c>
      <c r="D183" s="349">
        <v>0</v>
      </c>
      <c r="E183" s="349">
        <v>0</v>
      </c>
      <c r="F183" s="349">
        <v>0</v>
      </c>
      <c r="G183" s="349">
        <v>0</v>
      </c>
      <c r="H183" s="349">
        <v>0</v>
      </c>
      <c r="I183" s="349">
        <v>0</v>
      </c>
      <c r="J183" s="349">
        <v>0</v>
      </c>
      <c r="K183" s="349">
        <v>0</v>
      </c>
      <c r="L183" s="349">
        <v>0</v>
      </c>
      <c r="M183" s="349">
        <v>0</v>
      </c>
      <c r="N183" s="349">
        <v>0</v>
      </c>
      <c r="O183" s="349">
        <v>4</v>
      </c>
      <c r="P183" s="349">
        <v>0</v>
      </c>
      <c r="Q183" s="349">
        <v>0</v>
      </c>
    </row>
    <row r="184" spans="1:17" ht="15" customHeight="1">
      <c r="A184" s="350" t="s">
        <v>3072</v>
      </c>
      <c r="B184" s="349">
        <v>0</v>
      </c>
      <c r="C184" s="349">
        <v>0</v>
      </c>
      <c r="D184" s="349">
        <v>6</v>
      </c>
      <c r="E184" s="349">
        <v>0</v>
      </c>
      <c r="F184" s="349">
        <v>0</v>
      </c>
      <c r="G184" s="349">
        <v>0</v>
      </c>
      <c r="H184" s="349">
        <v>0</v>
      </c>
      <c r="I184" s="349">
        <v>0</v>
      </c>
      <c r="J184" s="349">
        <v>0</v>
      </c>
      <c r="K184" s="349">
        <v>0</v>
      </c>
      <c r="L184" s="349">
        <v>0</v>
      </c>
      <c r="M184" s="349">
        <v>0</v>
      </c>
      <c r="N184" s="349">
        <v>0</v>
      </c>
      <c r="O184" s="349">
        <v>0</v>
      </c>
      <c r="P184" s="349">
        <v>1</v>
      </c>
      <c r="Q184" s="349">
        <v>0</v>
      </c>
    </row>
    <row r="185" spans="1:17" ht="15" customHeight="1">
      <c r="A185" s="350" t="s">
        <v>561</v>
      </c>
      <c r="B185" s="349">
        <v>4</v>
      </c>
      <c r="C185" s="349">
        <v>0</v>
      </c>
      <c r="D185" s="349">
        <v>4</v>
      </c>
      <c r="E185" s="349">
        <v>0</v>
      </c>
      <c r="F185" s="349">
        <v>0</v>
      </c>
      <c r="G185" s="349">
        <v>0</v>
      </c>
      <c r="H185" s="349">
        <v>0</v>
      </c>
      <c r="I185" s="349">
        <v>0</v>
      </c>
      <c r="J185" s="349">
        <v>0</v>
      </c>
      <c r="K185" s="349">
        <v>0</v>
      </c>
      <c r="L185" s="349">
        <v>0</v>
      </c>
      <c r="M185" s="349">
        <v>0</v>
      </c>
      <c r="N185" s="349">
        <v>0</v>
      </c>
      <c r="O185" s="349">
        <v>0</v>
      </c>
      <c r="P185" s="349">
        <v>0</v>
      </c>
      <c r="Q185" s="349">
        <v>0</v>
      </c>
    </row>
    <row r="186" spans="1:17" ht="15" customHeight="1">
      <c r="A186" s="350" t="s">
        <v>562</v>
      </c>
      <c r="B186" s="349">
        <v>0</v>
      </c>
      <c r="C186" s="349">
        <v>0</v>
      </c>
      <c r="D186" s="349">
        <v>1</v>
      </c>
      <c r="E186" s="349">
        <v>0</v>
      </c>
      <c r="F186" s="349">
        <v>0</v>
      </c>
      <c r="G186" s="349">
        <v>0</v>
      </c>
      <c r="H186" s="349">
        <v>0</v>
      </c>
      <c r="I186" s="349">
        <v>0</v>
      </c>
      <c r="J186" s="349">
        <v>0</v>
      </c>
      <c r="K186" s="349">
        <v>0</v>
      </c>
      <c r="L186" s="349">
        <v>0</v>
      </c>
      <c r="M186" s="349">
        <v>0</v>
      </c>
      <c r="N186" s="349">
        <v>0</v>
      </c>
      <c r="O186" s="349">
        <v>3</v>
      </c>
      <c r="P186" s="349">
        <v>0</v>
      </c>
      <c r="Q186" s="349">
        <v>0</v>
      </c>
    </row>
    <row r="187" spans="1:17" ht="15" customHeight="1">
      <c r="A187" s="350" t="s">
        <v>2701</v>
      </c>
      <c r="B187" s="349">
        <v>0</v>
      </c>
      <c r="C187" s="349">
        <v>0</v>
      </c>
      <c r="D187" s="349">
        <v>0</v>
      </c>
      <c r="E187" s="349">
        <v>0</v>
      </c>
      <c r="F187" s="349">
        <v>0</v>
      </c>
      <c r="G187" s="349">
        <v>0</v>
      </c>
      <c r="H187" s="349">
        <v>0</v>
      </c>
      <c r="I187" s="349">
        <v>0</v>
      </c>
      <c r="J187" s="349">
        <v>0</v>
      </c>
      <c r="K187" s="349">
        <v>0</v>
      </c>
      <c r="L187" s="349">
        <v>0</v>
      </c>
      <c r="M187" s="349">
        <v>0</v>
      </c>
      <c r="N187" s="349">
        <v>0</v>
      </c>
      <c r="O187" s="349">
        <v>5</v>
      </c>
      <c r="P187" s="349">
        <v>0</v>
      </c>
      <c r="Q187" s="349">
        <v>0</v>
      </c>
    </row>
    <row r="188" spans="1:17" ht="15" customHeight="1">
      <c r="A188" s="351" t="s">
        <v>670</v>
      </c>
      <c r="B188" s="349">
        <v>439</v>
      </c>
      <c r="C188" s="349">
        <v>481</v>
      </c>
      <c r="D188" s="349">
        <v>607</v>
      </c>
      <c r="E188" s="349">
        <v>704</v>
      </c>
      <c r="F188" s="349">
        <v>75</v>
      </c>
      <c r="G188" s="349">
        <v>72</v>
      </c>
      <c r="H188" s="349">
        <v>598</v>
      </c>
      <c r="I188" s="349">
        <v>221</v>
      </c>
      <c r="J188" s="349">
        <v>74</v>
      </c>
      <c r="K188" s="349">
        <v>55</v>
      </c>
      <c r="L188" s="349">
        <v>63</v>
      </c>
      <c r="M188" s="349">
        <v>25</v>
      </c>
      <c r="N188" s="349">
        <v>506</v>
      </c>
      <c r="O188" s="349">
        <v>1325</v>
      </c>
      <c r="P188" s="349">
        <v>193</v>
      </c>
      <c r="Q188" s="349">
        <v>248</v>
      </c>
    </row>
    <row r="189" spans="1:17" ht="15" customHeight="1">
      <c r="A189" s="351" t="s">
        <v>0</v>
      </c>
      <c r="B189" s="349">
        <v>261</v>
      </c>
      <c r="C189" s="349">
        <v>430</v>
      </c>
      <c r="D189" s="349">
        <v>490</v>
      </c>
      <c r="E189" s="349">
        <v>511</v>
      </c>
      <c r="F189" s="349">
        <v>41</v>
      </c>
      <c r="G189" s="349">
        <v>72</v>
      </c>
      <c r="H189" s="349">
        <v>278</v>
      </c>
      <c r="I189" s="349">
        <v>214</v>
      </c>
      <c r="J189" s="349">
        <v>66</v>
      </c>
      <c r="K189" s="349">
        <v>47</v>
      </c>
      <c r="L189" s="349">
        <v>52</v>
      </c>
      <c r="M189" s="349">
        <v>25</v>
      </c>
      <c r="N189" s="349">
        <v>317</v>
      </c>
      <c r="O189" s="349">
        <v>336</v>
      </c>
      <c r="P189" s="349">
        <v>109</v>
      </c>
      <c r="Q189" s="349">
        <v>102</v>
      </c>
    </row>
    <row r="190" spans="1:17" ht="21.95" customHeight="1">
      <c r="A190" s="350" t="s">
        <v>3000</v>
      </c>
      <c r="B190" s="349">
        <v>0</v>
      </c>
      <c r="C190" s="349">
        <v>0</v>
      </c>
      <c r="D190" s="349">
        <v>35</v>
      </c>
      <c r="E190" s="349">
        <v>20</v>
      </c>
      <c r="F190" s="349">
        <v>0</v>
      </c>
      <c r="G190" s="349">
        <v>0</v>
      </c>
      <c r="H190" s="349">
        <v>0</v>
      </c>
      <c r="I190" s="349">
        <v>0</v>
      </c>
      <c r="J190" s="349">
        <v>0</v>
      </c>
      <c r="K190" s="349">
        <v>0</v>
      </c>
      <c r="L190" s="349">
        <v>0</v>
      </c>
      <c r="M190" s="349">
        <v>0</v>
      </c>
      <c r="N190" s="349">
        <v>0</v>
      </c>
      <c r="O190" s="349">
        <v>4</v>
      </c>
      <c r="P190" s="349">
        <v>0</v>
      </c>
      <c r="Q190" s="349">
        <v>0</v>
      </c>
    </row>
    <row r="191" spans="1:17" ht="21.95" customHeight="1">
      <c r="A191" s="350" t="s">
        <v>23</v>
      </c>
      <c r="B191" s="349">
        <v>16</v>
      </c>
      <c r="C191" s="349">
        <v>61</v>
      </c>
      <c r="D191" s="349">
        <v>70</v>
      </c>
      <c r="E191" s="349">
        <v>105</v>
      </c>
      <c r="F191" s="349">
        <v>25</v>
      </c>
      <c r="G191" s="349">
        <v>28</v>
      </c>
      <c r="H191" s="349">
        <v>10</v>
      </c>
      <c r="I191" s="349">
        <v>51</v>
      </c>
      <c r="J191" s="349">
        <v>18</v>
      </c>
      <c r="K191" s="349">
        <v>25</v>
      </c>
      <c r="L191" s="349">
        <v>28</v>
      </c>
      <c r="M191" s="349">
        <v>20</v>
      </c>
      <c r="N191" s="349">
        <v>0</v>
      </c>
      <c r="O191" s="349">
        <v>0</v>
      </c>
      <c r="P191" s="349">
        <v>0</v>
      </c>
      <c r="Q191" s="349">
        <v>24</v>
      </c>
    </row>
    <row r="192" spans="1:17" ht="15" customHeight="1">
      <c r="A192" s="350" t="s">
        <v>2973</v>
      </c>
      <c r="B192" s="349">
        <v>0</v>
      </c>
      <c r="C192" s="349">
        <v>38</v>
      </c>
      <c r="D192" s="349">
        <v>0</v>
      </c>
      <c r="E192" s="349">
        <v>158</v>
      </c>
      <c r="F192" s="349">
        <v>0</v>
      </c>
      <c r="G192" s="349">
        <v>0</v>
      </c>
      <c r="H192" s="349">
        <v>0</v>
      </c>
      <c r="I192" s="349">
        <v>40</v>
      </c>
      <c r="J192" s="349">
        <v>25</v>
      </c>
      <c r="K192" s="349">
        <v>0</v>
      </c>
      <c r="L192" s="349">
        <v>0</v>
      </c>
      <c r="M192" s="349">
        <v>0</v>
      </c>
      <c r="N192" s="349">
        <v>32</v>
      </c>
      <c r="O192" s="349">
        <v>0</v>
      </c>
      <c r="P192" s="349">
        <v>33</v>
      </c>
      <c r="Q192" s="349">
        <v>8</v>
      </c>
    </row>
    <row r="193" spans="1:17" ht="15" customHeight="1">
      <c r="A193" s="350" t="s">
        <v>25</v>
      </c>
      <c r="B193" s="349">
        <v>36</v>
      </c>
      <c r="C193" s="349">
        <v>133</v>
      </c>
      <c r="D193" s="349">
        <v>9</v>
      </c>
      <c r="E193" s="349">
        <v>20</v>
      </c>
      <c r="F193" s="349">
        <v>16</v>
      </c>
      <c r="G193" s="349">
        <v>22</v>
      </c>
      <c r="H193" s="349">
        <v>2</v>
      </c>
      <c r="I193" s="349">
        <v>55</v>
      </c>
      <c r="J193" s="349">
        <v>0</v>
      </c>
      <c r="K193" s="349">
        <v>22</v>
      </c>
      <c r="L193" s="349">
        <v>14</v>
      </c>
      <c r="M193" s="349">
        <v>5</v>
      </c>
      <c r="N193" s="349">
        <v>91</v>
      </c>
      <c r="O193" s="349">
        <v>0</v>
      </c>
      <c r="P193" s="349">
        <v>36</v>
      </c>
      <c r="Q193" s="349">
        <v>23</v>
      </c>
    </row>
    <row r="194" spans="1:17" ht="21.95" customHeight="1">
      <c r="A194" s="350" t="s">
        <v>2974</v>
      </c>
      <c r="B194" s="349">
        <v>70</v>
      </c>
      <c r="C194" s="349">
        <v>0</v>
      </c>
      <c r="D194" s="349">
        <v>0</v>
      </c>
      <c r="E194" s="349">
        <v>0</v>
      </c>
      <c r="F194" s="349">
        <v>0</v>
      </c>
      <c r="G194" s="349">
        <v>0</v>
      </c>
      <c r="H194" s="349">
        <v>0</v>
      </c>
      <c r="I194" s="349">
        <v>0</v>
      </c>
      <c r="J194" s="349">
        <v>0</v>
      </c>
      <c r="K194" s="349">
        <v>0</v>
      </c>
      <c r="L194" s="349">
        <v>0</v>
      </c>
      <c r="M194" s="349">
        <v>0</v>
      </c>
      <c r="N194" s="349">
        <v>0</v>
      </c>
      <c r="O194" s="349">
        <v>0</v>
      </c>
      <c r="P194" s="349">
        <v>0</v>
      </c>
      <c r="Q194" s="349">
        <v>0</v>
      </c>
    </row>
    <row r="195" spans="1:17" ht="15" customHeight="1">
      <c r="A195" s="350" t="s">
        <v>3034</v>
      </c>
      <c r="B195" s="349">
        <v>70</v>
      </c>
      <c r="C195" s="349">
        <v>70</v>
      </c>
      <c r="D195" s="349">
        <v>46</v>
      </c>
      <c r="E195" s="349">
        <v>0</v>
      </c>
      <c r="F195" s="349">
        <v>0</v>
      </c>
      <c r="G195" s="349">
        <v>22</v>
      </c>
      <c r="H195" s="349">
        <v>0</v>
      </c>
      <c r="I195" s="349">
        <v>26</v>
      </c>
      <c r="J195" s="349">
        <v>11</v>
      </c>
      <c r="K195" s="349">
        <v>0</v>
      </c>
      <c r="L195" s="349">
        <v>0</v>
      </c>
      <c r="M195" s="349">
        <v>0</v>
      </c>
      <c r="N195" s="349">
        <v>22</v>
      </c>
      <c r="O195" s="349">
        <v>21</v>
      </c>
      <c r="P195" s="349">
        <v>10</v>
      </c>
      <c r="Q195" s="349">
        <v>4</v>
      </c>
    </row>
    <row r="196" spans="1:17" ht="21.95" customHeight="1">
      <c r="A196" s="350" t="s">
        <v>3035</v>
      </c>
      <c r="B196" s="349">
        <v>0</v>
      </c>
      <c r="C196" s="349">
        <v>0</v>
      </c>
      <c r="D196" s="349">
        <v>12</v>
      </c>
      <c r="E196" s="349">
        <v>12</v>
      </c>
      <c r="F196" s="349">
        <v>0</v>
      </c>
      <c r="G196" s="349">
        <v>0</v>
      </c>
      <c r="H196" s="349">
        <v>0</v>
      </c>
      <c r="I196" s="349">
        <v>0</v>
      </c>
      <c r="J196" s="349">
        <v>0</v>
      </c>
      <c r="K196" s="349">
        <v>0</v>
      </c>
      <c r="L196" s="349">
        <v>0</v>
      </c>
      <c r="M196" s="349">
        <v>0</v>
      </c>
      <c r="N196" s="349">
        <v>0</v>
      </c>
      <c r="O196" s="349">
        <v>80</v>
      </c>
      <c r="P196" s="349">
        <v>15</v>
      </c>
      <c r="Q196" s="349">
        <v>15</v>
      </c>
    </row>
    <row r="197" spans="1:17" ht="15" customHeight="1">
      <c r="A197" s="350" t="s">
        <v>2975</v>
      </c>
      <c r="B197" s="349">
        <v>0</v>
      </c>
      <c r="C197" s="349">
        <v>51</v>
      </c>
      <c r="D197" s="349">
        <v>0</v>
      </c>
      <c r="E197" s="349">
        <v>30</v>
      </c>
      <c r="F197" s="349">
        <v>0</v>
      </c>
      <c r="G197" s="349">
        <v>0</v>
      </c>
      <c r="H197" s="349">
        <v>0</v>
      </c>
      <c r="I197" s="349">
        <v>0</v>
      </c>
      <c r="J197" s="349">
        <v>0</v>
      </c>
      <c r="K197" s="349">
        <v>0</v>
      </c>
      <c r="L197" s="349">
        <v>0</v>
      </c>
      <c r="M197" s="349">
        <v>0</v>
      </c>
      <c r="N197" s="349">
        <v>44</v>
      </c>
      <c r="O197" s="349">
        <v>12</v>
      </c>
      <c r="P197" s="349">
        <v>0</v>
      </c>
      <c r="Q197" s="349">
        <v>0</v>
      </c>
    </row>
    <row r="198" spans="1:17" ht="21.95" customHeight="1">
      <c r="A198" s="350" t="s">
        <v>3271</v>
      </c>
      <c r="B198" s="349">
        <v>0</v>
      </c>
      <c r="C198" s="349">
        <v>0</v>
      </c>
      <c r="D198" s="349">
        <v>18</v>
      </c>
      <c r="E198" s="349">
        <v>24</v>
      </c>
      <c r="F198" s="349">
        <v>0</v>
      </c>
      <c r="G198" s="349">
        <v>0</v>
      </c>
      <c r="H198" s="349">
        <v>0</v>
      </c>
      <c r="I198" s="349">
        <v>0</v>
      </c>
      <c r="J198" s="349">
        <v>0</v>
      </c>
      <c r="K198" s="349">
        <v>0</v>
      </c>
      <c r="L198" s="349">
        <v>0</v>
      </c>
      <c r="M198" s="349">
        <v>0</v>
      </c>
      <c r="N198" s="349">
        <v>0</v>
      </c>
      <c r="O198" s="349">
        <v>194</v>
      </c>
      <c r="P198" s="349">
        <v>13</v>
      </c>
      <c r="Q198" s="349">
        <v>13</v>
      </c>
    </row>
    <row r="199" spans="1:17" ht="21.95" customHeight="1">
      <c r="A199" s="350" t="s">
        <v>49</v>
      </c>
      <c r="B199" s="349">
        <v>0</v>
      </c>
      <c r="C199" s="349">
        <v>0</v>
      </c>
      <c r="D199" s="349">
        <v>0</v>
      </c>
      <c r="E199" s="349">
        <v>0</v>
      </c>
      <c r="F199" s="349">
        <v>0</v>
      </c>
      <c r="G199" s="349">
        <v>0</v>
      </c>
      <c r="H199" s="349">
        <v>120</v>
      </c>
      <c r="I199" s="349">
        <v>0</v>
      </c>
      <c r="J199" s="349">
        <v>0</v>
      </c>
      <c r="K199" s="349">
        <v>0</v>
      </c>
      <c r="L199" s="349">
        <v>0</v>
      </c>
      <c r="M199" s="349">
        <v>0</v>
      </c>
      <c r="N199" s="349">
        <v>0</v>
      </c>
      <c r="O199" s="349">
        <v>0</v>
      </c>
      <c r="P199" s="349">
        <v>0</v>
      </c>
      <c r="Q199" s="349">
        <v>0</v>
      </c>
    </row>
    <row r="200" spans="1:17" ht="21.95" customHeight="1">
      <c r="A200" s="350" t="s">
        <v>2976</v>
      </c>
      <c r="B200" s="349">
        <v>0</v>
      </c>
      <c r="C200" s="349">
        <v>0</v>
      </c>
      <c r="D200" s="349">
        <v>194</v>
      </c>
      <c r="E200" s="349">
        <v>55</v>
      </c>
      <c r="F200" s="349">
        <v>0</v>
      </c>
      <c r="G200" s="349">
        <v>0</v>
      </c>
      <c r="H200" s="349">
        <v>0</v>
      </c>
      <c r="I200" s="349">
        <v>0</v>
      </c>
      <c r="J200" s="349">
        <v>0</v>
      </c>
      <c r="K200" s="349">
        <v>0</v>
      </c>
      <c r="L200" s="349">
        <v>0</v>
      </c>
      <c r="M200" s="349">
        <v>0</v>
      </c>
      <c r="N200" s="349">
        <v>0</v>
      </c>
      <c r="O200" s="349">
        <v>0</v>
      </c>
      <c r="P200" s="349">
        <v>0</v>
      </c>
      <c r="Q200" s="349">
        <v>15</v>
      </c>
    </row>
    <row r="201" spans="1:17" ht="21.95" customHeight="1">
      <c r="A201" s="350" t="s">
        <v>50</v>
      </c>
      <c r="B201" s="349">
        <v>2</v>
      </c>
      <c r="C201" s="349">
        <v>2</v>
      </c>
      <c r="D201" s="349">
        <v>0</v>
      </c>
      <c r="E201" s="349">
        <v>0</v>
      </c>
      <c r="F201" s="349">
        <v>0</v>
      </c>
      <c r="G201" s="349">
        <v>0</v>
      </c>
      <c r="H201" s="349">
        <v>0</v>
      </c>
      <c r="I201" s="349">
        <v>0</v>
      </c>
      <c r="J201" s="349">
        <v>0</v>
      </c>
      <c r="K201" s="349">
        <v>0</v>
      </c>
      <c r="L201" s="349">
        <v>0</v>
      </c>
      <c r="M201" s="349">
        <v>0</v>
      </c>
      <c r="N201" s="349">
        <v>128</v>
      </c>
      <c r="O201" s="349">
        <v>0</v>
      </c>
      <c r="P201" s="349">
        <v>0</v>
      </c>
      <c r="Q201" s="349">
        <v>0</v>
      </c>
    </row>
    <row r="202" spans="1:17" ht="21.95" customHeight="1">
      <c r="A202" s="350" t="s">
        <v>51</v>
      </c>
      <c r="B202" s="349">
        <v>0</v>
      </c>
      <c r="C202" s="349">
        <v>0</v>
      </c>
      <c r="D202" s="349">
        <v>0</v>
      </c>
      <c r="E202" s="349">
        <v>0</v>
      </c>
      <c r="F202" s="349">
        <v>0</v>
      </c>
      <c r="G202" s="349">
        <v>0</v>
      </c>
      <c r="H202" s="349">
        <v>146</v>
      </c>
      <c r="I202" s="349">
        <v>0</v>
      </c>
      <c r="J202" s="349">
        <v>0</v>
      </c>
      <c r="K202" s="349">
        <v>0</v>
      </c>
      <c r="L202" s="349">
        <v>0</v>
      </c>
      <c r="M202" s="349">
        <v>0</v>
      </c>
      <c r="N202" s="349">
        <v>0</v>
      </c>
      <c r="O202" s="349">
        <v>0</v>
      </c>
      <c r="P202" s="349">
        <v>0</v>
      </c>
      <c r="Q202" s="349">
        <v>0</v>
      </c>
    </row>
    <row r="203" spans="1:17" ht="22.5">
      <c r="A203" s="350" t="s">
        <v>224</v>
      </c>
      <c r="B203" s="349">
        <v>5</v>
      </c>
      <c r="C203" s="349">
        <v>3</v>
      </c>
      <c r="D203" s="349">
        <v>4</v>
      </c>
      <c r="E203" s="349">
        <v>3</v>
      </c>
      <c r="F203" s="349">
        <v>0</v>
      </c>
      <c r="G203" s="349">
        <v>0</v>
      </c>
      <c r="H203" s="349">
        <v>0</v>
      </c>
      <c r="I203" s="349">
        <v>0</v>
      </c>
      <c r="J203" s="349">
        <v>0</v>
      </c>
      <c r="K203" s="349">
        <v>0</v>
      </c>
      <c r="L203" s="349">
        <v>0</v>
      </c>
      <c r="M203" s="349">
        <v>0</v>
      </c>
      <c r="N203" s="349">
        <v>0</v>
      </c>
      <c r="O203" s="349">
        <v>0</v>
      </c>
      <c r="P203" s="349">
        <v>0</v>
      </c>
      <c r="Q203" s="349">
        <v>0</v>
      </c>
    </row>
    <row r="204" spans="1:17" ht="21.95" customHeight="1">
      <c r="A204" s="350" t="s">
        <v>226</v>
      </c>
      <c r="B204" s="349">
        <v>4</v>
      </c>
      <c r="C204" s="349">
        <v>5</v>
      </c>
      <c r="D204" s="349">
        <v>9</v>
      </c>
      <c r="E204" s="349">
        <v>7</v>
      </c>
      <c r="F204" s="349">
        <v>0</v>
      </c>
      <c r="G204" s="349">
        <v>0</v>
      </c>
      <c r="H204" s="349">
        <v>0</v>
      </c>
      <c r="I204" s="349">
        <v>0</v>
      </c>
      <c r="J204" s="349">
        <v>0</v>
      </c>
      <c r="K204" s="349">
        <v>0</v>
      </c>
      <c r="L204" s="349">
        <v>0</v>
      </c>
      <c r="M204" s="349">
        <v>0</v>
      </c>
      <c r="N204" s="349">
        <v>0</v>
      </c>
      <c r="O204" s="349">
        <v>0</v>
      </c>
      <c r="P204" s="349">
        <v>0</v>
      </c>
      <c r="Q204" s="349">
        <v>0</v>
      </c>
    </row>
    <row r="205" spans="1:17" ht="15" customHeight="1">
      <c r="A205" s="350" t="s">
        <v>228</v>
      </c>
      <c r="B205" s="349">
        <v>1</v>
      </c>
      <c r="C205" s="349">
        <v>4</v>
      </c>
      <c r="D205" s="349">
        <v>7</v>
      </c>
      <c r="E205" s="349">
        <v>3</v>
      </c>
      <c r="F205" s="349">
        <v>0</v>
      </c>
      <c r="G205" s="349">
        <v>0</v>
      </c>
      <c r="H205" s="349">
        <v>0</v>
      </c>
      <c r="I205" s="349">
        <v>0</v>
      </c>
      <c r="J205" s="349">
        <v>0</v>
      </c>
      <c r="K205" s="349">
        <v>0</v>
      </c>
      <c r="L205" s="349">
        <v>0</v>
      </c>
      <c r="M205" s="349">
        <v>0</v>
      </c>
      <c r="N205" s="349">
        <v>0</v>
      </c>
      <c r="O205" s="349">
        <v>0</v>
      </c>
      <c r="P205" s="349">
        <v>0</v>
      </c>
      <c r="Q205" s="349">
        <v>0</v>
      </c>
    </row>
    <row r="206" spans="1:17" ht="15" customHeight="1">
      <c r="A206" s="350" t="s">
        <v>3305</v>
      </c>
      <c r="B206" s="349">
        <v>0</v>
      </c>
      <c r="C206" s="349">
        <v>0</v>
      </c>
      <c r="D206" s="349">
        <v>0</v>
      </c>
      <c r="E206" s="349">
        <v>0</v>
      </c>
      <c r="F206" s="349">
        <v>0</v>
      </c>
      <c r="G206" s="349">
        <v>0</v>
      </c>
      <c r="H206" s="349">
        <v>0</v>
      </c>
      <c r="I206" s="349">
        <v>0</v>
      </c>
      <c r="J206" s="349">
        <v>0</v>
      </c>
      <c r="K206" s="349">
        <v>0</v>
      </c>
      <c r="L206" s="349">
        <v>0</v>
      </c>
      <c r="M206" s="349">
        <v>0</v>
      </c>
      <c r="N206" s="349">
        <v>0</v>
      </c>
      <c r="O206" s="349">
        <v>25</v>
      </c>
      <c r="P206" s="349">
        <v>0</v>
      </c>
      <c r="Q206" s="349">
        <v>0</v>
      </c>
    </row>
    <row r="207" spans="1:17" ht="15" customHeight="1">
      <c r="A207" s="350" t="s">
        <v>3306</v>
      </c>
      <c r="B207" s="349">
        <v>5</v>
      </c>
      <c r="C207" s="349">
        <v>3</v>
      </c>
      <c r="D207" s="349">
        <v>4</v>
      </c>
      <c r="E207" s="349">
        <v>3</v>
      </c>
      <c r="F207" s="349">
        <v>0</v>
      </c>
      <c r="G207" s="349">
        <v>0</v>
      </c>
      <c r="H207" s="349">
        <v>0</v>
      </c>
      <c r="I207" s="349">
        <v>0</v>
      </c>
      <c r="J207" s="349">
        <v>0</v>
      </c>
      <c r="K207" s="349">
        <v>0</v>
      </c>
      <c r="L207" s="349">
        <v>0</v>
      </c>
      <c r="M207" s="349">
        <v>0</v>
      </c>
      <c r="N207" s="349">
        <v>0</v>
      </c>
      <c r="O207" s="349">
        <v>0</v>
      </c>
      <c r="P207" s="349">
        <v>2</v>
      </c>
      <c r="Q207" s="349">
        <v>0</v>
      </c>
    </row>
    <row r="208" spans="1:17" ht="21.95" customHeight="1">
      <c r="A208" s="350" t="s">
        <v>3307</v>
      </c>
      <c r="B208" s="349">
        <v>52</v>
      </c>
      <c r="C208" s="349">
        <v>60</v>
      </c>
      <c r="D208" s="349">
        <v>82</v>
      </c>
      <c r="E208" s="349">
        <v>71</v>
      </c>
      <c r="F208" s="349">
        <v>0</v>
      </c>
      <c r="G208" s="349">
        <v>0</v>
      </c>
      <c r="H208" s="349">
        <v>0</v>
      </c>
      <c r="I208" s="349">
        <v>42</v>
      </c>
      <c r="J208" s="349">
        <v>12</v>
      </c>
      <c r="K208" s="349">
        <v>0</v>
      </c>
      <c r="L208" s="349">
        <v>10</v>
      </c>
      <c r="M208" s="349">
        <v>0</v>
      </c>
      <c r="N208" s="349">
        <v>0</v>
      </c>
      <c r="O208" s="349">
        <v>0</v>
      </c>
      <c r="P208" s="349">
        <v>0</v>
      </c>
      <c r="Q208" s="349">
        <v>0</v>
      </c>
    </row>
    <row r="209" spans="1:17" ht="15" customHeight="1">
      <c r="A209" s="351" t="s">
        <v>2700</v>
      </c>
      <c r="B209" s="349">
        <v>33</v>
      </c>
      <c r="C209" s="349">
        <v>32</v>
      </c>
      <c r="D209" s="349">
        <v>40</v>
      </c>
      <c r="E209" s="349">
        <v>40</v>
      </c>
      <c r="F209" s="349">
        <v>24</v>
      </c>
      <c r="G209" s="349">
        <v>0</v>
      </c>
      <c r="H209" s="349">
        <v>232</v>
      </c>
      <c r="I209" s="349">
        <v>1</v>
      </c>
      <c r="J209" s="349">
        <v>0</v>
      </c>
      <c r="K209" s="349">
        <v>0</v>
      </c>
      <c r="L209" s="349">
        <v>0</v>
      </c>
      <c r="M209" s="349">
        <v>0</v>
      </c>
      <c r="N209" s="349">
        <v>68</v>
      </c>
      <c r="O209" s="349">
        <v>238</v>
      </c>
      <c r="P209" s="349">
        <v>28</v>
      </c>
      <c r="Q209" s="349">
        <v>42</v>
      </c>
    </row>
    <row r="210" spans="1:17" ht="21.95" customHeight="1">
      <c r="A210" s="350" t="s">
        <v>299</v>
      </c>
      <c r="B210" s="349">
        <v>0</v>
      </c>
      <c r="C210" s="349">
        <v>0</v>
      </c>
      <c r="D210" s="349">
        <v>0</v>
      </c>
      <c r="E210" s="349">
        <v>0</v>
      </c>
      <c r="F210" s="349">
        <v>0</v>
      </c>
      <c r="G210" s="349">
        <v>0</v>
      </c>
      <c r="H210" s="349">
        <v>215</v>
      </c>
      <c r="I210" s="349">
        <v>0</v>
      </c>
      <c r="J210" s="349">
        <v>0</v>
      </c>
      <c r="K210" s="349">
        <v>0</v>
      </c>
      <c r="L210" s="349">
        <v>0</v>
      </c>
      <c r="M210" s="349">
        <v>0</v>
      </c>
      <c r="N210" s="349">
        <v>0</v>
      </c>
      <c r="O210" s="349">
        <v>0</v>
      </c>
      <c r="P210" s="349">
        <v>0</v>
      </c>
      <c r="Q210" s="349">
        <v>0</v>
      </c>
    </row>
    <row r="211" spans="1:17" ht="15" customHeight="1">
      <c r="A211" s="350" t="s">
        <v>300</v>
      </c>
      <c r="B211" s="349">
        <v>0</v>
      </c>
      <c r="C211" s="349">
        <v>0</v>
      </c>
      <c r="D211" s="349">
        <v>0</v>
      </c>
      <c r="E211" s="349">
        <v>0</v>
      </c>
      <c r="F211" s="349">
        <v>0</v>
      </c>
      <c r="G211" s="349">
        <v>0</v>
      </c>
      <c r="H211" s="349">
        <v>0</v>
      </c>
      <c r="I211" s="349">
        <v>0</v>
      </c>
      <c r="J211" s="349">
        <v>0</v>
      </c>
      <c r="K211" s="349">
        <v>0</v>
      </c>
      <c r="L211" s="349">
        <v>0</v>
      </c>
      <c r="M211" s="349">
        <v>0</v>
      </c>
      <c r="N211" s="349">
        <v>0</v>
      </c>
      <c r="O211" s="349">
        <v>68</v>
      </c>
      <c r="P211" s="349">
        <v>0</v>
      </c>
      <c r="Q211" s="349">
        <v>8</v>
      </c>
    </row>
    <row r="212" spans="1:17" ht="21.95" customHeight="1">
      <c r="A212" s="350" t="s">
        <v>3272</v>
      </c>
      <c r="B212" s="349">
        <v>0</v>
      </c>
      <c r="C212" s="349">
        <v>0</v>
      </c>
      <c r="D212" s="349">
        <v>0</v>
      </c>
      <c r="E212" s="349">
        <v>0</v>
      </c>
      <c r="F212" s="349">
        <v>0</v>
      </c>
      <c r="G212" s="349">
        <v>0</v>
      </c>
      <c r="H212" s="349">
        <v>17</v>
      </c>
      <c r="I212" s="349">
        <v>0</v>
      </c>
      <c r="J212" s="349">
        <v>0</v>
      </c>
      <c r="K212" s="349">
        <v>0</v>
      </c>
      <c r="L212" s="349">
        <v>0</v>
      </c>
      <c r="M212" s="349">
        <v>0</v>
      </c>
      <c r="N212" s="349">
        <v>62</v>
      </c>
      <c r="O212" s="349">
        <v>0</v>
      </c>
      <c r="P212" s="349">
        <v>0</v>
      </c>
      <c r="Q212" s="349">
        <v>0</v>
      </c>
    </row>
    <row r="213" spans="1:17" ht="15" customHeight="1">
      <c r="A213" s="350" t="s">
        <v>301</v>
      </c>
      <c r="B213" s="349">
        <v>33</v>
      </c>
      <c r="C213" s="349">
        <v>32</v>
      </c>
      <c r="D213" s="349">
        <v>40</v>
      </c>
      <c r="E213" s="349">
        <v>10</v>
      </c>
      <c r="F213" s="349">
        <v>24</v>
      </c>
      <c r="G213" s="349">
        <v>0</v>
      </c>
      <c r="H213" s="349">
        <v>0</v>
      </c>
      <c r="I213" s="349">
        <v>0</v>
      </c>
      <c r="J213" s="349">
        <v>0</v>
      </c>
      <c r="K213" s="349">
        <v>0</v>
      </c>
      <c r="L213" s="349">
        <v>0</v>
      </c>
      <c r="M213" s="349">
        <v>0</v>
      </c>
      <c r="N213" s="349">
        <v>0</v>
      </c>
      <c r="O213" s="349">
        <v>0</v>
      </c>
      <c r="P213" s="349">
        <v>19</v>
      </c>
      <c r="Q213" s="349">
        <v>8</v>
      </c>
    </row>
    <row r="214" spans="1:17" ht="21.95" customHeight="1">
      <c r="A214" s="350" t="s">
        <v>3055</v>
      </c>
      <c r="B214" s="349">
        <v>0</v>
      </c>
      <c r="C214" s="349">
        <v>0</v>
      </c>
      <c r="D214" s="349">
        <v>0</v>
      </c>
      <c r="E214" s="349">
        <v>2</v>
      </c>
      <c r="F214" s="349">
        <v>0</v>
      </c>
      <c r="G214" s="349">
        <v>0</v>
      </c>
      <c r="H214" s="349">
        <v>0</v>
      </c>
      <c r="I214" s="349">
        <v>0</v>
      </c>
      <c r="J214" s="349">
        <v>0</v>
      </c>
      <c r="K214" s="349">
        <v>0</v>
      </c>
      <c r="L214" s="349">
        <v>0</v>
      </c>
      <c r="M214" s="349">
        <v>0</v>
      </c>
      <c r="N214" s="349">
        <v>0</v>
      </c>
      <c r="O214" s="349">
        <v>11</v>
      </c>
      <c r="P214" s="349">
        <v>4</v>
      </c>
      <c r="Q214" s="349">
        <v>0</v>
      </c>
    </row>
    <row r="215" spans="1:17" ht="21.95" customHeight="1">
      <c r="A215" s="350" t="s">
        <v>302</v>
      </c>
      <c r="B215" s="349">
        <v>0</v>
      </c>
      <c r="C215" s="349">
        <v>0</v>
      </c>
      <c r="D215" s="349">
        <v>0</v>
      </c>
      <c r="E215" s="349">
        <v>8</v>
      </c>
      <c r="F215" s="349">
        <v>0</v>
      </c>
      <c r="G215" s="349">
        <v>0</v>
      </c>
      <c r="H215" s="349">
        <v>0</v>
      </c>
      <c r="I215" s="349">
        <v>0</v>
      </c>
      <c r="J215" s="349">
        <v>0</v>
      </c>
      <c r="K215" s="349">
        <v>0</v>
      </c>
      <c r="L215" s="349">
        <v>0</v>
      </c>
      <c r="M215" s="349">
        <v>0</v>
      </c>
      <c r="N215" s="349">
        <v>0</v>
      </c>
      <c r="O215" s="349">
        <v>14</v>
      </c>
      <c r="P215" s="349">
        <v>5</v>
      </c>
      <c r="Q215" s="349">
        <v>0</v>
      </c>
    </row>
    <row r="216" spans="1:17">
      <c r="A216" s="350" t="s">
        <v>3066</v>
      </c>
      <c r="B216" s="349">
        <v>0</v>
      </c>
      <c r="C216" s="349">
        <v>0</v>
      </c>
      <c r="D216" s="349">
        <v>0</v>
      </c>
      <c r="E216" s="349">
        <v>6</v>
      </c>
      <c r="F216" s="349">
        <v>0</v>
      </c>
      <c r="G216" s="349">
        <v>0</v>
      </c>
      <c r="H216" s="349">
        <v>0</v>
      </c>
      <c r="I216" s="349">
        <v>1</v>
      </c>
      <c r="J216" s="349">
        <v>0</v>
      </c>
      <c r="K216" s="349">
        <v>0</v>
      </c>
      <c r="L216" s="349">
        <v>0</v>
      </c>
      <c r="M216" s="349">
        <v>0</v>
      </c>
      <c r="N216" s="349">
        <v>6</v>
      </c>
      <c r="O216" s="349">
        <v>46</v>
      </c>
      <c r="P216" s="349">
        <v>0</v>
      </c>
      <c r="Q216" s="349">
        <v>14</v>
      </c>
    </row>
    <row r="217" spans="1:17" ht="15" customHeight="1">
      <c r="A217" s="350" t="s">
        <v>3067</v>
      </c>
      <c r="B217" s="349">
        <v>0</v>
      </c>
      <c r="C217" s="349">
        <v>0</v>
      </c>
      <c r="D217" s="349">
        <v>0</v>
      </c>
      <c r="E217" s="349">
        <v>14</v>
      </c>
      <c r="F217" s="349">
        <v>0</v>
      </c>
      <c r="G217" s="349">
        <v>0</v>
      </c>
      <c r="H217" s="349">
        <v>0</v>
      </c>
      <c r="I217" s="349">
        <v>0</v>
      </c>
      <c r="J217" s="349">
        <v>0</v>
      </c>
      <c r="K217" s="349">
        <v>0</v>
      </c>
      <c r="L217" s="349">
        <v>0</v>
      </c>
      <c r="M217" s="349">
        <v>0</v>
      </c>
      <c r="N217" s="349">
        <v>0</v>
      </c>
      <c r="O217" s="349">
        <v>99</v>
      </c>
      <c r="P217" s="349">
        <v>0</v>
      </c>
      <c r="Q217" s="349">
        <v>12</v>
      </c>
    </row>
    <row r="218" spans="1:17" ht="21.95" customHeight="1">
      <c r="A218" s="350" t="s">
        <v>3273</v>
      </c>
      <c r="B218" s="349">
        <v>0</v>
      </c>
      <c r="C218" s="349">
        <v>0</v>
      </c>
      <c r="D218" s="349">
        <v>0</v>
      </c>
      <c r="E218" s="349">
        <v>0</v>
      </c>
      <c r="F218" s="349">
        <v>0</v>
      </c>
      <c r="G218" s="349">
        <v>0</v>
      </c>
      <c r="H218" s="349">
        <v>0</v>
      </c>
      <c r="I218" s="349">
        <v>0</v>
      </c>
      <c r="J218" s="349">
        <v>0</v>
      </c>
      <c r="K218" s="349">
        <v>0</v>
      </c>
      <c r="L218" s="349">
        <v>0</v>
      </c>
      <c r="M218" s="349">
        <v>0</v>
      </c>
      <c r="N218" s="349">
        <v>0</v>
      </c>
      <c r="O218" s="349">
        <v>0</v>
      </c>
      <c r="P218" s="349">
        <v>0</v>
      </c>
      <c r="Q218" s="349">
        <v>0</v>
      </c>
    </row>
    <row r="219" spans="1:17" ht="21.95" customHeight="1">
      <c r="A219" s="351" t="s">
        <v>3308</v>
      </c>
      <c r="B219" s="349">
        <v>145</v>
      </c>
      <c r="C219" s="349">
        <v>19</v>
      </c>
      <c r="D219" s="349">
        <v>77</v>
      </c>
      <c r="E219" s="349">
        <v>153</v>
      </c>
      <c r="F219" s="349">
        <v>10</v>
      </c>
      <c r="G219" s="349">
        <v>0</v>
      </c>
      <c r="H219" s="349">
        <v>88</v>
      </c>
      <c r="I219" s="349">
        <v>6</v>
      </c>
      <c r="J219" s="349">
        <v>8</v>
      </c>
      <c r="K219" s="349">
        <v>8</v>
      </c>
      <c r="L219" s="349">
        <v>11</v>
      </c>
      <c r="M219" s="349">
        <v>0</v>
      </c>
      <c r="N219" s="349">
        <v>121</v>
      </c>
      <c r="O219" s="349">
        <v>751</v>
      </c>
      <c r="P219" s="349">
        <v>56</v>
      </c>
      <c r="Q219" s="349">
        <v>104</v>
      </c>
    </row>
    <row r="220" spans="1:17" ht="15" customHeight="1">
      <c r="A220" s="350" t="s">
        <v>689</v>
      </c>
      <c r="B220" s="349">
        <v>0</v>
      </c>
      <c r="C220" s="349">
        <v>0</v>
      </c>
      <c r="D220" s="349">
        <v>0</v>
      </c>
      <c r="E220" s="349">
        <v>0</v>
      </c>
      <c r="F220" s="349">
        <v>0</v>
      </c>
      <c r="G220" s="349">
        <v>0</v>
      </c>
      <c r="H220" s="349">
        <v>0</v>
      </c>
      <c r="I220" s="349">
        <v>0</v>
      </c>
      <c r="J220" s="349">
        <v>0</v>
      </c>
      <c r="K220" s="349">
        <v>0</v>
      </c>
      <c r="L220" s="349">
        <v>0</v>
      </c>
      <c r="M220" s="349">
        <v>0</v>
      </c>
      <c r="N220" s="349">
        <v>0</v>
      </c>
      <c r="O220" s="349">
        <v>20</v>
      </c>
      <c r="P220" s="349">
        <v>0</v>
      </c>
      <c r="Q220" s="349">
        <v>2</v>
      </c>
    </row>
    <row r="221" spans="1:17" ht="15" customHeight="1">
      <c r="A221" s="350" t="s">
        <v>690</v>
      </c>
      <c r="B221" s="349">
        <v>0</v>
      </c>
      <c r="C221" s="349">
        <v>0</v>
      </c>
      <c r="D221" s="349">
        <v>0</v>
      </c>
      <c r="E221" s="349">
        <v>0</v>
      </c>
      <c r="F221" s="349">
        <v>0</v>
      </c>
      <c r="G221" s="349">
        <v>0</v>
      </c>
      <c r="H221" s="349">
        <v>0</v>
      </c>
      <c r="I221" s="349">
        <v>0</v>
      </c>
      <c r="J221" s="349">
        <v>0</v>
      </c>
      <c r="K221" s="349">
        <v>0</v>
      </c>
      <c r="L221" s="349">
        <v>0</v>
      </c>
      <c r="M221" s="349">
        <v>0</v>
      </c>
      <c r="N221" s="349">
        <v>0</v>
      </c>
      <c r="O221" s="349">
        <v>10</v>
      </c>
      <c r="P221" s="349">
        <v>0</v>
      </c>
      <c r="Q221" s="349">
        <v>0</v>
      </c>
    </row>
    <row r="222" spans="1:17" ht="15" customHeight="1">
      <c r="A222" s="350" t="s">
        <v>3096</v>
      </c>
      <c r="B222" s="349">
        <v>0</v>
      </c>
      <c r="C222" s="349">
        <v>0</v>
      </c>
      <c r="D222" s="349">
        <v>0</v>
      </c>
      <c r="E222" s="349">
        <v>0</v>
      </c>
      <c r="F222" s="349">
        <v>0</v>
      </c>
      <c r="G222" s="349">
        <v>0</v>
      </c>
      <c r="H222" s="349">
        <v>0</v>
      </c>
      <c r="I222" s="349">
        <v>0</v>
      </c>
      <c r="J222" s="349">
        <v>0</v>
      </c>
      <c r="K222" s="349">
        <v>0</v>
      </c>
      <c r="L222" s="349">
        <v>0</v>
      </c>
      <c r="M222" s="349">
        <v>0</v>
      </c>
      <c r="N222" s="349">
        <v>1</v>
      </c>
      <c r="O222" s="349">
        <v>7</v>
      </c>
      <c r="P222" s="349">
        <v>1</v>
      </c>
      <c r="Q222" s="349">
        <v>0</v>
      </c>
    </row>
    <row r="223" spans="1:17" ht="15" customHeight="1">
      <c r="A223" s="350" t="s">
        <v>403</v>
      </c>
      <c r="B223" s="349">
        <v>0</v>
      </c>
      <c r="C223" s="349">
        <v>0</v>
      </c>
      <c r="D223" s="349">
        <v>0</v>
      </c>
      <c r="E223" s="349">
        <v>0</v>
      </c>
      <c r="F223" s="349">
        <v>10</v>
      </c>
      <c r="G223" s="349">
        <v>0</v>
      </c>
      <c r="H223" s="349">
        <v>0</v>
      </c>
      <c r="I223" s="349">
        <v>0</v>
      </c>
      <c r="J223" s="349">
        <v>0</v>
      </c>
      <c r="K223" s="349">
        <v>0</v>
      </c>
      <c r="L223" s="349">
        <v>0</v>
      </c>
      <c r="M223" s="349">
        <v>0</v>
      </c>
      <c r="N223" s="349">
        <v>0</v>
      </c>
      <c r="O223" s="349">
        <v>16</v>
      </c>
      <c r="P223" s="349">
        <v>0</v>
      </c>
      <c r="Q223" s="349">
        <v>0</v>
      </c>
    </row>
    <row r="224" spans="1:17" ht="15" customHeight="1">
      <c r="A224" s="350" t="s">
        <v>3097</v>
      </c>
      <c r="B224" s="349">
        <v>0</v>
      </c>
      <c r="C224" s="349">
        <v>0</v>
      </c>
      <c r="D224" s="349">
        <v>0</v>
      </c>
      <c r="E224" s="349">
        <v>0</v>
      </c>
      <c r="F224" s="349">
        <v>0</v>
      </c>
      <c r="G224" s="349">
        <v>0</v>
      </c>
      <c r="H224" s="349">
        <v>0</v>
      </c>
      <c r="I224" s="349">
        <v>0</v>
      </c>
      <c r="J224" s="349">
        <v>0</v>
      </c>
      <c r="K224" s="349">
        <v>0</v>
      </c>
      <c r="L224" s="349">
        <v>0</v>
      </c>
      <c r="M224" s="349">
        <v>0</v>
      </c>
      <c r="N224" s="349">
        <v>0</v>
      </c>
      <c r="O224" s="349">
        <v>24</v>
      </c>
      <c r="P224" s="349">
        <v>0</v>
      </c>
      <c r="Q224" s="349">
        <v>0</v>
      </c>
    </row>
    <row r="225" spans="1:17" ht="21.95" customHeight="1">
      <c r="A225" s="350" t="s">
        <v>3098</v>
      </c>
      <c r="B225" s="349">
        <v>0</v>
      </c>
      <c r="C225" s="349">
        <v>0</v>
      </c>
      <c r="D225" s="349">
        <v>0</v>
      </c>
      <c r="E225" s="349">
        <v>0</v>
      </c>
      <c r="F225" s="349">
        <v>0</v>
      </c>
      <c r="G225" s="349">
        <v>0</v>
      </c>
      <c r="H225" s="349">
        <v>88</v>
      </c>
      <c r="I225" s="349">
        <v>0</v>
      </c>
      <c r="J225" s="349">
        <v>0</v>
      </c>
      <c r="K225" s="349">
        <v>0</v>
      </c>
      <c r="L225" s="349">
        <v>0</v>
      </c>
      <c r="M225" s="349">
        <v>0</v>
      </c>
      <c r="N225" s="349">
        <v>0</v>
      </c>
      <c r="O225" s="349">
        <v>0</v>
      </c>
      <c r="P225" s="349">
        <v>0</v>
      </c>
      <c r="Q225" s="349">
        <v>0</v>
      </c>
    </row>
    <row r="226" spans="1:17">
      <c r="A226" s="350" t="s">
        <v>694</v>
      </c>
      <c r="B226" s="349">
        <v>0</v>
      </c>
      <c r="C226" s="349">
        <v>0</v>
      </c>
      <c r="D226" s="349">
        <v>0</v>
      </c>
      <c r="E226" s="349">
        <v>0</v>
      </c>
      <c r="F226" s="349">
        <v>0</v>
      </c>
      <c r="G226" s="349">
        <v>0</v>
      </c>
      <c r="H226" s="349">
        <v>0</v>
      </c>
      <c r="I226" s="349">
        <v>0</v>
      </c>
      <c r="J226" s="349">
        <v>0</v>
      </c>
      <c r="K226" s="349">
        <v>8</v>
      </c>
      <c r="L226" s="349">
        <v>0</v>
      </c>
      <c r="M226" s="349">
        <v>0</v>
      </c>
      <c r="N226" s="349">
        <v>0</v>
      </c>
      <c r="O226" s="349">
        <v>0</v>
      </c>
      <c r="P226" s="349">
        <v>0</v>
      </c>
      <c r="Q226" s="349">
        <v>0</v>
      </c>
    </row>
    <row r="227" spans="1:17" ht="15" customHeight="1">
      <c r="A227" s="350" t="s">
        <v>695</v>
      </c>
      <c r="B227" s="349">
        <v>0</v>
      </c>
      <c r="C227" s="349">
        <v>0</v>
      </c>
      <c r="D227" s="349">
        <v>0</v>
      </c>
      <c r="E227" s="349">
        <v>0</v>
      </c>
      <c r="F227" s="349">
        <v>0</v>
      </c>
      <c r="G227" s="349">
        <v>0</v>
      </c>
      <c r="H227" s="349">
        <v>0</v>
      </c>
      <c r="I227" s="349">
        <v>0</v>
      </c>
      <c r="J227" s="349">
        <v>0</v>
      </c>
      <c r="K227" s="349">
        <v>0</v>
      </c>
      <c r="L227" s="349">
        <v>0</v>
      </c>
      <c r="M227" s="349">
        <v>0</v>
      </c>
      <c r="N227" s="349">
        <v>0</v>
      </c>
      <c r="O227" s="349">
        <v>45</v>
      </c>
      <c r="P227" s="349">
        <v>3</v>
      </c>
      <c r="Q227" s="349">
        <v>6</v>
      </c>
    </row>
    <row r="228" spans="1:17" ht="21.95" customHeight="1">
      <c r="A228" s="350" t="s">
        <v>696</v>
      </c>
      <c r="B228" s="349">
        <v>0</v>
      </c>
      <c r="C228" s="349">
        <v>0</v>
      </c>
      <c r="D228" s="349">
        <v>0</v>
      </c>
      <c r="E228" s="349">
        <v>0</v>
      </c>
      <c r="F228" s="349">
        <v>0</v>
      </c>
      <c r="G228" s="349">
        <v>0</v>
      </c>
      <c r="H228" s="349">
        <v>0</v>
      </c>
      <c r="I228" s="349">
        <v>0</v>
      </c>
      <c r="J228" s="349">
        <v>0</v>
      </c>
      <c r="K228" s="349">
        <v>0</v>
      </c>
      <c r="L228" s="349">
        <v>0</v>
      </c>
      <c r="M228" s="349">
        <v>0</v>
      </c>
      <c r="N228" s="349">
        <v>0</v>
      </c>
      <c r="O228" s="349">
        <v>52</v>
      </c>
      <c r="P228" s="349">
        <v>0</v>
      </c>
      <c r="Q228" s="349">
        <v>8</v>
      </c>
    </row>
    <row r="229" spans="1:17" ht="15" customHeight="1">
      <c r="A229" s="350" t="s">
        <v>453</v>
      </c>
      <c r="B229" s="349">
        <v>0</v>
      </c>
      <c r="C229" s="349">
        <v>0</v>
      </c>
      <c r="D229" s="349">
        <v>0</v>
      </c>
      <c r="E229" s="349">
        <v>6</v>
      </c>
      <c r="F229" s="349">
        <v>0</v>
      </c>
      <c r="G229" s="349">
        <v>0</v>
      </c>
      <c r="H229" s="349">
        <v>0</v>
      </c>
      <c r="I229" s="349">
        <v>0</v>
      </c>
      <c r="J229" s="349">
        <v>0</v>
      </c>
      <c r="K229" s="349">
        <v>0</v>
      </c>
      <c r="L229" s="349">
        <v>0</v>
      </c>
      <c r="M229" s="349">
        <v>0</v>
      </c>
      <c r="N229" s="349">
        <v>0</v>
      </c>
      <c r="O229" s="349">
        <v>11</v>
      </c>
      <c r="P229" s="349">
        <v>1</v>
      </c>
      <c r="Q229" s="349">
        <v>2</v>
      </c>
    </row>
    <row r="230" spans="1:17" ht="21.95" customHeight="1">
      <c r="A230" s="350" t="s">
        <v>697</v>
      </c>
      <c r="B230" s="349">
        <v>41</v>
      </c>
      <c r="C230" s="349">
        <v>0</v>
      </c>
      <c r="D230" s="349">
        <v>0</v>
      </c>
      <c r="E230" s="349">
        <v>0</v>
      </c>
      <c r="F230" s="349">
        <v>0</v>
      </c>
      <c r="G230" s="349">
        <v>0</v>
      </c>
      <c r="H230" s="349">
        <v>0</v>
      </c>
      <c r="I230" s="349">
        <v>0</v>
      </c>
      <c r="J230" s="349">
        <v>0</v>
      </c>
      <c r="K230" s="349">
        <v>0</v>
      </c>
      <c r="L230" s="349">
        <v>0</v>
      </c>
      <c r="M230" s="349">
        <v>0</v>
      </c>
      <c r="N230" s="349">
        <v>3</v>
      </c>
      <c r="O230" s="349">
        <v>0</v>
      </c>
      <c r="P230" s="349">
        <v>0</v>
      </c>
      <c r="Q230" s="349">
        <v>7</v>
      </c>
    </row>
    <row r="231" spans="1:17" ht="15" customHeight="1">
      <c r="A231" s="350" t="s">
        <v>327</v>
      </c>
      <c r="B231" s="349">
        <v>0</v>
      </c>
      <c r="C231" s="349">
        <v>0</v>
      </c>
      <c r="D231" s="349">
        <v>0</v>
      </c>
      <c r="E231" s="349">
        <v>0</v>
      </c>
      <c r="F231" s="349">
        <v>0</v>
      </c>
      <c r="G231" s="349">
        <v>0</v>
      </c>
      <c r="H231" s="349">
        <v>0</v>
      </c>
      <c r="I231" s="349">
        <v>0</v>
      </c>
      <c r="J231" s="349">
        <v>0</v>
      </c>
      <c r="K231" s="349">
        <v>0</v>
      </c>
      <c r="L231" s="349">
        <v>0</v>
      </c>
      <c r="M231" s="349">
        <v>0</v>
      </c>
      <c r="N231" s="349">
        <v>0</v>
      </c>
      <c r="O231" s="349">
        <v>6</v>
      </c>
      <c r="P231" s="349">
        <v>0</v>
      </c>
      <c r="Q231" s="349">
        <v>18</v>
      </c>
    </row>
    <row r="232" spans="1:17" ht="15" customHeight="1">
      <c r="A232" s="350" t="s">
        <v>3072</v>
      </c>
      <c r="B232" s="349">
        <v>0</v>
      </c>
      <c r="C232" s="349">
        <v>0</v>
      </c>
      <c r="D232" s="349">
        <v>25</v>
      </c>
      <c r="E232" s="349">
        <v>25</v>
      </c>
      <c r="F232" s="349">
        <v>0</v>
      </c>
      <c r="G232" s="349">
        <v>0</v>
      </c>
      <c r="H232" s="349">
        <v>0</v>
      </c>
      <c r="I232" s="349">
        <v>0</v>
      </c>
      <c r="J232" s="349">
        <v>0</v>
      </c>
      <c r="K232" s="349">
        <v>0</v>
      </c>
      <c r="L232" s="349">
        <v>0</v>
      </c>
      <c r="M232" s="349">
        <v>0</v>
      </c>
      <c r="N232" s="349">
        <v>0</v>
      </c>
      <c r="O232" s="349">
        <v>0</v>
      </c>
      <c r="P232" s="349">
        <v>1</v>
      </c>
      <c r="Q232" s="349">
        <v>2</v>
      </c>
    </row>
    <row r="233" spans="1:17" ht="15" customHeight="1">
      <c r="A233" s="350" t="s">
        <v>3274</v>
      </c>
      <c r="B233" s="349">
        <v>0</v>
      </c>
      <c r="C233" s="349">
        <v>0</v>
      </c>
      <c r="D233" s="349">
        <v>0</v>
      </c>
      <c r="E233" s="349">
        <v>0</v>
      </c>
      <c r="F233" s="349">
        <v>0</v>
      </c>
      <c r="G233" s="349">
        <v>0</v>
      </c>
      <c r="H233" s="349">
        <v>0</v>
      </c>
      <c r="I233" s="349">
        <v>0</v>
      </c>
      <c r="J233" s="349">
        <v>0</v>
      </c>
      <c r="K233" s="349">
        <v>0</v>
      </c>
      <c r="L233" s="349">
        <v>0</v>
      </c>
      <c r="M233" s="349">
        <v>0</v>
      </c>
      <c r="N233" s="349">
        <v>0</v>
      </c>
      <c r="O233" s="349">
        <v>8</v>
      </c>
      <c r="P233" s="349">
        <v>0</v>
      </c>
      <c r="Q233" s="349">
        <v>0</v>
      </c>
    </row>
    <row r="234" spans="1:17" ht="15" customHeight="1">
      <c r="A234" s="350" t="s">
        <v>3129</v>
      </c>
      <c r="B234" s="349">
        <v>0</v>
      </c>
      <c r="C234" s="349">
        <v>0</v>
      </c>
      <c r="D234" s="349">
        <v>0</v>
      </c>
      <c r="E234" s="349">
        <v>5</v>
      </c>
      <c r="F234" s="349">
        <v>0</v>
      </c>
      <c r="G234" s="349">
        <v>0</v>
      </c>
      <c r="H234" s="349">
        <v>0</v>
      </c>
      <c r="I234" s="349">
        <v>0</v>
      </c>
      <c r="J234" s="349">
        <v>0</v>
      </c>
      <c r="K234" s="349">
        <v>0</v>
      </c>
      <c r="L234" s="349">
        <v>0</v>
      </c>
      <c r="M234" s="349">
        <v>0</v>
      </c>
      <c r="N234" s="349">
        <v>3</v>
      </c>
      <c r="O234" s="349">
        <v>13</v>
      </c>
      <c r="P234" s="349">
        <v>2</v>
      </c>
      <c r="Q234" s="349">
        <v>2</v>
      </c>
    </row>
    <row r="235" spans="1:17" ht="15" customHeight="1">
      <c r="A235" s="350" t="s">
        <v>699</v>
      </c>
      <c r="B235" s="349">
        <v>0</v>
      </c>
      <c r="C235" s="349">
        <v>0</v>
      </c>
      <c r="D235" s="349">
        <v>0</v>
      </c>
      <c r="E235" s="349">
        <v>0</v>
      </c>
      <c r="F235" s="349">
        <v>0</v>
      </c>
      <c r="G235" s="349">
        <v>0</v>
      </c>
      <c r="H235" s="349">
        <v>0</v>
      </c>
      <c r="I235" s="349">
        <v>0</v>
      </c>
      <c r="J235" s="349">
        <v>0</v>
      </c>
      <c r="K235" s="349">
        <v>0</v>
      </c>
      <c r="L235" s="349">
        <v>0</v>
      </c>
      <c r="M235" s="349">
        <v>0</v>
      </c>
      <c r="N235" s="349">
        <v>0</v>
      </c>
      <c r="O235" s="349">
        <v>12</v>
      </c>
      <c r="P235" s="349">
        <v>0</v>
      </c>
      <c r="Q235" s="349">
        <v>0</v>
      </c>
    </row>
    <row r="236" spans="1:17" ht="15" customHeight="1">
      <c r="A236" s="350" t="s">
        <v>700</v>
      </c>
      <c r="B236" s="349">
        <v>0</v>
      </c>
      <c r="C236" s="349">
        <v>0</v>
      </c>
      <c r="D236" s="349">
        <v>0</v>
      </c>
      <c r="E236" s="349">
        <v>0</v>
      </c>
      <c r="F236" s="349">
        <v>0</v>
      </c>
      <c r="G236" s="349">
        <v>0</v>
      </c>
      <c r="H236" s="349">
        <v>0</v>
      </c>
      <c r="I236" s="349">
        <v>0</v>
      </c>
      <c r="J236" s="349">
        <v>0</v>
      </c>
      <c r="K236" s="349">
        <v>0</v>
      </c>
      <c r="L236" s="349">
        <v>0</v>
      </c>
      <c r="M236" s="349">
        <v>0</v>
      </c>
      <c r="N236" s="349">
        <v>0</v>
      </c>
      <c r="O236" s="349">
        <v>61</v>
      </c>
      <c r="P236" s="349">
        <v>12</v>
      </c>
      <c r="Q236" s="349">
        <v>6</v>
      </c>
    </row>
    <row r="237" spans="1:17" ht="15" customHeight="1">
      <c r="A237" s="350" t="s">
        <v>335</v>
      </c>
      <c r="B237" s="349">
        <v>0</v>
      </c>
      <c r="C237" s="349">
        <v>0</v>
      </c>
      <c r="D237" s="349">
        <v>6</v>
      </c>
      <c r="E237" s="349">
        <v>0</v>
      </c>
      <c r="F237" s="349">
        <v>0</v>
      </c>
      <c r="G237" s="349">
        <v>0</v>
      </c>
      <c r="H237" s="349">
        <v>0</v>
      </c>
      <c r="I237" s="349">
        <v>0</v>
      </c>
      <c r="J237" s="349">
        <v>0</v>
      </c>
      <c r="K237" s="349">
        <v>0</v>
      </c>
      <c r="L237" s="349">
        <v>0</v>
      </c>
      <c r="M237" s="349">
        <v>0</v>
      </c>
      <c r="N237" s="349">
        <v>0</v>
      </c>
      <c r="O237" s="349">
        <v>2</v>
      </c>
      <c r="P237" s="349">
        <v>0</v>
      </c>
      <c r="Q237" s="349">
        <v>0</v>
      </c>
    </row>
    <row r="238" spans="1:17" ht="15" customHeight="1">
      <c r="A238" s="350" t="s">
        <v>701</v>
      </c>
      <c r="B238" s="349">
        <v>4</v>
      </c>
      <c r="C238" s="349">
        <v>2</v>
      </c>
      <c r="D238" s="349">
        <v>2</v>
      </c>
      <c r="E238" s="349">
        <v>0</v>
      </c>
      <c r="F238" s="349">
        <v>0</v>
      </c>
      <c r="G238" s="349">
        <v>0</v>
      </c>
      <c r="H238" s="349">
        <v>0</v>
      </c>
      <c r="I238" s="349">
        <v>0</v>
      </c>
      <c r="J238" s="349">
        <v>0</v>
      </c>
      <c r="K238" s="349">
        <v>0</v>
      </c>
      <c r="L238" s="349">
        <v>0</v>
      </c>
      <c r="M238" s="349">
        <v>0</v>
      </c>
      <c r="N238" s="349">
        <v>0</v>
      </c>
      <c r="O238" s="349">
        <v>26</v>
      </c>
      <c r="P238" s="349">
        <v>3</v>
      </c>
      <c r="Q238" s="349">
        <v>10</v>
      </c>
    </row>
    <row r="239" spans="1:17" ht="21.95" customHeight="1">
      <c r="A239" s="350" t="s">
        <v>3251</v>
      </c>
      <c r="B239" s="349">
        <v>0</v>
      </c>
      <c r="C239" s="349">
        <v>0</v>
      </c>
      <c r="D239" s="349">
        <v>0</v>
      </c>
      <c r="E239" s="349">
        <v>0</v>
      </c>
      <c r="F239" s="349">
        <v>0</v>
      </c>
      <c r="G239" s="349">
        <v>0</v>
      </c>
      <c r="H239" s="349">
        <v>0</v>
      </c>
      <c r="I239" s="349">
        <v>0</v>
      </c>
      <c r="J239" s="349">
        <v>0</v>
      </c>
      <c r="K239" s="349">
        <v>0</v>
      </c>
      <c r="L239" s="349">
        <v>0</v>
      </c>
      <c r="M239" s="349">
        <v>0</v>
      </c>
      <c r="N239" s="349">
        <v>0</v>
      </c>
      <c r="O239" s="349">
        <v>12</v>
      </c>
      <c r="P239" s="349">
        <v>0</v>
      </c>
      <c r="Q239" s="349">
        <v>3</v>
      </c>
    </row>
    <row r="240" spans="1:17" ht="15" customHeight="1">
      <c r="A240" s="350" t="s">
        <v>703</v>
      </c>
      <c r="B240" s="349">
        <v>0</v>
      </c>
      <c r="C240" s="349">
        <v>0</v>
      </c>
      <c r="D240" s="349">
        <v>0</v>
      </c>
      <c r="E240" s="349">
        <v>0</v>
      </c>
      <c r="F240" s="349">
        <v>0</v>
      </c>
      <c r="G240" s="349">
        <v>0</v>
      </c>
      <c r="H240" s="349">
        <v>0</v>
      </c>
      <c r="I240" s="349">
        <v>0</v>
      </c>
      <c r="J240" s="349">
        <v>0</v>
      </c>
      <c r="K240" s="349">
        <v>0</v>
      </c>
      <c r="L240" s="349">
        <v>0</v>
      </c>
      <c r="M240" s="349">
        <v>0</v>
      </c>
      <c r="N240" s="349">
        <v>0</v>
      </c>
      <c r="O240" s="349">
        <v>8</v>
      </c>
      <c r="P240" s="349">
        <v>0</v>
      </c>
      <c r="Q240" s="349">
        <v>0</v>
      </c>
    </row>
    <row r="241" spans="1:17" ht="15" customHeight="1">
      <c r="A241" s="350" t="s">
        <v>3099</v>
      </c>
      <c r="B241" s="349">
        <v>0</v>
      </c>
      <c r="C241" s="349">
        <v>0</v>
      </c>
      <c r="D241" s="349">
        <v>0</v>
      </c>
      <c r="E241" s="349">
        <v>6</v>
      </c>
      <c r="F241" s="349">
        <v>0</v>
      </c>
      <c r="G241" s="349">
        <v>0</v>
      </c>
      <c r="H241" s="349">
        <v>0</v>
      </c>
      <c r="I241" s="349">
        <v>0</v>
      </c>
      <c r="J241" s="349">
        <v>2</v>
      </c>
      <c r="K241" s="349">
        <v>0</v>
      </c>
      <c r="L241" s="349">
        <v>0</v>
      </c>
      <c r="M241" s="349">
        <v>0</v>
      </c>
      <c r="N241" s="349">
        <v>16</v>
      </c>
      <c r="O241" s="349">
        <v>0</v>
      </c>
      <c r="P241" s="349">
        <v>0</v>
      </c>
      <c r="Q241" s="349">
        <v>1</v>
      </c>
    </row>
    <row r="242" spans="1:17" ht="15" customHeight="1">
      <c r="A242" s="350" t="s">
        <v>705</v>
      </c>
      <c r="B242" s="349">
        <v>13</v>
      </c>
      <c r="C242" s="349">
        <v>0</v>
      </c>
      <c r="D242" s="349">
        <v>0</v>
      </c>
      <c r="E242" s="349">
        <v>0</v>
      </c>
      <c r="F242" s="349">
        <v>0</v>
      </c>
      <c r="G242" s="349">
        <v>0</v>
      </c>
      <c r="H242" s="349">
        <v>0</v>
      </c>
      <c r="I242" s="349">
        <v>0</v>
      </c>
      <c r="J242" s="349">
        <v>0</v>
      </c>
      <c r="K242" s="349">
        <v>0</v>
      </c>
      <c r="L242" s="349">
        <v>0</v>
      </c>
      <c r="M242" s="349">
        <v>0</v>
      </c>
      <c r="N242" s="349">
        <v>0</v>
      </c>
      <c r="O242" s="349">
        <v>0</v>
      </c>
      <c r="P242" s="349">
        <v>0</v>
      </c>
      <c r="Q242" s="349">
        <v>0</v>
      </c>
    </row>
    <row r="243" spans="1:17" ht="15" customHeight="1">
      <c r="A243" s="350" t="s">
        <v>706</v>
      </c>
      <c r="B243" s="349">
        <v>0</v>
      </c>
      <c r="C243" s="349">
        <v>0</v>
      </c>
      <c r="D243" s="349">
        <v>0</v>
      </c>
      <c r="E243" s="349">
        <v>0</v>
      </c>
      <c r="F243" s="349">
        <v>0</v>
      </c>
      <c r="G243" s="349">
        <v>0</v>
      </c>
      <c r="H243" s="349">
        <v>0</v>
      </c>
      <c r="I243" s="349">
        <v>0</v>
      </c>
      <c r="J243" s="349">
        <v>0</v>
      </c>
      <c r="K243" s="349">
        <v>0</v>
      </c>
      <c r="L243" s="349">
        <v>0</v>
      </c>
      <c r="M243" s="349">
        <v>0</v>
      </c>
      <c r="N243" s="349">
        <v>0</v>
      </c>
      <c r="O243" s="349">
        <v>5</v>
      </c>
      <c r="P243" s="349">
        <v>0</v>
      </c>
      <c r="Q243" s="349">
        <v>0</v>
      </c>
    </row>
    <row r="244" spans="1:17" ht="21.95" customHeight="1">
      <c r="A244" s="350" t="s">
        <v>3100</v>
      </c>
      <c r="B244" s="349">
        <v>0</v>
      </c>
      <c r="C244" s="349">
        <v>0</v>
      </c>
      <c r="D244" s="349">
        <v>0</v>
      </c>
      <c r="E244" s="349">
        <v>2</v>
      </c>
      <c r="F244" s="349">
        <v>0</v>
      </c>
      <c r="G244" s="349">
        <v>0</v>
      </c>
      <c r="H244" s="349">
        <v>0</v>
      </c>
      <c r="I244" s="349">
        <v>0</v>
      </c>
      <c r="J244" s="349">
        <v>0</v>
      </c>
      <c r="K244" s="349">
        <v>0</v>
      </c>
      <c r="L244" s="349">
        <v>0</v>
      </c>
      <c r="M244" s="349">
        <v>0</v>
      </c>
      <c r="N244" s="349">
        <v>0</v>
      </c>
      <c r="O244" s="349">
        <v>3</v>
      </c>
      <c r="P244" s="349">
        <v>0</v>
      </c>
      <c r="Q244" s="349">
        <v>0</v>
      </c>
    </row>
    <row r="245" spans="1:17" ht="15" customHeight="1">
      <c r="A245" s="350" t="s">
        <v>3101</v>
      </c>
      <c r="B245" s="349">
        <v>0</v>
      </c>
      <c r="C245" s="349">
        <v>0</v>
      </c>
      <c r="D245" s="349">
        <v>0</v>
      </c>
      <c r="E245" s="349">
        <v>1</v>
      </c>
      <c r="F245" s="349">
        <v>0</v>
      </c>
      <c r="G245" s="349">
        <v>0</v>
      </c>
      <c r="H245" s="349">
        <v>0</v>
      </c>
      <c r="I245" s="349">
        <v>0</v>
      </c>
      <c r="J245" s="349">
        <v>0</v>
      </c>
      <c r="K245" s="349">
        <v>0</v>
      </c>
      <c r="L245" s="349">
        <v>0</v>
      </c>
      <c r="M245" s="349">
        <v>0</v>
      </c>
      <c r="N245" s="349">
        <v>0</v>
      </c>
      <c r="O245" s="349">
        <v>5</v>
      </c>
      <c r="P245" s="349">
        <v>0</v>
      </c>
      <c r="Q245" s="349">
        <v>0</v>
      </c>
    </row>
    <row r="246" spans="1:17" ht="21.95" customHeight="1">
      <c r="A246" s="350" t="s">
        <v>3102</v>
      </c>
      <c r="B246" s="349">
        <v>0</v>
      </c>
      <c r="C246" s="349">
        <v>0</v>
      </c>
      <c r="D246" s="349">
        <v>1</v>
      </c>
      <c r="E246" s="349">
        <v>0</v>
      </c>
      <c r="F246" s="349">
        <v>0</v>
      </c>
      <c r="G246" s="349">
        <v>0</v>
      </c>
      <c r="H246" s="349">
        <v>0</v>
      </c>
      <c r="I246" s="349">
        <v>0</v>
      </c>
      <c r="J246" s="349">
        <v>0</v>
      </c>
      <c r="K246" s="349">
        <v>0</v>
      </c>
      <c r="L246" s="349">
        <v>0</v>
      </c>
      <c r="M246" s="349">
        <v>0</v>
      </c>
      <c r="N246" s="349">
        <v>0</v>
      </c>
      <c r="O246" s="349">
        <v>0</v>
      </c>
      <c r="P246" s="349">
        <v>0</v>
      </c>
      <c r="Q246" s="349">
        <v>0</v>
      </c>
    </row>
    <row r="247" spans="1:17" ht="15" customHeight="1">
      <c r="A247" s="350" t="s">
        <v>711</v>
      </c>
      <c r="B247" s="349">
        <v>13</v>
      </c>
      <c r="C247" s="349">
        <v>0</v>
      </c>
      <c r="D247" s="349">
        <v>0</v>
      </c>
      <c r="E247" s="349">
        <v>0</v>
      </c>
      <c r="F247" s="349">
        <v>0</v>
      </c>
      <c r="G247" s="349">
        <v>0</v>
      </c>
      <c r="H247" s="349">
        <v>0</v>
      </c>
      <c r="I247" s="349">
        <v>0</v>
      </c>
      <c r="J247" s="349">
        <v>0</v>
      </c>
      <c r="K247" s="349">
        <v>0</v>
      </c>
      <c r="L247" s="349">
        <v>0</v>
      </c>
      <c r="M247" s="349">
        <v>0</v>
      </c>
      <c r="N247" s="349">
        <v>2</v>
      </c>
      <c r="O247" s="349">
        <v>2</v>
      </c>
      <c r="P247" s="349">
        <v>2</v>
      </c>
      <c r="Q247" s="349">
        <v>4</v>
      </c>
    </row>
    <row r="248" spans="1:17" ht="15" customHeight="1">
      <c r="A248" s="350" t="s">
        <v>3073</v>
      </c>
      <c r="B248" s="349">
        <v>0</v>
      </c>
      <c r="C248" s="349">
        <v>0</v>
      </c>
      <c r="D248" s="349">
        <v>8</v>
      </c>
      <c r="E248" s="349">
        <v>5</v>
      </c>
      <c r="F248" s="349">
        <v>0</v>
      </c>
      <c r="G248" s="349">
        <v>0</v>
      </c>
      <c r="H248" s="349">
        <v>0</v>
      </c>
      <c r="I248" s="349">
        <v>0</v>
      </c>
      <c r="J248" s="349">
        <v>0</v>
      </c>
      <c r="K248" s="349">
        <v>0</v>
      </c>
      <c r="L248" s="349">
        <v>0</v>
      </c>
      <c r="M248" s="349">
        <v>0</v>
      </c>
      <c r="N248" s="349">
        <v>1</v>
      </c>
      <c r="O248" s="349">
        <v>0</v>
      </c>
      <c r="P248" s="349">
        <v>0</v>
      </c>
      <c r="Q248" s="349">
        <v>0</v>
      </c>
    </row>
    <row r="249" spans="1:17" ht="15" customHeight="1">
      <c r="A249" s="350" t="s">
        <v>3104</v>
      </c>
      <c r="B249" s="349">
        <v>0</v>
      </c>
      <c r="C249" s="349">
        <v>0</v>
      </c>
      <c r="D249" s="349">
        <v>0</v>
      </c>
      <c r="E249" s="349">
        <v>0</v>
      </c>
      <c r="F249" s="349">
        <v>0</v>
      </c>
      <c r="G249" s="349">
        <v>0</v>
      </c>
      <c r="H249" s="349">
        <v>0</v>
      </c>
      <c r="I249" s="349">
        <v>0</v>
      </c>
      <c r="J249" s="349">
        <v>0</v>
      </c>
      <c r="K249" s="349">
        <v>0</v>
      </c>
      <c r="L249" s="349">
        <v>0</v>
      </c>
      <c r="M249" s="349">
        <v>0</v>
      </c>
      <c r="N249" s="349">
        <v>0</v>
      </c>
      <c r="O249" s="349">
        <v>20</v>
      </c>
      <c r="P249" s="349">
        <v>0</v>
      </c>
      <c r="Q249" s="349">
        <v>0</v>
      </c>
    </row>
    <row r="250" spans="1:17" ht="21.95" customHeight="1">
      <c r="A250" s="350" t="s">
        <v>3105</v>
      </c>
      <c r="B250" s="349">
        <v>0</v>
      </c>
      <c r="C250" s="349">
        <v>3</v>
      </c>
      <c r="D250" s="349">
        <v>3</v>
      </c>
      <c r="E250" s="349">
        <v>0</v>
      </c>
      <c r="F250" s="349">
        <v>0</v>
      </c>
      <c r="G250" s="349">
        <v>0</v>
      </c>
      <c r="H250" s="349">
        <v>0</v>
      </c>
      <c r="I250" s="349">
        <v>0</v>
      </c>
      <c r="J250" s="349">
        <v>0</v>
      </c>
      <c r="K250" s="349">
        <v>0</v>
      </c>
      <c r="L250" s="349">
        <v>0</v>
      </c>
      <c r="M250" s="349">
        <v>0</v>
      </c>
      <c r="N250" s="349">
        <v>0</v>
      </c>
      <c r="O250" s="349">
        <v>0</v>
      </c>
      <c r="P250" s="349">
        <v>2</v>
      </c>
      <c r="Q250" s="349">
        <v>0</v>
      </c>
    </row>
    <row r="251" spans="1:17" ht="15" customHeight="1">
      <c r="A251" s="350" t="s">
        <v>714</v>
      </c>
      <c r="B251" s="349">
        <v>0</v>
      </c>
      <c r="C251" s="349">
        <v>0</v>
      </c>
      <c r="D251" s="349">
        <v>2</v>
      </c>
      <c r="E251" s="349">
        <v>10</v>
      </c>
      <c r="F251" s="349">
        <v>0</v>
      </c>
      <c r="G251" s="349">
        <v>0</v>
      </c>
      <c r="H251" s="349">
        <v>0</v>
      </c>
      <c r="I251" s="349">
        <v>0</v>
      </c>
      <c r="J251" s="349">
        <v>0</v>
      </c>
      <c r="K251" s="349">
        <v>0</v>
      </c>
      <c r="L251" s="349">
        <v>0</v>
      </c>
      <c r="M251" s="349">
        <v>0</v>
      </c>
      <c r="N251" s="349">
        <v>0</v>
      </c>
      <c r="O251" s="349">
        <v>19</v>
      </c>
      <c r="P251" s="349">
        <v>2</v>
      </c>
      <c r="Q251" s="349">
        <v>7</v>
      </c>
    </row>
    <row r="252" spans="1:17" ht="21.95" customHeight="1">
      <c r="A252" s="350" t="s">
        <v>715</v>
      </c>
      <c r="B252" s="349">
        <v>1</v>
      </c>
      <c r="C252" s="349">
        <v>0</v>
      </c>
      <c r="D252" s="349">
        <v>1</v>
      </c>
      <c r="E252" s="349">
        <v>1</v>
      </c>
      <c r="F252" s="349">
        <v>0</v>
      </c>
      <c r="G252" s="349">
        <v>0</v>
      </c>
      <c r="H252" s="349">
        <v>0</v>
      </c>
      <c r="I252" s="349">
        <v>0</v>
      </c>
      <c r="J252" s="349">
        <v>0</v>
      </c>
      <c r="K252" s="349">
        <v>0</v>
      </c>
      <c r="L252" s="349">
        <v>0</v>
      </c>
      <c r="M252" s="349">
        <v>0</v>
      </c>
      <c r="N252" s="349">
        <v>0</v>
      </c>
      <c r="O252" s="349">
        <v>0</v>
      </c>
      <c r="P252" s="349">
        <v>1</v>
      </c>
      <c r="Q252" s="349">
        <v>0</v>
      </c>
    </row>
    <row r="253" spans="1:17" ht="21.95" customHeight="1">
      <c r="A253" s="350" t="s">
        <v>3106</v>
      </c>
      <c r="B253" s="349">
        <v>0</v>
      </c>
      <c r="C253" s="349">
        <v>0</v>
      </c>
      <c r="D253" s="349">
        <v>0</v>
      </c>
      <c r="E253" s="349">
        <v>3</v>
      </c>
      <c r="F253" s="349">
        <v>0</v>
      </c>
      <c r="G253" s="349">
        <v>0</v>
      </c>
      <c r="H253" s="349">
        <v>0</v>
      </c>
      <c r="I253" s="349">
        <v>0</v>
      </c>
      <c r="J253" s="349">
        <v>0</v>
      </c>
      <c r="K253" s="349">
        <v>0</v>
      </c>
      <c r="L253" s="349">
        <v>0</v>
      </c>
      <c r="M253" s="349">
        <v>0</v>
      </c>
      <c r="N253" s="349">
        <v>0</v>
      </c>
      <c r="O253" s="349">
        <v>12</v>
      </c>
      <c r="P253" s="349">
        <v>0</v>
      </c>
      <c r="Q253" s="349">
        <v>0</v>
      </c>
    </row>
    <row r="254" spans="1:17" ht="21.95" customHeight="1">
      <c r="A254" s="350" t="s">
        <v>3107</v>
      </c>
      <c r="B254" s="349">
        <v>0</v>
      </c>
      <c r="C254" s="349">
        <v>0</v>
      </c>
      <c r="D254" s="349">
        <v>0</v>
      </c>
      <c r="E254" s="349">
        <v>1</v>
      </c>
      <c r="F254" s="349">
        <v>0</v>
      </c>
      <c r="G254" s="349">
        <v>0</v>
      </c>
      <c r="H254" s="349">
        <v>0</v>
      </c>
      <c r="I254" s="349">
        <v>0</v>
      </c>
      <c r="J254" s="349">
        <v>0</v>
      </c>
      <c r="K254" s="349">
        <v>0</v>
      </c>
      <c r="L254" s="349">
        <v>0</v>
      </c>
      <c r="M254" s="349">
        <v>0</v>
      </c>
      <c r="N254" s="349">
        <v>8</v>
      </c>
      <c r="O254" s="349">
        <v>0</v>
      </c>
      <c r="P254" s="349">
        <v>0</v>
      </c>
      <c r="Q254" s="349">
        <v>0</v>
      </c>
    </row>
    <row r="255" spans="1:17" ht="15" customHeight="1">
      <c r="A255" s="350" t="s">
        <v>718</v>
      </c>
      <c r="B255" s="349">
        <v>0</v>
      </c>
      <c r="C255" s="349">
        <v>0</v>
      </c>
      <c r="D255" s="349">
        <v>0</v>
      </c>
      <c r="E255" s="349">
        <v>0</v>
      </c>
      <c r="F255" s="349">
        <v>0</v>
      </c>
      <c r="G255" s="349">
        <v>0</v>
      </c>
      <c r="H255" s="349">
        <v>0</v>
      </c>
      <c r="I255" s="349">
        <v>0</v>
      </c>
      <c r="J255" s="349">
        <v>0</v>
      </c>
      <c r="K255" s="349">
        <v>0</v>
      </c>
      <c r="L255" s="349">
        <v>0</v>
      </c>
      <c r="M255" s="349">
        <v>0</v>
      </c>
      <c r="N255" s="349">
        <v>0</v>
      </c>
      <c r="O255" s="349">
        <v>5</v>
      </c>
      <c r="P255" s="349">
        <v>0</v>
      </c>
      <c r="Q255" s="349">
        <v>0</v>
      </c>
    </row>
    <row r="256" spans="1:17" ht="21.95" customHeight="1">
      <c r="A256" s="350" t="s">
        <v>3275</v>
      </c>
      <c r="B256" s="349">
        <v>0</v>
      </c>
      <c r="C256" s="349">
        <v>0</v>
      </c>
      <c r="D256" s="349">
        <v>0</v>
      </c>
      <c r="E256" s="349">
        <v>1</v>
      </c>
      <c r="F256" s="349">
        <v>0</v>
      </c>
      <c r="G256" s="349">
        <v>0</v>
      </c>
      <c r="H256" s="349">
        <v>0</v>
      </c>
      <c r="I256" s="349">
        <v>0</v>
      </c>
      <c r="J256" s="349">
        <v>0</v>
      </c>
      <c r="K256" s="349">
        <v>0</v>
      </c>
      <c r="L256" s="349">
        <v>0</v>
      </c>
      <c r="M256" s="349">
        <v>0</v>
      </c>
      <c r="N256" s="349">
        <v>0</v>
      </c>
      <c r="O256" s="349">
        <v>5</v>
      </c>
      <c r="P256" s="349">
        <v>0</v>
      </c>
      <c r="Q256" s="349">
        <v>0</v>
      </c>
    </row>
    <row r="257" spans="1:17" ht="21.95" customHeight="1">
      <c r="A257" s="350" t="s">
        <v>3109</v>
      </c>
      <c r="B257" s="349">
        <v>0</v>
      </c>
      <c r="C257" s="349">
        <v>0</v>
      </c>
      <c r="D257" s="349">
        <v>0</v>
      </c>
      <c r="E257" s="349">
        <v>0</v>
      </c>
      <c r="F257" s="349">
        <v>0</v>
      </c>
      <c r="G257" s="349">
        <v>0</v>
      </c>
      <c r="H257" s="349">
        <v>0</v>
      </c>
      <c r="I257" s="349">
        <v>0</v>
      </c>
      <c r="J257" s="349">
        <v>0</v>
      </c>
      <c r="K257" s="349">
        <v>0</v>
      </c>
      <c r="L257" s="349">
        <v>0</v>
      </c>
      <c r="M257" s="349">
        <v>0</v>
      </c>
      <c r="N257" s="349">
        <v>0</v>
      </c>
      <c r="O257" s="349">
        <v>4</v>
      </c>
      <c r="P257" s="349">
        <v>0</v>
      </c>
      <c r="Q257" s="349">
        <v>0</v>
      </c>
    </row>
    <row r="258" spans="1:17" ht="21.95" customHeight="1">
      <c r="A258" s="350" t="s">
        <v>3110</v>
      </c>
      <c r="B258" s="349">
        <v>0</v>
      </c>
      <c r="C258" s="349">
        <v>0</v>
      </c>
      <c r="D258" s="349">
        <v>0</v>
      </c>
      <c r="E258" s="349">
        <v>2</v>
      </c>
      <c r="F258" s="349">
        <v>0</v>
      </c>
      <c r="G258" s="349">
        <v>0</v>
      </c>
      <c r="H258" s="349">
        <v>0</v>
      </c>
      <c r="I258" s="349">
        <v>0</v>
      </c>
      <c r="J258" s="349">
        <v>0</v>
      </c>
      <c r="K258" s="349">
        <v>0</v>
      </c>
      <c r="L258" s="349">
        <v>0</v>
      </c>
      <c r="M258" s="349">
        <v>0</v>
      </c>
      <c r="N258" s="349">
        <v>0</v>
      </c>
      <c r="O258" s="349">
        <v>8</v>
      </c>
      <c r="P258" s="349">
        <v>0</v>
      </c>
      <c r="Q258" s="349">
        <v>0</v>
      </c>
    </row>
    <row r="259" spans="1:17" ht="15" customHeight="1">
      <c r="A259" s="350" t="s">
        <v>723</v>
      </c>
      <c r="B259" s="349">
        <v>0</v>
      </c>
      <c r="C259" s="349">
        <v>0</v>
      </c>
      <c r="D259" s="349">
        <v>0</v>
      </c>
      <c r="E259" s="349">
        <v>8</v>
      </c>
      <c r="F259" s="349">
        <v>0</v>
      </c>
      <c r="G259" s="349">
        <v>0</v>
      </c>
      <c r="H259" s="349">
        <v>0</v>
      </c>
      <c r="I259" s="349">
        <v>0</v>
      </c>
      <c r="J259" s="349">
        <v>0</v>
      </c>
      <c r="K259" s="349">
        <v>0</v>
      </c>
      <c r="L259" s="349">
        <v>0</v>
      </c>
      <c r="M259" s="349">
        <v>0</v>
      </c>
      <c r="N259" s="349">
        <v>0</v>
      </c>
      <c r="O259" s="349">
        <v>10</v>
      </c>
      <c r="P259" s="349">
        <v>2</v>
      </c>
      <c r="Q259" s="349">
        <v>0</v>
      </c>
    </row>
    <row r="260" spans="1:17" ht="21.95" customHeight="1">
      <c r="A260" s="350" t="s">
        <v>724</v>
      </c>
      <c r="B260" s="349">
        <v>0</v>
      </c>
      <c r="C260" s="349">
        <v>0</v>
      </c>
      <c r="D260" s="349">
        <v>0</v>
      </c>
      <c r="E260" s="349">
        <v>0</v>
      </c>
      <c r="F260" s="349">
        <v>0</v>
      </c>
      <c r="G260" s="349">
        <v>0</v>
      </c>
      <c r="H260" s="349">
        <v>0</v>
      </c>
      <c r="I260" s="349">
        <v>0</v>
      </c>
      <c r="J260" s="349">
        <v>0</v>
      </c>
      <c r="K260" s="349">
        <v>0</v>
      </c>
      <c r="L260" s="349">
        <v>0</v>
      </c>
      <c r="M260" s="349">
        <v>0</v>
      </c>
      <c r="N260" s="349">
        <v>0</v>
      </c>
      <c r="O260" s="349">
        <v>5</v>
      </c>
      <c r="P260" s="349">
        <v>0</v>
      </c>
      <c r="Q260" s="349">
        <v>0</v>
      </c>
    </row>
    <row r="261" spans="1:17" ht="15" customHeight="1">
      <c r="A261" s="350" t="s">
        <v>725</v>
      </c>
      <c r="B261" s="349">
        <v>0</v>
      </c>
      <c r="C261" s="349">
        <v>0</v>
      </c>
      <c r="D261" s="349">
        <v>3</v>
      </c>
      <c r="E261" s="349">
        <v>0</v>
      </c>
      <c r="F261" s="349">
        <v>0</v>
      </c>
      <c r="G261" s="349">
        <v>0</v>
      </c>
      <c r="H261" s="349">
        <v>0</v>
      </c>
      <c r="I261" s="349">
        <v>0</v>
      </c>
      <c r="J261" s="349">
        <v>0</v>
      </c>
      <c r="K261" s="349">
        <v>0</v>
      </c>
      <c r="L261" s="349">
        <v>0</v>
      </c>
      <c r="M261" s="349">
        <v>0</v>
      </c>
      <c r="N261" s="349">
        <v>0</v>
      </c>
      <c r="O261" s="349">
        <v>0</v>
      </c>
      <c r="P261" s="349">
        <v>0</v>
      </c>
      <c r="Q261" s="349">
        <v>0</v>
      </c>
    </row>
    <row r="262" spans="1:17" ht="15" customHeight="1">
      <c r="A262" s="350" t="s">
        <v>3295</v>
      </c>
      <c r="B262" s="349">
        <v>4</v>
      </c>
      <c r="C262" s="349">
        <v>0</v>
      </c>
      <c r="D262" s="349">
        <v>0</v>
      </c>
      <c r="E262" s="349">
        <v>0</v>
      </c>
      <c r="F262" s="349">
        <v>0</v>
      </c>
      <c r="G262" s="349">
        <v>0</v>
      </c>
      <c r="H262" s="349">
        <v>0</v>
      </c>
      <c r="I262" s="349">
        <v>0</v>
      </c>
      <c r="J262" s="349">
        <v>0</v>
      </c>
      <c r="K262" s="349">
        <v>0</v>
      </c>
      <c r="L262" s="349">
        <v>0</v>
      </c>
      <c r="M262" s="349">
        <v>0</v>
      </c>
      <c r="N262" s="349">
        <v>0</v>
      </c>
      <c r="O262" s="349">
        <v>3</v>
      </c>
      <c r="P262" s="349">
        <v>0</v>
      </c>
      <c r="Q262" s="349">
        <v>0</v>
      </c>
    </row>
    <row r="263" spans="1:17" ht="15" customHeight="1">
      <c r="A263" s="350" t="s">
        <v>727</v>
      </c>
      <c r="B263" s="349">
        <v>0</v>
      </c>
      <c r="C263" s="349">
        <v>0</v>
      </c>
      <c r="D263" s="349">
        <v>0</v>
      </c>
      <c r="E263" s="349">
        <v>2</v>
      </c>
      <c r="F263" s="349">
        <v>0</v>
      </c>
      <c r="G263" s="349">
        <v>0</v>
      </c>
      <c r="H263" s="349">
        <v>0</v>
      </c>
      <c r="I263" s="349">
        <v>0</v>
      </c>
      <c r="J263" s="349">
        <v>0</v>
      </c>
      <c r="K263" s="349">
        <v>0</v>
      </c>
      <c r="L263" s="349">
        <v>0</v>
      </c>
      <c r="M263" s="349">
        <v>0</v>
      </c>
      <c r="N263" s="349">
        <v>0</v>
      </c>
      <c r="O263" s="349">
        <v>12</v>
      </c>
      <c r="P263" s="349">
        <v>0</v>
      </c>
      <c r="Q263" s="349">
        <v>0</v>
      </c>
    </row>
    <row r="264" spans="1:17" ht="15" customHeight="1">
      <c r="A264" s="350" t="s">
        <v>728</v>
      </c>
      <c r="B264" s="349">
        <v>0</v>
      </c>
      <c r="C264" s="349">
        <v>0</v>
      </c>
      <c r="D264" s="349">
        <v>0</v>
      </c>
      <c r="E264" s="349">
        <v>5</v>
      </c>
      <c r="F264" s="349">
        <v>0</v>
      </c>
      <c r="G264" s="349">
        <v>0</v>
      </c>
      <c r="H264" s="349">
        <v>0</v>
      </c>
      <c r="I264" s="349">
        <v>0</v>
      </c>
      <c r="J264" s="349">
        <v>0</v>
      </c>
      <c r="K264" s="349">
        <v>0</v>
      </c>
      <c r="L264" s="349">
        <v>0</v>
      </c>
      <c r="M264" s="349">
        <v>0</v>
      </c>
      <c r="N264" s="349">
        <v>9</v>
      </c>
      <c r="O264" s="349">
        <v>0</v>
      </c>
      <c r="P264" s="349">
        <v>0</v>
      </c>
      <c r="Q264" s="349">
        <v>0</v>
      </c>
    </row>
    <row r="265" spans="1:17" ht="15" customHeight="1">
      <c r="A265" s="350" t="s">
        <v>3120</v>
      </c>
      <c r="B265" s="349">
        <v>6</v>
      </c>
      <c r="C265" s="349">
        <v>4</v>
      </c>
      <c r="D265" s="349">
        <v>2</v>
      </c>
      <c r="E265" s="349">
        <v>4</v>
      </c>
      <c r="F265" s="349">
        <v>0</v>
      </c>
      <c r="G265" s="349">
        <v>0</v>
      </c>
      <c r="H265" s="349">
        <v>0</v>
      </c>
      <c r="I265" s="349">
        <v>1</v>
      </c>
      <c r="J265" s="349">
        <v>0</v>
      </c>
      <c r="K265" s="349">
        <v>0</v>
      </c>
      <c r="L265" s="349">
        <v>0</v>
      </c>
      <c r="M265" s="349">
        <v>0</v>
      </c>
      <c r="N265" s="349">
        <v>0</v>
      </c>
      <c r="O265" s="349">
        <v>0</v>
      </c>
      <c r="P265" s="349">
        <v>4</v>
      </c>
      <c r="Q265" s="349">
        <v>2</v>
      </c>
    </row>
    <row r="266" spans="1:17" ht="15" customHeight="1">
      <c r="A266" s="350" t="s">
        <v>3314</v>
      </c>
      <c r="B266" s="349">
        <v>0</v>
      </c>
      <c r="C266" s="349">
        <v>0</v>
      </c>
      <c r="D266" s="349">
        <v>0</v>
      </c>
      <c r="E266" s="349">
        <v>0</v>
      </c>
      <c r="F266" s="349">
        <v>0</v>
      </c>
      <c r="G266" s="349">
        <v>0</v>
      </c>
      <c r="H266" s="349">
        <v>0</v>
      </c>
      <c r="I266" s="349">
        <v>0</v>
      </c>
      <c r="J266" s="349">
        <v>0</v>
      </c>
      <c r="K266" s="349">
        <v>0</v>
      </c>
      <c r="L266" s="349">
        <v>0</v>
      </c>
      <c r="M266" s="349">
        <v>0</v>
      </c>
      <c r="N266" s="349">
        <v>0</v>
      </c>
      <c r="O266" s="349">
        <v>0</v>
      </c>
      <c r="P266" s="349">
        <v>0</v>
      </c>
      <c r="Q266" s="349">
        <v>0</v>
      </c>
    </row>
    <row r="267" spans="1:17" ht="15" customHeight="1">
      <c r="A267" s="350" t="s">
        <v>3122</v>
      </c>
      <c r="B267" s="349">
        <v>0</v>
      </c>
      <c r="C267" s="349">
        <v>0</v>
      </c>
      <c r="D267" s="349">
        <v>0</v>
      </c>
      <c r="E267" s="349">
        <v>0</v>
      </c>
      <c r="F267" s="349">
        <v>0</v>
      </c>
      <c r="G267" s="349">
        <v>0</v>
      </c>
      <c r="H267" s="349">
        <v>0</v>
      </c>
      <c r="I267" s="349">
        <v>0</v>
      </c>
      <c r="J267" s="349">
        <v>0</v>
      </c>
      <c r="K267" s="349">
        <v>0</v>
      </c>
      <c r="L267" s="349">
        <v>0</v>
      </c>
      <c r="M267" s="349">
        <v>0</v>
      </c>
      <c r="N267" s="349">
        <v>0</v>
      </c>
      <c r="O267" s="349">
        <v>11</v>
      </c>
      <c r="P267" s="349">
        <v>0</v>
      </c>
      <c r="Q267" s="349">
        <v>0</v>
      </c>
    </row>
    <row r="268" spans="1:17" ht="21.95" customHeight="1">
      <c r="A268" s="350" t="s">
        <v>731</v>
      </c>
      <c r="B268" s="349">
        <v>0</v>
      </c>
      <c r="C268" s="349">
        <v>0</v>
      </c>
      <c r="D268" s="349">
        <v>0</v>
      </c>
      <c r="E268" s="349">
        <v>0</v>
      </c>
      <c r="F268" s="349">
        <v>0</v>
      </c>
      <c r="G268" s="349">
        <v>0</v>
      </c>
      <c r="H268" s="349">
        <v>0</v>
      </c>
      <c r="I268" s="349">
        <v>0</v>
      </c>
      <c r="J268" s="349">
        <v>0</v>
      </c>
      <c r="K268" s="349">
        <v>0</v>
      </c>
      <c r="L268" s="349">
        <v>0</v>
      </c>
      <c r="M268" s="349">
        <v>0</v>
      </c>
      <c r="N268" s="349">
        <v>0</v>
      </c>
      <c r="O268" s="349">
        <v>4</v>
      </c>
      <c r="P268" s="349">
        <v>0</v>
      </c>
      <c r="Q268" s="349">
        <v>0</v>
      </c>
    </row>
    <row r="269" spans="1:17" ht="21.95" customHeight="1">
      <c r="A269" s="350" t="s">
        <v>732</v>
      </c>
      <c r="B269" s="349">
        <v>13</v>
      </c>
      <c r="C269" s="349">
        <v>0</v>
      </c>
      <c r="D269" s="349">
        <v>0</v>
      </c>
      <c r="E269" s="349">
        <v>4</v>
      </c>
      <c r="F269" s="349">
        <v>0</v>
      </c>
      <c r="G269" s="349">
        <v>0</v>
      </c>
      <c r="H269" s="349">
        <v>0</v>
      </c>
      <c r="I269" s="349">
        <v>0</v>
      </c>
      <c r="J269" s="349">
        <v>0</v>
      </c>
      <c r="K269" s="349">
        <v>0</v>
      </c>
      <c r="L269" s="349">
        <v>0</v>
      </c>
      <c r="M269" s="349">
        <v>0</v>
      </c>
      <c r="N269" s="349">
        <v>0</v>
      </c>
      <c r="O269" s="349">
        <v>0</v>
      </c>
      <c r="P269" s="349">
        <v>5</v>
      </c>
      <c r="Q269" s="349">
        <v>0</v>
      </c>
    </row>
    <row r="270" spans="1:17" ht="15" customHeight="1">
      <c r="A270" s="350" t="s">
        <v>577</v>
      </c>
      <c r="B270" s="349">
        <v>0</v>
      </c>
      <c r="C270" s="349">
        <v>0</v>
      </c>
      <c r="D270" s="349">
        <v>0</v>
      </c>
      <c r="E270" s="349">
        <v>1</v>
      </c>
      <c r="F270" s="349">
        <v>0</v>
      </c>
      <c r="G270" s="349">
        <v>0</v>
      </c>
      <c r="H270" s="349">
        <v>0</v>
      </c>
      <c r="I270" s="349">
        <v>0</v>
      </c>
      <c r="J270" s="349">
        <v>0</v>
      </c>
      <c r="K270" s="349">
        <v>0</v>
      </c>
      <c r="L270" s="349">
        <v>0</v>
      </c>
      <c r="M270" s="349">
        <v>0</v>
      </c>
      <c r="N270" s="349">
        <v>0</v>
      </c>
      <c r="O270" s="349">
        <v>12</v>
      </c>
      <c r="P270" s="349">
        <v>0</v>
      </c>
      <c r="Q270" s="349">
        <v>2</v>
      </c>
    </row>
    <row r="271" spans="1:17" ht="21.95" customHeight="1">
      <c r="A271" s="350" t="s">
        <v>3126</v>
      </c>
      <c r="B271" s="349">
        <v>9</v>
      </c>
      <c r="C271" s="349">
        <v>0</v>
      </c>
      <c r="D271" s="349">
        <v>0</v>
      </c>
      <c r="E271" s="349">
        <v>0</v>
      </c>
      <c r="F271" s="349">
        <v>0</v>
      </c>
      <c r="G271" s="349">
        <v>0</v>
      </c>
      <c r="H271" s="349">
        <v>0</v>
      </c>
      <c r="I271" s="349">
        <v>0</v>
      </c>
      <c r="J271" s="349">
        <v>0</v>
      </c>
      <c r="K271" s="349">
        <v>0</v>
      </c>
      <c r="L271" s="349">
        <v>0</v>
      </c>
      <c r="M271" s="349">
        <v>0</v>
      </c>
      <c r="N271" s="349">
        <v>0</v>
      </c>
      <c r="O271" s="349">
        <v>0</v>
      </c>
      <c r="P271" s="349">
        <v>0</v>
      </c>
      <c r="Q271" s="349">
        <v>0</v>
      </c>
    </row>
    <row r="272" spans="1:17" ht="21.95" customHeight="1">
      <c r="A272" s="350" t="s">
        <v>3127</v>
      </c>
      <c r="B272" s="349">
        <v>0</v>
      </c>
      <c r="C272" s="349">
        <v>0</v>
      </c>
      <c r="D272" s="349">
        <v>0</v>
      </c>
      <c r="E272" s="349">
        <v>5</v>
      </c>
      <c r="F272" s="349">
        <v>0</v>
      </c>
      <c r="G272" s="349">
        <v>0</v>
      </c>
      <c r="H272" s="349">
        <v>0</v>
      </c>
      <c r="I272" s="349">
        <v>0</v>
      </c>
      <c r="J272" s="349">
        <v>0</v>
      </c>
      <c r="K272" s="349">
        <v>0</v>
      </c>
      <c r="L272" s="349">
        <v>0</v>
      </c>
      <c r="M272" s="349">
        <v>0</v>
      </c>
      <c r="N272" s="349">
        <v>0</v>
      </c>
      <c r="O272" s="349">
        <v>6</v>
      </c>
      <c r="P272" s="349">
        <v>2</v>
      </c>
      <c r="Q272" s="349">
        <v>1</v>
      </c>
    </row>
    <row r="273" spans="1:17" ht="21.95" customHeight="1">
      <c r="A273" s="350" t="s">
        <v>735</v>
      </c>
      <c r="B273" s="349">
        <v>0</v>
      </c>
      <c r="C273" s="349">
        <v>0</v>
      </c>
      <c r="D273" s="349">
        <v>0</v>
      </c>
      <c r="E273" s="349">
        <v>0</v>
      </c>
      <c r="F273" s="349">
        <v>0</v>
      </c>
      <c r="G273" s="349">
        <v>0</v>
      </c>
      <c r="H273" s="349">
        <v>0</v>
      </c>
      <c r="I273" s="349">
        <v>0</v>
      </c>
      <c r="J273" s="349">
        <v>0</v>
      </c>
      <c r="K273" s="349">
        <v>0</v>
      </c>
      <c r="L273" s="349">
        <v>0</v>
      </c>
      <c r="M273" s="349">
        <v>0</v>
      </c>
      <c r="N273" s="349">
        <v>0</v>
      </c>
      <c r="O273" s="349">
        <v>1</v>
      </c>
      <c r="P273" s="349">
        <v>0</v>
      </c>
      <c r="Q273" s="349">
        <v>0</v>
      </c>
    </row>
    <row r="274" spans="1:17" ht="21.95" customHeight="1">
      <c r="A274" s="350" t="s">
        <v>3276</v>
      </c>
      <c r="B274" s="349">
        <v>0</v>
      </c>
      <c r="C274" s="349">
        <v>0</v>
      </c>
      <c r="D274" s="349">
        <v>0</v>
      </c>
      <c r="E274" s="349">
        <v>2</v>
      </c>
      <c r="F274" s="349">
        <v>0</v>
      </c>
      <c r="G274" s="349">
        <v>0</v>
      </c>
      <c r="H274" s="349">
        <v>0</v>
      </c>
      <c r="I274" s="349">
        <v>0</v>
      </c>
      <c r="J274" s="349">
        <v>0</v>
      </c>
      <c r="K274" s="349">
        <v>0</v>
      </c>
      <c r="L274" s="349">
        <v>0</v>
      </c>
      <c r="M274" s="349">
        <v>0</v>
      </c>
      <c r="N274" s="349">
        <v>0</v>
      </c>
      <c r="O274" s="349">
        <v>4</v>
      </c>
      <c r="P274" s="349">
        <v>0</v>
      </c>
      <c r="Q274" s="349">
        <v>0</v>
      </c>
    </row>
    <row r="275" spans="1:17" ht="15" customHeight="1">
      <c r="A275" s="350" t="s">
        <v>737</v>
      </c>
      <c r="B275" s="349">
        <v>0</v>
      </c>
      <c r="C275" s="349">
        <v>0</v>
      </c>
      <c r="D275" s="349">
        <v>0</v>
      </c>
      <c r="E275" s="349">
        <v>6</v>
      </c>
      <c r="F275" s="349">
        <v>0</v>
      </c>
      <c r="G275" s="349">
        <v>0</v>
      </c>
      <c r="H275" s="349">
        <v>0</v>
      </c>
      <c r="I275" s="349">
        <v>0</v>
      </c>
      <c r="J275" s="349">
        <v>0</v>
      </c>
      <c r="K275" s="349">
        <v>0</v>
      </c>
      <c r="L275" s="349">
        <v>0</v>
      </c>
      <c r="M275" s="349">
        <v>0</v>
      </c>
      <c r="N275" s="349">
        <v>0</v>
      </c>
      <c r="O275" s="349">
        <v>9</v>
      </c>
      <c r="P275" s="349">
        <v>1</v>
      </c>
      <c r="Q275" s="349">
        <v>0</v>
      </c>
    </row>
    <row r="276" spans="1:17" ht="21.95" customHeight="1">
      <c r="A276" s="350" t="s">
        <v>3131</v>
      </c>
      <c r="B276" s="349">
        <v>0</v>
      </c>
      <c r="C276" s="349">
        <v>0</v>
      </c>
      <c r="D276" s="349">
        <v>0</v>
      </c>
      <c r="E276" s="349">
        <v>0</v>
      </c>
      <c r="F276" s="349">
        <v>0</v>
      </c>
      <c r="G276" s="349">
        <v>0</v>
      </c>
      <c r="H276" s="349">
        <v>0</v>
      </c>
      <c r="I276" s="349">
        <v>0</v>
      </c>
      <c r="J276" s="349">
        <v>0</v>
      </c>
      <c r="K276" s="349">
        <v>0</v>
      </c>
      <c r="L276" s="349">
        <v>0</v>
      </c>
      <c r="M276" s="349">
        <v>0</v>
      </c>
      <c r="N276" s="349">
        <v>0</v>
      </c>
      <c r="O276" s="349">
        <v>0</v>
      </c>
      <c r="P276" s="349">
        <v>0</v>
      </c>
      <c r="Q276" s="349">
        <v>0</v>
      </c>
    </row>
    <row r="277" spans="1:17" ht="15" customHeight="1">
      <c r="A277" s="350" t="s">
        <v>739</v>
      </c>
      <c r="B277" s="349">
        <v>0</v>
      </c>
      <c r="C277" s="349">
        <v>0</v>
      </c>
      <c r="D277" s="349">
        <v>0</v>
      </c>
      <c r="E277" s="349">
        <v>12</v>
      </c>
      <c r="F277" s="349">
        <v>0</v>
      </c>
      <c r="G277" s="349">
        <v>0</v>
      </c>
      <c r="H277" s="349">
        <v>0</v>
      </c>
      <c r="I277" s="349">
        <v>0</v>
      </c>
      <c r="J277" s="349">
        <v>0</v>
      </c>
      <c r="K277" s="349">
        <v>0</v>
      </c>
      <c r="L277" s="349">
        <v>0</v>
      </c>
      <c r="M277" s="349">
        <v>0</v>
      </c>
      <c r="N277" s="349">
        <v>61</v>
      </c>
      <c r="O277" s="349">
        <v>0</v>
      </c>
      <c r="P277" s="349">
        <v>0</v>
      </c>
      <c r="Q277" s="349">
        <v>0</v>
      </c>
    </row>
    <row r="278" spans="1:17" ht="15" customHeight="1">
      <c r="A278" s="350" t="s">
        <v>3247</v>
      </c>
      <c r="B278" s="349">
        <v>2</v>
      </c>
      <c r="C278" s="349">
        <v>0</v>
      </c>
      <c r="D278" s="349">
        <v>0</v>
      </c>
      <c r="E278" s="349">
        <v>0</v>
      </c>
      <c r="F278" s="349">
        <v>0</v>
      </c>
      <c r="G278" s="349">
        <v>0</v>
      </c>
      <c r="H278" s="349">
        <v>0</v>
      </c>
      <c r="I278" s="349">
        <v>0</v>
      </c>
      <c r="J278" s="349">
        <v>0</v>
      </c>
      <c r="K278" s="349">
        <v>0</v>
      </c>
      <c r="L278" s="349">
        <v>0</v>
      </c>
      <c r="M278" s="349">
        <v>0</v>
      </c>
      <c r="N278" s="349">
        <v>0</v>
      </c>
      <c r="O278" s="349">
        <v>0</v>
      </c>
      <c r="P278" s="349">
        <v>0</v>
      </c>
      <c r="Q278" s="349">
        <v>0</v>
      </c>
    </row>
    <row r="279" spans="1:17" ht="15" customHeight="1">
      <c r="A279" s="350" t="s">
        <v>741</v>
      </c>
      <c r="B279" s="349">
        <v>0</v>
      </c>
      <c r="C279" s="349">
        <v>0</v>
      </c>
      <c r="D279" s="349">
        <v>0</v>
      </c>
      <c r="E279" s="349">
        <v>0</v>
      </c>
      <c r="F279" s="349">
        <v>0</v>
      </c>
      <c r="G279" s="349">
        <v>0</v>
      </c>
      <c r="H279" s="349">
        <v>0</v>
      </c>
      <c r="I279" s="349">
        <v>0</v>
      </c>
      <c r="J279" s="349">
        <v>0</v>
      </c>
      <c r="K279" s="349">
        <v>0</v>
      </c>
      <c r="L279" s="349">
        <v>0</v>
      </c>
      <c r="M279" s="349">
        <v>0</v>
      </c>
      <c r="N279" s="349">
        <v>0</v>
      </c>
      <c r="O279" s="349">
        <v>13</v>
      </c>
      <c r="P279" s="349">
        <v>0</v>
      </c>
      <c r="Q279" s="349">
        <v>0</v>
      </c>
    </row>
    <row r="280" spans="1:17" ht="15" customHeight="1">
      <c r="A280" s="350" t="s">
        <v>3078</v>
      </c>
      <c r="B280" s="349">
        <v>0</v>
      </c>
      <c r="C280" s="349">
        <v>0</v>
      </c>
      <c r="D280" s="349">
        <v>4</v>
      </c>
      <c r="E280" s="349">
        <v>3</v>
      </c>
      <c r="F280" s="349">
        <v>0</v>
      </c>
      <c r="G280" s="349">
        <v>0</v>
      </c>
      <c r="H280" s="349">
        <v>0</v>
      </c>
      <c r="I280" s="349">
        <v>0</v>
      </c>
      <c r="J280" s="349">
        <v>0</v>
      </c>
      <c r="K280" s="349">
        <v>0</v>
      </c>
      <c r="L280" s="349">
        <v>0</v>
      </c>
      <c r="M280" s="349">
        <v>0</v>
      </c>
      <c r="N280" s="349">
        <v>0</v>
      </c>
      <c r="O280" s="349">
        <v>0</v>
      </c>
      <c r="P280" s="349">
        <v>0</v>
      </c>
      <c r="Q280" s="349">
        <v>0</v>
      </c>
    </row>
    <row r="281" spans="1:17" ht="15" customHeight="1">
      <c r="A281" s="350" t="s">
        <v>742</v>
      </c>
      <c r="B281" s="349">
        <v>0</v>
      </c>
      <c r="C281" s="349">
        <v>0</v>
      </c>
      <c r="D281" s="349">
        <v>0</v>
      </c>
      <c r="E281" s="349">
        <v>2</v>
      </c>
      <c r="F281" s="349">
        <v>0</v>
      </c>
      <c r="G281" s="349">
        <v>0</v>
      </c>
      <c r="H281" s="349">
        <v>0</v>
      </c>
      <c r="I281" s="349">
        <v>0</v>
      </c>
      <c r="J281" s="349">
        <v>0</v>
      </c>
      <c r="K281" s="349">
        <v>0</v>
      </c>
      <c r="L281" s="349">
        <v>0</v>
      </c>
      <c r="M281" s="349">
        <v>0</v>
      </c>
      <c r="N281" s="349">
        <v>0</v>
      </c>
      <c r="O281" s="349">
        <v>8</v>
      </c>
      <c r="P281" s="349">
        <v>0</v>
      </c>
      <c r="Q281" s="349">
        <v>0</v>
      </c>
    </row>
    <row r="282" spans="1:17" ht="15" customHeight="1">
      <c r="A282" s="350" t="s">
        <v>3135</v>
      </c>
      <c r="B282" s="349">
        <v>0</v>
      </c>
      <c r="C282" s="349">
        <v>0</v>
      </c>
      <c r="D282" s="349">
        <v>0</v>
      </c>
      <c r="E282" s="349">
        <v>2</v>
      </c>
      <c r="F282" s="349">
        <v>0</v>
      </c>
      <c r="G282" s="349">
        <v>0</v>
      </c>
      <c r="H282" s="349">
        <v>0</v>
      </c>
      <c r="I282" s="349">
        <v>0</v>
      </c>
      <c r="J282" s="349">
        <v>0</v>
      </c>
      <c r="K282" s="349">
        <v>0</v>
      </c>
      <c r="L282" s="349">
        <v>0</v>
      </c>
      <c r="M282" s="349">
        <v>0</v>
      </c>
      <c r="N282" s="349">
        <v>0</v>
      </c>
      <c r="O282" s="349">
        <v>12</v>
      </c>
      <c r="P282" s="349">
        <v>0</v>
      </c>
      <c r="Q282" s="349">
        <v>0</v>
      </c>
    </row>
    <row r="283" spans="1:17" ht="21.95" customHeight="1">
      <c r="A283" s="350" t="s">
        <v>3136</v>
      </c>
      <c r="B283" s="349">
        <v>0</v>
      </c>
      <c r="C283" s="349">
        <v>0</v>
      </c>
      <c r="D283" s="349">
        <v>0</v>
      </c>
      <c r="E283" s="349">
        <v>0</v>
      </c>
      <c r="F283" s="349">
        <v>0</v>
      </c>
      <c r="G283" s="349">
        <v>0</v>
      </c>
      <c r="H283" s="349">
        <v>0</v>
      </c>
      <c r="I283" s="349">
        <v>0</v>
      </c>
      <c r="J283" s="349">
        <v>0</v>
      </c>
      <c r="K283" s="349">
        <v>0</v>
      </c>
      <c r="L283" s="349">
        <v>0</v>
      </c>
      <c r="M283" s="349">
        <v>0</v>
      </c>
      <c r="N283" s="349">
        <v>0</v>
      </c>
      <c r="O283" s="349">
        <v>0</v>
      </c>
      <c r="P283" s="349">
        <v>0</v>
      </c>
      <c r="Q283" s="349">
        <v>0</v>
      </c>
    </row>
    <row r="284" spans="1:17" ht="21.95" customHeight="1">
      <c r="A284" s="350" t="s">
        <v>3137</v>
      </c>
      <c r="B284" s="349">
        <v>0</v>
      </c>
      <c r="C284" s="349">
        <v>0</v>
      </c>
      <c r="D284" s="349">
        <v>0</v>
      </c>
      <c r="E284" s="349">
        <v>2</v>
      </c>
      <c r="F284" s="349">
        <v>0</v>
      </c>
      <c r="G284" s="349">
        <v>0</v>
      </c>
      <c r="H284" s="349">
        <v>0</v>
      </c>
      <c r="I284" s="349">
        <v>0</v>
      </c>
      <c r="J284" s="349">
        <v>0</v>
      </c>
      <c r="K284" s="349">
        <v>0</v>
      </c>
      <c r="L284" s="349">
        <v>0</v>
      </c>
      <c r="M284" s="349">
        <v>0</v>
      </c>
      <c r="N284" s="349">
        <v>0</v>
      </c>
      <c r="O284" s="349">
        <v>7</v>
      </c>
      <c r="P284" s="349">
        <v>0</v>
      </c>
      <c r="Q284" s="349">
        <v>1</v>
      </c>
    </row>
    <row r="285" spans="1:17" ht="21.95" customHeight="1">
      <c r="A285" s="350" t="s">
        <v>3138</v>
      </c>
      <c r="B285" s="349">
        <v>0</v>
      </c>
      <c r="C285" s="349">
        <v>0</v>
      </c>
      <c r="D285" s="349">
        <v>0</v>
      </c>
      <c r="E285" s="349">
        <v>0</v>
      </c>
      <c r="F285" s="349">
        <v>0</v>
      </c>
      <c r="G285" s="349">
        <v>0</v>
      </c>
      <c r="H285" s="349">
        <v>0</v>
      </c>
      <c r="I285" s="349">
        <v>0</v>
      </c>
      <c r="J285" s="349">
        <v>0</v>
      </c>
      <c r="K285" s="349">
        <v>0</v>
      </c>
      <c r="L285" s="349">
        <v>0</v>
      </c>
      <c r="M285" s="349">
        <v>0</v>
      </c>
      <c r="N285" s="349">
        <v>0</v>
      </c>
      <c r="O285" s="349">
        <v>67</v>
      </c>
      <c r="P285" s="349">
        <v>0</v>
      </c>
      <c r="Q285" s="349">
        <v>0</v>
      </c>
    </row>
    <row r="286" spans="1:17" ht="21.95" customHeight="1">
      <c r="A286" s="350" t="s">
        <v>3309</v>
      </c>
      <c r="B286" s="349">
        <v>0</v>
      </c>
      <c r="C286" s="349">
        <v>0</v>
      </c>
      <c r="D286" s="349">
        <v>0</v>
      </c>
      <c r="E286" s="349">
        <v>2</v>
      </c>
      <c r="F286" s="349">
        <v>0</v>
      </c>
      <c r="G286" s="349">
        <v>0</v>
      </c>
      <c r="H286" s="349">
        <v>0</v>
      </c>
      <c r="I286" s="349">
        <v>0</v>
      </c>
      <c r="J286" s="349">
        <v>0</v>
      </c>
      <c r="K286" s="349">
        <v>0</v>
      </c>
      <c r="L286" s="349">
        <v>0</v>
      </c>
      <c r="M286" s="349">
        <v>0</v>
      </c>
      <c r="N286" s="349">
        <v>0</v>
      </c>
      <c r="O286" s="349">
        <v>9</v>
      </c>
      <c r="P286" s="349">
        <v>0</v>
      </c>
      <c r="Q286" s="349">
        <v>0</v>
      </c>
    </row>
    <row r="287" spans="1:17" ht="21.95" customHeight="1">
      <c r="A287" s="350" t="s">
        <v>3140</v>
      </c>
      <c r="B287" s="349">
        <v>0</v>
      </c>
      <c r="C287" s="349">
        <v>0</v>
      </c>
      <c r="D287" s="349">
        <v>7</v>
      </c>
      <c r="E287" s="349">
        <v>3</v>
      </c>
      <c r="F287" s="349">
        <v>0</v>
      </c>
      <c r="G287" s="349">
        <v>0</v>
      </c>
      <c r="H287" s="349">
        <v>0</v>
      </c>
      <c r="I287" s="349">
        <v>0</v>
      </c>
      <c r="J287" s="349">
        <v>0</v>
      </c>
      <c r="K287" s="349">
        <v>0</v>
      </c>
      <c r="L287" s="349">
        <v>0</v>
      </c>
      <c r="M287" s="349">
        <v>0</v>
      </c>
      <c r="N287" s="349">
        <v>0</v>
      </c>
      <c r="O287" s="349">
        <v>0</v>
      </c>
      <c r="P287" s="349">
        <v>0</v>
      </c>
      <c r="Q287" s="349">
        <v>0</v>
      </c>
    </row>
    <row r="288" spans="1:17" ht="15" customHeight="1">
      <c r="A288" s="350" t="s">
        <v>359</v>
      </c>
      <c r="B288" s="349">
        <v>0</v>
      </c>
      <c r="C288" s="349">
        <v>0</v>
      </c>
      <c r="D288" s="349">
        <v>0</v>
      </c>
      <c r="E288" s="349">
        <v>1</v>
      </c>
      <c r="F288" s="349">
        <v>0</v>
      </c>
      <c r="G288" s="349">
        <v>0</v>
      </c>
      <c r="H288" s="349">
        <v>0</v>
      </c>
      <c r="I288" s="349">
        <v>0</v>
      </c>
      <c r="J288" s="349">
        <v>0</v>
      </c>
      <c r="K288" s="349">
        <v>0</v>
      </c>
      <c r="L288" s="349">
        <v>0</v>
      </c>
      <c r="M288" s="349">
        <v>0</v>
      </c>
      <c r="N288" s="349">
        <v>0</v>
      </c>
      <c r="O288" s="349">
        <v>4</v>
      </c>
      <c r="P288" s="349">
        <v>2</v>
      </c>
      <c r="Q288" s="349">
        <v>0</v>
      </c>
    </row>
    <row r="289" spans="1:17" ht="15" customHeight="1">
      <c r="A289" s="350" t="s">
        <v>750</v>
      </c>
      <c r="B289" s="349">
        <v>0</v>
      </c>
      <c r="C289" s="349">
        <v>0</v>
      </c>
      <c r="D289" s="349">
        <v>0</v>
      </c>
      <c r="E289" s="349">
        <v>1</v>
      </c>
      <c r="F289" s="349">
        <v>0</v>
      </c>
      <c r="G289" s="349">
        <v>0</v>
      </c>
      <c r="H289" s="349">
        <v>0</v>
      </c>
      <c r="I289" s="349">
        <v>0</v>
      </c>
      <c r="J289" s="349">
        <v>0</v>
      </c>
      <c r="K289" s="349">
        <v>0</v>
      </c>
      <c r="L289" s="349">
        <v>0</v>
      </c>
      <c r="M289" s="349">
        <v>0</v>
      </c>
      <c r="N289" s="349">
        <v>4</v>
      </c>
      <c r="O289" s="349">
        <v>0</v>
      </c>
      <c r="P289" s="349">
        <v>0</v>
      </c>
      <c r="Q289" s="349">
        <v>0</v>
      </c>
    </row>
    <row r="290" spans="1:17" ht="21.95" customHeight="1">
      <c r="A290" s="350" t="s">
        <v>3258</v>
      </c>
      <c r="B290" s="349">
        <v>0</v>
      </c>
      <c r="C290" s="349">
        <v>0</v>
      </c>
      <c r="D290" s="349">
        <v>3</v>
      </c>
      <c r="E290" s="349">
        <v>1</v>
      </c>
      <c r="F290" s="349">
        <v>0</v>
      </c>
      <c r="G290" s="349">
        <v>0</v>
      </c>
      <c r="H290" s="349">
        <v>0</v>
      </c>
      <c r="I290" s="349">
        <v>0</v>
      </c>
      <c r="J290" s="349">
        <v>0</v>
      </c>
      <c r="K290" s="349">
        <v>0</v>
      </c>
      <c r="L290" s="349">
        <v>0</v>
      </c>
      <c r="M290" s="349">
        <v>0</v>
      </c>
      <c r="N290" s="349">
        <v>0</v>
      </c>
      <c r="O290" s="349">
        <v>5</v>
      </c>
      <c r="P290" s="349">
        <v>0</v>
      </c>
      <c r="Q290" s="349">
        <v>0</v>
      </c>
    </row>
    <row r="291" spans="1:17" ht="15" customHeight="1">
      <c r="A291" s="350" t="s">
        <v>3167</v>
      </c>
      <c r="B291" s="349">
        <v>0</v>
      </c>
      <c r="C291" s="349">
        <v>4</v>
      </c>
      <c r="D291" s="349">
        <v>4</v>
      </c>
      <c r="E291" s="349">
        <v>0</v>
      </c>
      <c r="F291" s="349">
        <v>0</v>
      </c>
      <c r="G291" s="349">
        <v>0</v>
      </c>
      <c r="H291" s="349">
        <v>0</v>
      </c>
      <c r="I291" s="349">
        <v>0</v>
      </c>
      <c r="J291" s="349">
        <v>0</v>
      </c>
      <c r="K291" s="349">
        <v>0</v>
      </c>
      <c r="L291" s="349">
        <v>0</v>
      </c>
      <c r="M291" s="349">
        <v>0</v>
      </c>
      <c r="N291" s="349">
        <v>0</v>
      </c>
      <c r="O291" s="349">
        <v>0</v>
      </c>
      <c r="P291" s="349">
        <v>0</v>
      </c>
      <c r="Q291" s="349">
        <v>0</v>
      </c>
    </row>
    <row r="292" spans="1:17" ht="21.95" customHeight="1">
      <c r="A292" s="350" t="s">
        <v>3168</v>
      </c>
      <c r="B292" s="349">
        <v>0</v>
      </c>
      <c r="C292" s="349">
        <v>0</v>
      </c>
      <c r="D292" s="349">
        <v>0</v>
      </c>
      <c r="E292" s="349">
        <v>0</v>
      </c>
      <c r="F292" s="349">
        <v>0</v>
      </c>
      <c r="G292" s="349">
        <v>0</v>
      </c>
      <c r="H292" s="349">
        <v>0</v>
      </c>
      <c r="I292" s="349">
        <v>0</v>
      </c>
      <c r="J292" s="349">
        <v>0</v>
      </c>
      <c r="K292" s="349">
        <v>0</v>
      </c>
      <c r="L292" s="349">
        <v>0</v>
      </c>
      <c r="M292" s="349">
        <v>0</v>
      </c>
      <c r="N292" s="349">
        <v>0</v>
      </c>
      <c r="O292" s="349">
        <v>14</v>
      </c>
      <c r="P292" s="349">
        <v>0</v>
      </c>
      <c r="Q292" s="349">
        <v>0</v>
      </c>
    </row>
    <row r="293" spans="1:17" ht="21.95" customHeight="1">
      <c r="A293" s="350" t="s">
        <v>3169</v>
      </c>
      <c r="B293" s="349">
        <v>0</v>
      </c>
      <c r="C293" s="349">
        <v>0</v>
      </c>
      <c r="D293" s="349">
        <v>0</v>
      </c>
      <c r="E293" s="349">
        <v>0</v>
      </c>
      <c r="F293" s="349">
        <v>0</v>
      </c>
      <c r="G293" s="349">
        <v>0</v>
      </c>
      <c r="H293" s="349">
        <v>0</v>
      </c>
      <c r="I293" s="349">
        <v>0</v>
      </c>
      <c r="J293" s="349">
        <v>0</v>
      </c>
      <c r="K293" s="349">
        <v>0</v>
      </c>
      <c r="L293" s="349">
        <v>0</v>
      </c>
      <c r="M293" s="349">
        <v>0</v>
      </c>
      <c r="N293" s="349">
        <v>2</v>
      </c>
      <c r="O293" s="349">
        <v>0</v>
      </c>
      <c r="P293" s="349">
        <v>0</v>
      </c>
      <c r="Q293" s="349">
        <v>0</v>
      </c>
    </row>
    <row r="294" spans="1:17" ht="15" customHeight="1">
      <c r="A294" s="350" t="s">
        <v>338</v>
      </c>
      <c r="B294" s="349">
        <v>0</v>
      </c>
      <c r="C294" s="349">
        <v>0</v>
      </c>
      <c r="D294" s="349">
        <v>3</v>
      </c>
      <c r="E294" s="349">
        <v>0</v>
      </c>
      <c r="F294" s="349">
        <v>0</v>
      </c>
      <c r="G294" s="349">
        <v>0</v>
      </c>
      <c r="H294" s="349">
        <v>0</v>
      </c>
      <c r="I294" s="349">
        <v>0</v>
      </c>
      <c r="J294" s="349">
        <v>0</v>
      </c>
      <c r="K294" s="349">
        <v>0</v>
      </c>
      <c r="L294" s="349">
        <v>0</v>
      </c>
      <c r="M294" s="349">
        <v>0</v>
      </c>
      <c r="N294" s="349">
        <v>0</v>
      </c>
      <c r="O294" s="349">
        <v>0</v>
      </c>
      <c r="P294" s="349">
        <v>0</v>
      </c>
      <c r="Q294" s="349">
        <v>0</v>
      </c>
    </row>
    <row r="295" spans="1:17" ht="21.95" customHeight="1">
      <c r="A295" s="350" t="s">
        <v>3296</v>
      </c>
      <c r="B295" s="349">
        <v>0</v>
      </c>
      <c r="C295" s="349">
        <v>0</v>
      </c>
      <c r="D295" s="349">
        <v>0</v>
      </c>
      <c r="E295" s="349">
        <v>3</v>
      </c>
      <c r="F295" s="349">
        <v>0</v>
      </c>
      <c r="G295" s="349">
        <v>0</v>
      </c>
      <c r="H295" s="349">
        <v>0</v>
      </c>
      <c r="I295" s="349">
        <v>0</v>
      </c>
      <c r="J295" s="349">
        <v>0</v>
      </c>
      <c r="K295" s="349">
        <v>0</v>
      </c>
      <c r="L295" s="349">
        <v>0</v>
      </c>
      <c r="M295" s="349">
        <v>0</v>
      </c>
      <c r="N295" s="349">
        <v>0</v>
      </c>
      <c r="O295" s="349">
        <v>10</v>
      </c>
      <c r="P295" s="349">
        <v>0</v>
      </c>
      <c r="Q295" s="349">
        <v>0</v>
      </c>
    </row>
    <row r="296" spans="1:17" ht="21.95" customHeight="1">
      <c r="A296" s="350" t="s">
        <v>756</v>
      </c>
      <c r="B296" s="349">
        <v>11</v>
      </c>
      <c r="C296" s="349">
        <v>0</v>
      </c>
      <c r="D296" s="349">
        <v>0</v>
      </c>
      <c r="E296" s="349">
        <v>0</v>
      </c>
      <c r="F296" s="349">
        <v>0</v>
      </c>
      <c r="G296" s="349">
        <v>0</v>
      </c>
      <c r="H296" s="349">
        <v>0</v>
      </c>
      <c r="I296" s="349">
        <v>0</v>
      </c>
      <c r="J296" s="349">
        <v>0</v>
      </c>
      <c r="K296" s="349">
        <v>0</v>
      </c>
      <c r="L296" s="349">
        <v>0</v>
      </c>
      <c r="M296" s="349">
        <v>0</v>
      </c>
      <c r="N296" s="349">
        <v>0</v>
      </c>
      <c r="O296" s="349">
        <v>0</v>
      </c>
      <c r="P296" s="349">
        <v>0</v>
      </c>
      <c r="Q296" s="349">
        <v>0</v>
      </c>
    </row>
    <row r="297" spans="1:17" ht="21.95" customHeight="1">
      <c r="A297" s="350" t="s">
        <v>3170</v>
      </c>
      <c r="B297" s="349">
        <v>0</v>
      </c>
      <c r="C297" s="349">
        <v>0</v>
      </c>
      <c r="D297" s="349">
        <v>0</v>
      </c>
      <c r="E297" s="349">
        <v>10</v>
      </c>
      <c r="F297" s="349">
        <v>0</v>
      </c>
      <c r="G297" s="349">
        <v>0</v>
      </c>
      <c r="H297" s="349">
        <v>0</v>
      </c>
      <c r="I297" s="349">
        <v>0</v>
      </c>
      <c r="J297" s="349">
        <v>0</v>
      </c>
      <c r="K297" s="349">
        <v>0</v>
      </c>
      <c r="L297" s="349">
        <v>0</v>
      </c>
      <c r="M297" s="349">
        <v>0</v>
      </c>
      <c r="N297" s="349">
        <v>0</v>
      </c>
      <c r="O297" s="349">
        <v>15</v>
      </c>
      <c r="P297" s="349">
        <v>5</v>
      </c>
      <c r="Q297" s="349">
        <v>4</v>
      </c>
    </row>
    <row r="298" spans="1:17" ht="21.95" customHeight="1">
      <c r="A298" s="350" t="s">
        <v>3182</v>
      </c>
      <c r="B298" s="349">
        <v>0</v>
      </c>
      <c r="C298" s="349">
        <v>0</v>
      </c>
      <c r="D298" s="349">
        <v>0</v>
      </c>
      <c r="E298" s="349">
        <v>0</v>
      </c>
      <c r="F298" s="349">
        <v>0</v>
      </c>
      <c r="G298" s="349">
        <v>0</v>
      </c>
      <c r="H298" s="349">
        <v>0</v>
      </c>
      <c r="I298" s="349">
        <v>0</v>
      </c>
      <c r="J298" s="349">
        <v>0</v>
      </c>
      <c r="K298" s="349">
        <v>0</v>
      </c>
      <c r="L298" s="349">
        <v>8</v>
      </c>
      <c r="M298" s="349">
        <v>0</v>
      </c>
      <c r="N298" s="349">
        <v>0</v>
      </c>
      <c r="O298" s="349">
        <v>0</v>
      </c>
      <c r="P298" s="349">
        <v>0</v>
      </c>
      <c r="Q298" s="349">
        <v>0</v>
      </c>
    </row>
    <row r="299" spans="1:17" ht="15" customHeight="1">
      <c r="A299" s="350" t="s">
        <v>759</v>
      </c>
      <c r="B299" s="349">
        <v>0</v>
      </c>
      <c r="C299" s="349">
        <v>0</v>
      </c>
      <c r="D299" s="349">
        <v>0</v>
      </c>
      <c r="E299" s="349">
        <v>0</v>
      </c>
      <c r="F299" s="349">
        <v>0</v>
      </c>
      <c r="G299" s="349">
        <v>0</v>
      </c>
      <c r="H299" s="349">
        <v>0</v>
      </c>
      <c r="I299" s="349">
        <v>0</v>
      </c>
      <c r="J299" s="349">
        <v>0</v>
      </c>
      <c r="K299" s="349">
        <v>0</v>
      </c>
      <c r="L299" s="349">
        <v>0</v>
      </c>
      <c r="M299" s="349">
        <v>0</v>
      </c>
      <c r="N299" s="349">
        <v>9</v>
      </c>
      <c r="O299" s="349">
        <v>0</v>
      </c>
      <c r="P299" s="349">
        <v>0</v>
      </c>
      <c r="Q299" s="349">
        <v>0</v>
      </c>
    </row>
    <row r="300" spans="1:17" ht="21.95" customHeight="1">
      <c r="A300" s="350" t="s">
        <v>3183</v>
      </c>
      <c r="B300" s="349">
        <v>0</v>
      </c>
      <c r="C300" s="349">
        <v>0</v>
      </c>
      <c r="D300" s="349">
        <v>0</v>
      </c>
      <c r="E300" s="349">
        <v>0</v>
      </c>
      <c r="F300" s="349">
        <v>0</v>
      </c>
      <c r="G300" s="349">
        <v>0</v>
      </c>
      <c r="H300" s="349">
        <v>0</v>
      </c>
      <c r="I300" s="349">
        <v>0</v>
      </c>
      <c r="J300" s="349">
        <v>0</v>
      </c>
      <c r="K300" s="349">
        <v>0</v>
      </c>
      <c r="L300" s="349">
        <v>0</v>
      </c>
      <c r="M300" s="349">
        <v>0</v>
      </c>
      <c r="N300" s="349">
        <v>0</v>
      </c>
      <c r="O300" s="349">
        <v>7</v>
      </c>
      <c r="P300" s="349">
        <v>0</v>
      </c>
      <c r="Q300" s="349">
        <v>0</v>
      </c>
    </row>
    <row r="301" spans="1:17" ht="21.95" customHeight="1">
      <c r="A301" s="350" t="s">
        <v>761</v>
      </c>
      <c r="B301" s="349">
        <v>0</v>
      </c>
      <c r="C301" s="349">
        <v>0</v>
      </c>
      <c r="D301" s="349">
        <v>0</v>
      </c>
      <c r="E301" s="349">
        <v>1</v>
      </c>
      <c r="F301" s="349">
        <v>0</v>
      </c>
      <c r="G301" s="349">
        <v>0</v>
      </c>
      <c r="H301" s="349">
        <v>0</v>
      </c>
      <c r="I301" s="349">
        <v>0</v>
      </c>
      <c r="J301" s="349">
        <v>0</v>
      </c>
      <c r="K301" s="349">
        <v>0</v>
      </c>
      <c r="L301" s="349">
        <v>0</v>
      </c>
      <c r="M301" s="349">
        <v>0</v>
      </c>
      <c r="N301" s="349">
        <v>0</v>
      </c>
      <c r="O301" s="349">
        <v>5</v>
      </c>
      <c r="P301" s="349">
        <v>0</v>
      </c>
      <c r="Q301" s="349">
        <v>0</v>
      </c>
    </row>
    <row r="302" spans="1:17" ht="21.95" customHeight="1">
      <c r="A302" s="350" t="s">
        <v>3190</v>
      </c>
      <c r="B302" s="349">
        <v>0</v>
      </c>
      <c r="C302" s="349">
        <v>0</v>
      </c>
      <c r="D302" s="349">
        <v>0</v>
      </c>
      <c r="E302" s="349">
        <v>1</v>
      </c>
      <c r="F302" s="349">
        <v>0</v>
      </c>
      <c r="G302" s="349">
        <v>0</v>
      </c>
      <c r="H302" s="349">
        <v>0</v>
      </c>
      <c r="I302" s="349">
        <v>0</v>
      </c>
      <c r="J302" s="349">
        <v>0</v>
      </c>
      <c r="K302" s="349">
        <v>0</v>
      </c>
      <c r="L302" s="349">
        <v>0</v>
      </c>
      <c r="M302" s="349">
        <v>0</v>
      </c>
      <c r="N302" s="349">
        <v>0</v>
      </c>
      <c r="O302" s="349">
        <v>11</v>
      </c>
      <c r="P302" s="349">
        <v>0</v>
      </c>
      <c r="Q302" s="349">
        <v>0</v>
      </c>
    </row>
    <row r="303" spans="1:17" ht="21.95" customHeight="1">
      <c r="A303" s="350" t="s">
        <v>3191</v>
      </c>
      <c r="B303" s="349">
        <v>0</v>
      </c>
      <c r="C303" s="349">
        <v>0</v>
      </c>
      <c r="D303" s="349">
        <v>0</v>
      </c>
      <c r="E303" s="349">
        <v>0</v>
      </c>
      <c r="F303" s="349">
        <v>0</v>
      </c>
      <c r="G303" s="349">
        <v>0</v>
      </c>
      <c r="H303" s="349">
        <v>0</v>
      </c>
      <c r="I303" s="349">
        <v>0</v>
      </c>
      <c r="J303" s="349">
        <v>0</v>
      </c>
      <c r="K303" s="349">
        <v>0</v>
      </c>
      <c r="L303" s="349">
        <v>0</v>
      </c>
      <c r="M303" s="349">
        <v>0</v>
      </c>
      <c r="N303" s="349">
        <v>0</v>
      </c>
      <c r="O303" s="349">
        <v>13</v>
      </c>
      <c r="P303" s="349">
        <v>2</v>
      </c>
      <c r="Q303" s="349">
        <v>0</v>
      </c>
    </row>
    <row r="304" spans="1:17" ht="15" customHeight="1">
      <c r="A304" s="350" t="s">
        <v>764</v>
      </c>
      <c r="B304" s="349">
        <v>0</v>
      </c>
      <c r="C304" s="349">
        <v>0</v>
      </c>
      <c r="D304" s="349">
        <v>0</v>
      </c>
      <c r="E304" s="349">
        <v>3</v>
      </c>
      <c r="F304" s="349">
        <v>0</v>
      </c>
      <c r="G304" s="349">
        <v>0</v>
      </c>
      <c r="H304" s="349">
        <v>0</v>
      </c>
      <c r="I304" s="349">
        <v>0</v>
      </c>
      <c r="J304" s="349">
        <v>0</v>
      </c>
      <c r="K304" s="349">
        <v>0</v>
      </c>
      <c r="L304" s="349">
        <v>0</v>
      </c>
      <c r="M304" s="349">
        <v>0</v>
      </c>
      <c r="N304" s="349">
        <v>0</v>
      </c>
      <c r="O304" s="349">
        <v>11</v>
      </c>
      <c r="P304" s="349">
        <v>0</v>
      </c>
      <c r="Q304" s="349">
        <v>1</v>
      </c>
    </row>
    <row r="305" spans="1:17" ht="21.95" customHeight="1">
      <c r="A305" s="350" t="s">
        <v>3192</v>
      </c>
      <c r="B305" s="349">
        <v>0</v>
      </c>
      <c r="C305" s="349">
        <v>0</v>
      </c>
      <c r="D305" s="349">
        <v>0</v>
      </c>
      <c r="E305" s="349">
        <v>0</v>
      </c>
      <c r="F305" s="349">
        <v>0</v>
      </c>
      <c r="G305" s="349">
        <v>0</v>
      </c>
      <c r="H305" s="349">
        <v>0</v>
      </c>
      <c r="I305" s="349">
        <v>0</v>
      </c>
      <c r="J305" s="349">
        <v>0</v>
      </c>
      <c r="K305" s="349">
        <v>0</v>
      </c>
      <c r="L305" s="349">
        <v>0</v>
      </c>
      <c r="M305" s="349">
        <v>0</v>
      </c>
      <c r="N305" s="349">
        <v>0</v>
      </c>
      <c r="O305" s="349">
        <v>0</v>
      </c>
      <c r="P305" s="349">
        <v>0</v>
      </c>
      <c r="Q305" s="349">
        <v>0</v>
      </c>
    </row>
    <row r="306" spans="1:17" ht="15" customHeight="1">
      <c r="A306" s="350" t="s">
        <v>766</v>
      </c>
      <c r="B306" s="349">
        <v>0</v>
      </c>
      <c r="C306" s="349">
        <v>0</v>
      </c>
      <c r="D306" s="349">
        <v>0</v>
      </c>
      <c r="E306" s="349">
        <v>0</v>
      </c>
      <c r="F306" s="349">
        <v>0</v>
      </c>
      <c r="G306" s="349">
        <v>0</v>
      </c>
      <c r="H306" s="349">
        <v>0</v>
      </c>
      <c r="I306" s="349">
        <v>0</v>
      </c>
      <c r="J306" s="349">
        <v>0</v>
      </c>
      <c r="K306" s="349">
        <v>0</v>
      </c>
      <c r="L306" s="349">
        <v>0</v>
      </c>
      <c r="M306" s="349">
        <v>0</v>
      </c>
      <c r="N306" s="349">
        <v>0</v>
      </c>
      <c r="O306" s="349">
        <v>0</v>
      </c>
      <c r="P306" s="349">
        <v>0</v>
      </c>
      <c r="Q306" s="349">
        <v>0</v>
      </c>
    </row>
    <row r="307" spans="1:17" ht="15" customHeight="1">
      <c r="A307" s="350" t="s">
        <v>767</v>
      </c>
      <c r="B307" s="349">
        <v>0</v>
      </c>
      <c r="C307" s="349">
        <v>0</v>
      </c>
      <c r="D307" s="349">
        <v>0</v>
      </c>
      <c r="E307" s="349">
        <v>1</v>
      </c>
      <c r="F307" s="349">
        <v>0</v>
      </c>
      <c r="G307" s="349">
        <v>0</v>
      </c>
      <c r="H307" s="349">
        <v>0</v>
      </c>
      <c r="I307" s="349">
        <v>0</v>
      </c>
      <c r="J307" s="349">
        <v>0</v>
      </c>
      <c r="K307" s="349">
        <v>0</v>
      </c>
      <c r="L307" s="349">
        <v>0</v>
      </c>
      <c r="M307" s="349">
        <v>0</v>
      </c>
      <c r="N307" s="349">
        <v>0</v>
      </c>
      <c r="O307" s="349">
        <v>6</v>
      </c>
      <c r="P307" s="349">
        <v>0</v>
      </c>
      <c r="Q307" s="349">
        <v>1</v>
      </c>
    </row>
    <row r="308" spans="1:17" ht="15" customHeight="1">
      <c r="A308" s="350" t="s">
        <v>3198</v>
      </c>
      <c r="B308" s="349">
        <v>0</v>
      </c>
      <c r="C308" s="349">
        <v>1</v>
      </c>
      <c r="D308" s="349">
        <v>2</v>
      </c>
      <c r="E308" s="349">
        <v>0</v>
      </c>
      <c r="F308" s="349">
        <v>0</v>
      </c>
      <c r="G308" s="349">
        <v>0</v>
      </c>
      <c r="H308" s="349">
        <v>0</v>
      </c>
      <c r="I308" s="349">
        <v>3</v>
      </c>
      <c r="J308" s="349">
        <v>0</v>
      </c>
      <c r="K308" s="349">
        <v>0</v>
      </c>
      <c r="L308" s="349">
        <v>1</v>
      </c>
      <c r="M308" s="349">
        <v>0</v>
      </c>
      <c r="N308" s="349">
        <v>0</v>
      </c>
      <c r="O308" s="349">
        <v>0</v>
      </c>
      <c r="P308" s="349">
        <v>0</v>
      </c>
      <c r="Q308" s="349">
        <v>0</v>
      </c>
    </row>
    <row r="309" spans="1:17" ht="15" customHeight="1">
      <c r="A309" s="350" t="s">
        <v>769</v>
      </c>
      <c r="B309" s="349">
        <v>26</v>
      </c>
      <c r="C309" s="349">
        <v>0</v>
      </c>
      <c r="D309" s="349">
        <v>0</v>
      </c>
      <c r="E309" s="349">
        <v>0</v>
      </c>
      <c r="F309" s="349">
        <v>0</v>
      </c>
      <c r="G309" s="349">
        <v>0</v>
      </c>
      <c r="H309" s="349">
        <v>0</v>
      </c>
      <c r="I309" s="349">
        <v>0</v>
      </c>
      <c r="J309" s="349">
        <v>0</v>
      </c>
      <c r="K309" s="349">
        <v>0</v>
      </c>
      <c r="L309" s="349">
        <v>0</v>
      </c>
      <c r="M309" s="349">
        <v>0</v>
      </c>
      <c r="N309" s="349">
        <v>2</v>
      </c>
      <c r="O309" s="349">
        <v>0</v>
      </c>
      <c r="P309" s="349">
        <v>0</v>
      </c>
      <c r="Q309" s="349">
        <v>5</v>
      </c>
    </row>
    <row r="310" spans="1:17" ht="15" customHeight="1">
      <c r="A310" s="350" t="s">
        <v>770</v>
      </c>
      <c r="B310" s="349">
        <v>0</v>
      </c>
      <c r="C310" s="349">
        <v>0</v>
      </c>
      <c r="D310" s="349">
        <v>0</v>
      </c>
      <c r="E310" s="349">
        <v>0</v>
      </c>
      <c r="F310" s="349">
        <v>0</v>
      </c>
      <c r="G310" s="349">
        <v>0</v>
      </c>
      <c r="H310" s="349">
        <v>0</v>
      </c>
      <c r="I310" s="349">
        <v>0</v>
      </c>
      <c r="J310" s="349">
        <v>0</v>
      </c>
      <c r="K310" s="349">
        <v>0</v>
      </c>
      <c r="L310" s="349">
        <v>0</v>
      </c>
      <c r="M310" s="349">
        <v>0</v>
      </c>
      <c r="N310" s="349">
        <v>0</v>
      </c>
      <c r="O310" s="349">
        <v>6</v>
      </c>
      <c r="P310" s="349">
        <v>0</v>
      </c>
      <c r="Q310" s="349">
        <v>1</v>
      </c>
    </row>
    <row r="311" spans="1:17" ht="15" customHeight="1">
      <c r="A311" s="350" t="s">
        <v>771</v>
      </c>
      <c r="B311" s="349">
        <v>0</v>
      </c>
      <c r="C311" s="349">
        <v>0</v>
      </c>
      <c r="D311" s="349">
        <v>0</v>
      </c>
      <c r="E311" s="349">
        <v>0</v>
      </c>
      <c r="F311" s="349">
        <v>0</v>
      </c>
      <c r="G311" s="349">
        <v>0</v>
      </c>
      <c r="H311" s="349">
        <v>0</v>
      </c>
      <c r="I311" s="349">
        <v>0</v>
      </c>
      <c r="J311" s="349">
        <v>0</v>
      </c>
      <c r="K311" s="349">
        <v>0</v>
      </c>
      <c r="L311" s="349">
        <v>0</v>
      </c>
      <c r="M311" s="349">
        <v>0</v>
      </c>
      <c r="N311" s="349">
        <v>0</v>
      </c>
      <c r="O311" s="349">
        <v>14</v>
      </c>
      <c r="P311" s="349">
        <v>0</v>
      </c>
      <c r="Q311" s="349">
        <v>4</v>
      </c>
    </row>
    <row r="312" spans="1:17" ht="15" customHeight="1">
      <c r="A312" s="350" t="s">
        <v>772</v>
      </c>
      <c r="B312" s="349">
        <v>0</v>
      </c>
      <c r="C312" s="349">
        <v>0</v>
      </c>
      <c r="D312" s="349">
        <v>0</v>
      </c>
      <c r="E312" s="349">
        <v>0</v>
      </c>
      <c r="F312" s="349">
        <v>0</v>
      </c>
      <c r="G312" s="349">
        <v>0</v>
      </c>
      <c r="H312" s="349">
        <v>0</v>
      </c>
      <c r="I312" s="349">
        <v>0</v>
      </c>
      <c r="J312" s="349">
        <v>0</v>
      </c>
      <c r="K312" s="349">
        <v>0</v>
      </c>
      <c r="L312" s="349">
        <v>0</v>
      </c>
      <c r="M312" s="349">
        <v>0</v>
      </c>
      <c r="N312" s="349">
        <v>0</v>
      </c>
      <c r="O312" s="349">
        <v>4</v>
      </c>
      <c r="P312" s="349">
        <v>1</v>
      </c>
      <c r="Q312" s="349">
        <v>0</v>
      </c>
    </row>
    <row r="313" spans="1:17" ht="15" customHeight="1">
      <c r="A313" s="350" t="s">
        <v>307</v>
      </c>
      <c r="B313" s="349">
        <v>0</v>
      </c>
      <c r="C313" s="349">
        <v>0</v>
      </c>
      <c r="D313" s="349">
        <v>0</v>
      </c>
      <c r="E313" s="349">
        <v>0</v>
      </c>
      <c r="F313" s="349">
        <v>0</v>
      </c>
      <c r="G313" s="349">
        <v>0</v>
      </c>
      <c r="H313" s="349">
        <v>0</v>
      </c>
      <c r="I313" s="349">
        <v>0</v>
      </c>
      <c r="J313" s="349">
        <v>0</v>
      </c>
      <c r="K313" s="349">
        <v>0</v>
      </c>
      <c r="L313" s="349">
        <v>0</v>
      </c>
      <c r="M313" s="349">
        <v>0</v>
      </c>
      <c r="N313" s="349">
        <v>0</v>
      </c>
      <c r="O313" s="349">
        <v>3</v>
      </c>
      <c r="P313" s="349">
        <v>0</v>
      </c>
      <c r="Q313" s="349">
        <v>0</v>
      </c>
    </row>
    <row r="314" spans="1:17" ht="15" customHeight="1">
      <c r="A314" s="350" t="s">
        <v>773</v>
      </c>
      <c r="B314" s="349">
        <v>0</v>
      </c>
      <c r="C314" s="349">
        <v>0</v>
      </c>
      <c r="D314" s="349">
        <v>0</v>
      </c>
      <c r="E314" s="349">
        <v>0</v>
      </c>
      <c r="F314" s="349">
        <v>0</v>
      </c>
      <c r="G314" s="349">
        <v>0</v>
      </c>
      <c r="H314" s="349">
        <v>0</v>
      </c>
      <c r="I314" s="349">
        <v>0</v>
      </c>
      <c r="J314" s="349">
        <v>0</v>
      </c>
      <c r="K314" s="349">
        <v>0</v>
      </c>
      <c r="L314" s="349">
        <v>0</v>
      </c>
      <c r="M314" s="349">
        <v>0</v>
      </c>
      <c r="N314" s="349">
        <v>0</v>
      </c>
      <c r="O314" s="349">
        <v>5</v>
      </c>
      <c r="P314" s="349">
        <v>0</v>
      </c>
      <c r="Q314" s="349">
        <v>0</v>
      </c>
    </row>
    <row r="315" spans="1:17" ht="15" customHeight="1">
      <c r="A315" s="350" t="s">
        <v>774</v>
      </c>
      <c r="B315" s="349">
        <v>2</v>
      </c>
      <c r="C315" s="349">
        <v>5</v>
      </c>
      <c r="D315" s="349">
        <v>0</v>
      </c>
      <c r="E315" s="349">
        <v>0</v>
      </c>
      <c r="F315" s="349">
        <v>0</v>
      </c>
      <c r="G315" s="349">
        <v>0</v>
      </c>
      <c r="H315" s="349">
        <v>0</v>
      </c>
      <c r="I315" s="349">
        <v>2</v>
      </c>
      <c r="J315" s="349">
        <v>0</v>
      </c>
      <c r="K315" s="349">
        <v>0</v>
      </c>
      <c r="L315" s="349">
        <v>2</v>
      </c>
      <c r="M315" s="349">
        <v>0</v>
      </c>
      <c r="N315" s="349">
        <v>0</v>
      </c>
      <c r="O315" s="349">
        <v>3</v>
      </c>
      <c r="P315" s="349">
        <v>2</v>
      </c>
      <c r="Q315" s="349">
        <v>4</v>
      </c>
    </row>
    <row r="316" spans="1:17" ht="15" customHeight="1">
      <c r="A316" s="350" t="s">
        <v>3082</v>
      </c>
      <c r="B316" s="349">
        <v>0</v>
      </c>
      <c r="C316" s="349">
        <v>0</v>
      </c>
      <c r="D316" s="349">
        <v>0</v>
      </c>
      <c r="E316" s="349">
        <v>0</v>
      </c>
      <c r="F316" s="349">
        <v>0</v>
      </c>
      <c r="G316" s="349">
        <v>0</v>
      </c>
      <c r="H316" s="349">
        <v>0</v>
      </c>
      <c r="I316" s="349">
        <v>0</v>
      </c>
      <c r="J316" s="349">
        <v>6</v>
      </c>
      <c r="K316" s="349">
        <v>0</v>
      </c>
      <c r="L316" s="349">
        <v>0</v>
      </c>
      <c r="M316" s="349">
        <v>0</v>
      </c>
      <c r="N316" s="349">
        <v>0</v>
      </c>
      <c r="O316" s="349">
        <v>0</v>
      </c>
      <c r="P316" s="349">
        <v>0</v>
      </c>
      <c r="Q316" s="349">
        <v>0</v>
      </c>
    </row>
    <row r="317" spans="1:17" ht="21.95" customHeight="1">
      <c r="A317" s="350" t="s">
        <v>3233</v>
      </c>
      <c r="B317" s="349">
        <v>0</v>
      </c>
      <c r="C317" s="349">
        <v>0</v>
      </c>
      <c r="D317" s="349">
        <v>0</v>
      </c>
      <c r="E317" s="349">
        <v>0</v>
      </c>
      <c r="F317" s="349">
        <v>0</v>
      </c>
      <c r="G317" s="349">
        <v>0</v>
      </c>
      <c r="H317" s="349">
        <v>0</v>
      </c>
      <c r="I317" s="349">
        <v>0</v>
      </c>
      <c r="J317" s="349">
        <v>0</v>
      </c>
      <c r="K317" s="349">
        <v>0</v>
      </c>
      <c r="L317" s="349">
        <v>0</v>
      </c>
      <c r="M317" s="349">
        <v>0</v>
      </c>
      <c r="N317" s="349">
        <v>0</v>
      </c>
      <c r="O317" s="349">
        <v>0</v>
      </c>
      <c r="P317" s="349">
        <v>0</v>
      </c>
      <c r="Q317" s="349">
        <v>0</v>
      </c>
    </row>
    <row r="318" spans="1:17" ht="21.95" customHeight="1">
      <c r="A318" s="350" t="s">
        <v>3084</v>
      </c>
      <c r="B318" s="349">
        <v>0</v>
      </c>
      <c r="C318" s="349">
        <v>0</v>
      </c>
      <c r="D318" s="349">
        <v>1</v>
      </c>
      <c r="E318" s="349">
        <v>0</v>
      </c>
      <c r="F318" s="349">
        <v>0</v>
      </c>
      <c r="G318" s="349">
        <v>0</v>
      </c>
      <c r="H318" s="349">
        <v>0</v>
      </c>
      <c r="I318" s="349">
        <v>0</v>
      </c>
      <c r="J318" s="349">
        <v>0</v>
      </c>
      <c r="K318" s="349">
        <v>0</v>
      </c>
      <c r="L318" s="349">
        <v>0</v>
      </c>
      <c r="M318" s="349">
        <v>0</v>
      </c>
      <c r="N318" s="349">
        <v>0</v>
      </c>
      <c r="O318" s="349">
        <v>1</v>
      </c>
      <c r="P318" s="349">
        <v>0</v>
      </c>
      <c r="Q318" s="349">
        <v>0</v>
      </c>
    </row>
    <row r="319" spans="1:17" ht="15" customHeight="1">
      <c r="A319" s="351" t="s">
        <v>53</v>
      </c>
      <c r="B319" s="349">
        <v>217</v>
      </c>
      <c r="C319" s="349">
        <v>110</v>
      </c>
      <c r="D319" s="349">
        <v>141</v>
      </c>
      <c r="E319" s="349">
        <v>147</v>
      </c>
      <c r="F319" s="349">
        <v>7</v>
      </c>
      <c r="G319" s="349">
        <v>5</v>
      </c>
      <c r="H319" s="349">
        <v>1</v>
      </c>
      <c r="I319" s="349">
        <v>61</v>
      </c>
      <c r="J319" s="349">
        <v>8</v>
      </c>
      <c r="K319" s="349">
        <v>5</v>
      </c>
      <c r="L319" s="349">
        <v>9</v>
      </c>
      <c r="M319" s="349">
        <v>5</v>
      </c>
      <c r="N319" s="349">
        <v>69</v>
      </c>
      <c r="O319" s="349">
        <v>164</v>
      </c>
      <c r="P319" s="349">
        <v>28</v>
      </c>
      <c r="Q319" s="349">
        <v>28</v>
      </c>
    </row>
    <row r="320" spans="1:17" ht="15" customHeight="1">
      <c r="A320" s="351" t="s">
        <v>0</v>
      </c>
      <c r="B320" s="349">
        <v>161</v>
      </c>
      <c r="C320" s="349">
        <v>96</v>
      </c>
      <c r="D320" s="349">
        <v>118</v>
      </c>
      <c r="E320" s="349">
        <v>115</v>
      </c>
      <c r="F320" s="349">
        <v>5</v>
      </c>
      <c r="G320" s="349">
        <v>5</v>
      </c>
      <c r="H320" s="349">
        <v>1</v>
      </c>
      <c r="I320" s="349">
        <v>56</v>
      </c>
      <c r="J320" s="349">
        <v>4</v>
      </c>
      <c r="K320" s="349">
        <v>4</v>
      </c>
      <c r="L320" s="349">
        <v>9</v>
      </c>
      <c r="M320" s="349">
        <v>2</v>
      </c>
      <c r="N320" s="349">
        <v>24</v>
      </c>
      <c r="O320" s="349">
        <v>11</v>
      </c>
      <c r="P320" s="349">
        <v>11</v>
      </c>
      <c r="Q320" s="349">
        <v>14</v>
      </c>
    </row>
    <row r="321" spans="1:17" ht="15" customHeight="1">
      <c r="A321" s="350" t="s">
        <v>2964</v>
      </c>
      <c r="B321" s="349">
        <v>38</v>
      </c>
      <c r="C321" s="349">
        <v>14</v>
      </c>
      <c r="D321" s="349">
        <v>29</v>
      </c>
      <c r="E321" s="349">
        <v>30</v>
      </c>
      <c r="F321" s="349">
        <v>5</v>
      </c>
      <c r="G321" s="349">
        <v>5</v>
      </c>
      <c r="H321" s="349">
        <v>1</v>
      </c>
      <c r="I321" s="349">
        <v>21</v>
      </c>
      <c r="J321" s="349">
        <v>4</v>
      </c>
      <c r="K321" s="349">
        <v>4</v>
      </c>
      <c r="L321" s="349">
        <v>9</v>
      </c>
      <c r="M321" s="349">
        <v>2</v>
      </c>
      <c r="N321" s="349">
        <v>10</v>
      </c>
      <c r="O321" s="349">
        <v>5</v>
      </c>
      <c r="P321" s="349">
        <v>11</v>
      </c>
      <c r="Q321" s="349">
        <v>6</v>
      </c>
    </row>
    <row r="322" spans="1:17" ht="21.95" customHeight="1">
      <c r="A322" s="350" t="s">
        <v>95</v>
      </c>
      <c r="B322" s="349">
        <v>77</v>
      </c>
      <c r="C322" s="349">
        <v>60</v>
      </c>
      <c r="D322" s="349">
        <v>66</v>
      </c>
      <c r="E322" s="349">
        <v>45</v>
      </c>
      <c r="F322" s="349">
        <v>0</v>
      </c>
      <c r="G322" s="349">
        <v>0</v>
      </c>
      <c r="H322" s="349">
        <v>0</v>
      </c>
      <c r="I322" s="349">
        <v>35</v>
      </c>
      <c r="J322" s="349">
        <v>0</v>
      </c>
      <c r="K322" s="349">
        <v>0</v>
      </c>
      <c r="L322" s="349">
        <v>0</v>
      </c>
      <c r="M322" s="349">
        <v>0</v>
      </c>
      <c r="N322" s="349">
        <v>14</v>
      </c>
      <c r="O322" s="349">
        <v>0</v>
      </c>
      <c r="P322" s="349">
        <v>0</v>
      </c>
      <c r="Q322" s="349">
        <v>0</v>
      </c>
    </row>
    <row r="323" spans="1:17" ht="15" customHeight="1">
      <c r="A323" s="350" t="s">
        <v>3045</v>
      </c>
      <c r="B323" s="349">
        <v>5</v>
      </c>
      <c r="C323" s="349">
        <v>3</v>
      </c>
      <c r="D323" s="349">
        <v>4</v>
      </c>
      <c r="E323" s="349">
        <v>3</v>
      </c>
      <c r="F323" s="349">
        <v>0</v>
      </c>
      <c r="G323" s="349">
        <v>0</v>
      </c>
      <c r="H323" s="349">
        <v>0</v>
      </c>
      <c r="I323" s="349">
        <v>0</v>
      </c>
      <c r="J323" s="349">
        <v>0</v>
      </c>
      <c r="K323" s="349">
        <v>0</v>
      </c>
      <c r="L323" s="349">
        <v>0</v>
      </c>
      <c r="M323" s="349">
        <v>0</v>
      </c>
      <c r="N323" s="349">
        <v>0</v>
      </c>
      <c r="O323" s="349">
        <v>0</v>
      </c>
      <c r="P323" s="349">
        <v>0</v>
      </c>
      <c r="Q323" s="349">
        <v>0</v>
      </c>
    </row>
    <row r="324" spans="1:17" ht="15" customHeight="1">
      <c r="A324" s="350" t="s">
        <v>3046</v>
      </c>
      <c r="B324" s="349">
        <v>7</v>
      </c>
      <c r="C324" s="349">
        <v>0</v>
      </c>
      <c r="D324" s="349">
        <v>9</v>
      </c>
      <c r="E324" s="349">
        <v>3</v>
      </c>
      <c r="F324" s="349">
        <v>0</v>
      </c>
      <c r="G324" s="349">
        <v>0</v>
      </c>
      <c r="H324" s="349">
        <v>0</v>
      </c>
      <c r="I324" s="349">
        <v>0</v>
      </c>
      <c r="J324" s="349">
        <v>0</v>
      </c>
      <c r="K324" s="349">
        <v>0</v>
      </c>
      <c r="L324" s="349">
        <v>0</v>
      </c>
      <c r="M324" s="349">
        <v>0</v>
      </c>
      <c r="N324" s="349">
        <v>0</v>
      </c>
      <c r="O324" s="349">
        <v>0</v>
      </c>
      <c r="P324" s="349">
        <v>0</v>
      </c>
      <c r="Q324" s="349">
        <v>0</v>
      </c>
    </row>
    <row r="325" spans="1:17" ht="15" customHeight="1">
      <c r="A325" s="350" t="s">
        <v>3047</v>
      </c>
      <c r="B325" s="349">
        <v>11</v>
      </c>
      <c r="C325" s="349">
        <v>0</v>
      </c>
      <c r="D325" s="349">
        <v>6</v>
      </c>
      <c r="E325" s="349">
        <v>3</v>
      </c>
      <c r="F325" s="349">
        <v>0</v>
      </c>
      <c r="G325" s="349">
        <v>0</v>
      </c>
      <c r="H325" s="349">
        <v>0</v>
      </c>
      <c r="I325" s="349">
        <v>0</v>
      </c>
      <c r="J325" s="349">
        <v>0</v>
      </c>
      <c r="K325" s="349">
        <v>0</v>
      </c>
      <c r="L325" s="349">
        <v>0</v>
      </c>
      <c r="M325" s="349">
        <v>0</v>
      </c>
      <c r="N325" s="349">
        <v>0</v>
      </c>
      <c r="O325" s="349">
        <v>0</v>
      </c>
      <c r="P325" s="349">
        <v>0</v>
      </c>
      <c r="Q325" s="349">
        <v>0</v>
      </c>
    </row>
    <row r="326" spans="1:17" ht="15" customHeight="1">
      <c r="A326" s="350" t="s">
        <v>54</v>
      </c>
      <c r="B326" s="349">
        <v>14</v>
      </c>
      <c r="C326" s="349">
        <v>16</v>
      </c>
      <c r="D326" s="349">
        <v>0</v>
      </c>
      <c r="E326" s="349">
        <v>0</v>
      </c>
      <c r="F326" s="349">
        <v>0</v>
      </c>
      <c r="G326" s="349">
        <v>0</v>
      </c>
      <c r="H326" s="349">
        <v>0</v>
      </c>
      <c r="I326" s="349">
        <v>0</v>
      </c>
      <c r="J326" s="349">
        <v>0</v>
      </c>
      <c r="K326" s="349">
        <v>0</v>
      </c>
      <c r="L326" s="349">
        <v>0</v>
      </c>
      <c r="M326" s="349">
        <v>0</v>
      </c>
      <c r="N326" s="349">
        <v>0</v>
      </c>
      <c r="O326" s="349">
        <v>0</v>
      </c>
      <c r="P326" s="349">
        <v>0</v>
      </c>
      <c r="Q326" s="349">
        <v>4</v>
      </c>
    </row>
    <row r="327" spans="1:17" ht="21.95" customHeight="1">
      <c r="A327" s="350" t="s">
        <v>3003</v>
      </c>
      <c r="B327" s="349">
        <v>9</v>
      </c>
      <c r="C327" s="349">
        <v>3</v>
      </c>
      <c r="D327" s="349">
        <v>4</v>
      </c>
      <c r="E327" s="349">
        <v>31</v>
      </c>
      <c r="F327" s="349">
        <v>0</v>
      </c>
      <c r="G327" s="349">
        <v>0</v>
      </c>
      <c r="H327" s="349">
        <v>0</v>
      </c>
      <c r="I327" s="349">
        <v>0</v>
      </c>
      <c r="J327" s="349">
        <v>0</v>
      </c>
      <c r="K327" s="349">
        <v>0</v>
      </c>
      <c r="L327" s="349">
        <v>0</v>
      </c>
      <c r="M327" s="349">
        <v>0</v>
      </c>
      <c r="N327" s="349">
        <v>0</v>
      </c>
      <c r="O327" s="349">
        <v>6</v>
      </c>
      <c r="P327" s="349">
        <v>0</v>
      </c>
      <c r="Q327" s="349">
        <v>4</v>
      </c>
    </row>
    <row r="328" spans="1:17" ht="21.95" customHeight="1">
      <c r="A328" s="351" t="s">
        <v>2913</v>
      </c>
      <c r="B328" s="349">
        <v>0</v>
      </c>
      <c r="C328" s="349">
        <v>0</v>
      </c>
      <c r="D328" s="349">
        <v>3</v>
      </c>
      <c r="E328" s="349">
        <v>4</v>
      </c>
      <c r="F328" s="349">
        <v>0</v>
      </c>
      <c r="G328" s="349">
        <v>0</v>
      </c>
      <c r="H328" s="349">
        <v>0</v>
      </c>
      <c r="I328" s="349">
        <v>0</v>
      </c>
      <c r="J328" s="349">
        <v>0</v>
      </c>
      <c r="K328" s="349">
        <v>0</v>
      </c>
      <c r="L328" s="349">
        <v>0</v>
      </c>
      <c r="M328" s="349">
        <v>0</v>
      </c>
      <c r="N328" s="349">
        <v>0</v>
      </c>
      <c r="O328" s="349">
        <v>29</v>
      </c>
      <c r="P328" s="349">
        <v>3</v>
      </c>
      <c r="Q328" s="349">
        <v>1</v>
      </c>
    </row>
    <row r="329" spans="1:17" ht="15" customHeight="1">
      <c r="A329" s="350" t="s">
        <v>276</v>
      </c>
      <c r="B329" s="349">
        <v>0</v>
      </c>
      <c r="C329" s="349">
        <v>0</v>
      </c>
      <c r="D329" s="349">
        <v>0</v>
      </c>
      <c r="E329" s="349">
        <v>0</v>
      </c>
      <c r="F329" s="349">
        <v>0</v>
      </c>
      <c r="G329" s="349">
        <v>0</v>
      </c>
      <c r="H329" s="349">
        <v>0</v>
      </c>
      <c r="I329" s="349">
        <v>0</v>
      </c>
      <c r="J329" s="349">
        <v>0</v>
      </c>
      <c r="K329" s="349">
        <v>0</v>
      </c>
      <c r="L329" s="349">
        <v>0</v>
      </c>
      <c r="M329" s="349">
        <v>0</v>
      </c>
      <c r="N329" s="349">
        <v>0</v>
      </c>
      <c r="O329" s="349">
        <v>17</v>
      </c>
      <c r="P329" s="349">
        <v>3</v>
      </c>
      <c r="Q329" s="349">
        <v>1</v>
      </c>
    </row>
    <row r="330" spans="1:17" ht="15" customHeight="1">
      <c r="A330" s="350" t="s">
        <v>277</v>
      </c>
      <c r="B330" s="349">
        <v>0</v>
      </c>
      <c r="C330" s="349">
        <v>0</v>
      </c>
      <c r="D330" s="349">
        <v>3</v>
      </c>
      <c r="E330" s="349">
        <v>4</v>
      </c>
      <c r="F330" s="349">
        <v>0</v>
      </c>
      <c r="G330" s="349">
        <v>0</v>
      </c>
      <c r="H330" s="349">
        <v>0</v>
      </c>
      <c r="I330" s="349">
        <v>0</v>
      </c>
      <c r="J330" s="349">
        <v>0</v>
      </c>
      <c r="K330" s="349">
        <v>0</v>
      </c>
      <c r="L330" s="349">
        <v>0</v>
      </c>
      <c r="M330" s="349">
        <v>0</v>
      </c>
      <c r="N330" s="349">
        <v>0</v>
      </c>
      <c r="O330" s="349">
        <v>12</v>
      </c>
      <c r="P330" s="349">
        <v>0</v>
      </c>
      <c r="Q330" s="349">
        <v>0</v>
      </c>
    </row>
    <row r="331" spans="1:17" ht="15" customHeight="1">
      <c r="A331" s="350" t="s">
        <v>309</v>
      </c>
      <c r="B331" s="349">
        <v>0</v>
      </c>
      <c r="C331" s="349">
        <v>0</v>
      </c>
      <c r="D331" s="349">
        <v>0</v>
      </c>
      <c r="E331" s="349">
        <v>0</v>
      </c>
      <c r="F331" s="349">
        <v>0</v>
      </c>
      <c r="G331" s="349">
        <v>0</v>
      </c>
      <c r="H331" s="349">
        <v>0</v>
      </c>
      <c r="I331" s="349">
        <v>0</v>
      </c>
      <c r="J331" s="349">
        <v>0</v>
      </c>
      <c r="K331" s="349">
        <v>0</v>
      </c>
      <c r="L331" s="349">
        <v>0</v>
      </c>
      <c r="M331" s="349">
        <v>0</v>
      </c>
      <c r="N331" s="349">
        <v>0</v>
      </c>
      <c r="O331" s="349">
        <v>0</v>
      </c>
      <c r="P331" s="349">
        <v>0</v>
      </c>
      <c r="Q331" s="349">
        <v>0</v>
      </c>
    </row>
    <row r="332" spans="1:17" ht="21.95" customHeight="1">
      <c r="A332" s="351" t="s">
        <v>3308</v>
      </c>
      <c r="B332" s="349">
        <v>56</v>
      </c>
      <c r="C332" s="349">
        <v>14</v>
      </c>
      <c r="D332" s="349">
        <v>20</v>
      </c>
      <c r="E332" s="349">
        <v>28</v>
      </c>
      <c r="F332" s="349">
        <v>2</v>
      </c>
      <c r="G332" s="349">
        <v>0</v>
      </c>
      <c r="H332" s="349">
        <v>0</v>
      </c>
      <c r="I332" s="349">
        <v>5</v>
      </c>
      <c r="J332" s="349">
        <v>4</v>
      </c>
      <c r="K332" s="349">
        <v>1</v>
      </c>
      <c r="L332" s="349">
        <v>0</v>
      </c>
      <c r="M332" s="349">
        <v>3</v>
      </c>
      <c r="N332" s="349">
        <v>45</v>
      </c>
      <c r="O332" s="349">
        <v>124</v>
      </c>
      <c r="P332" s="349">
        <v>14</v>
      </c>
      <c r="Q332" s="349">
        <v>13</v>
      </c>
    </row>
    <row r="333" spans="1:17" ht="15" customHeight="1">
      <c r="A333" s="350" t="s">
        <v>776</v>
      </c>
      <c r="B333" s="349">
        <v>0</v>
      </c>
      <c r="C333" s="349">
        <v>0</v>
      </c>
      <c r="D333" s="349">
        <v>0</v>
      </c>
      <c r="E333" s="349">
        <v>1</v>
      </c>
      <c r="F333" s="349">
        <v>0</v>
      </c>
      <c r="G333" s="349">
        <v>0</v>
      </c>
      <c r="H333" s="349">
        <v>0</v>
      </c>
      <c r="I333" s="349">
        <v>0</v>
      </c>
      <c r="J333" s="349">
        <v>0</v>
      </c>
      <c r="K333" s="349">
        <v>0</v>
      </c>
      <c r="L333" s="349">
        <v>0</v>
      </c>
      <c r="M333" s="349">
        <v>0</v>
      </c>
      <c r="N333" s="349">
        <v>15</v>
      </c>
      <c r="O333" s="349">
        <v>0</v>
      </c>
      <c r="P333" s="349">
        <v>0</v>
      </c>
      <c r="Q333" s="349">
        <v>1</v>
      </c>
    </row>
    <row r="334" spans="1:17" ht="15" customHeight="1">
      <c r="A334" s="350" t="s">
        <v>341</v>
      </c>
      <c r="B334" s="349">
        <v>0</v>
      </c>
      <c r="C334" s="349">
        <v>0</v>
      </c>
      <c r="D334" s="349">
        <v>0</v>
      </c>
      <c r="E334" s="349">
        <v>0</v>
      </c>
      <c r="F334" s="349">
        <v>0</v>
      </c>
      <c r="G334" s="349">
        <v>0</v>
      </c>
      <c r="H334" s="349">
        <v>0</v>
      </c>
      <c r="I334" s="349">
        <v>0</v>
      </c>
      <c r="J334" s="349">
        <v>0</v>
      </c>
      <c r="K334" s="349">
        <v>0</v>
      </c>
      <c r="L334" s="349">
        <v>0</v>
      </c>
      <c r="M334" s="349">
        <v>0</v>
      </c>
      <c r="N334" s="349">
        <v>0</v>
      </c>
      <c r="O334" s="349">
        <v>0</v>
      </c>
      <c r="P334" s="349">
        <v>0</v>
      </c>
      <c r="Q334" s="349">
        <v>0</v>
      </c>
    </row>
    <row r="335" spans="1:17" ht="15" customHeight="1">
      <c r="A335" s="350" t="s">
        <v>777</v>
      </c>
      <c r="B335" s="349">
        <v>0</v>
      </c>
      <c r="C335" s="349">
        <v>0</v>
      </c>
      <c r="D335" s="349">
        <v>0</v>
      </c>
      <c r="E335" s="349">
        <v>0</v>
      </c>
      <c r="F335" s="349">
        <v>0</v>
      </c>
      <c r="G335" s="349">
        <v>0</v>
      </c>
      <c r="H335" s="349">
        <v>0</v>
      </c>
      <c r="I335" s="349">
        <v>0</v>
      </c>
      <c r="J335" s="349">
        <v>0</v>
      </c>
      <c r="K335" s="349">
        <v>0</v>
      </c>
      <c r="L335" s="349">
        <v>0</v>
      </c>
      <c r="M335" s="349">
        <v>0</v>
      </c>
      <c r="N335" s="349">
        <v>0</v>
      </c>
      <c r="O335" s="349">
        <v>3</v>
      </c>
      <c r="P335" s="349">
        <v>0</v>
      </c>
      <c r="Q335" s="349">
        <v>0</v>
      </c>
    </row>
    <row r="336" spans="1:17" ht="15" customHeight="1">
      <c r="A336" s="350" t="s">
        <v>778</v>
      </c>
      <c r="B336" s="349">
        <v>0</v>
      </c>
      <c r="C336" s="349">
        <v>0</v>
      </c>
      <c r="D336" s="349">
        <v>0</v>
      </c>
      <c r="E336" s="349">
        <v>0</v>
      </c>
      <c r="F336" s="349">
        <v>0</v>
      </c>
      <c r="G336" s="349">
        <v>0</v>
      </c>
      <c r="H336" s="349">
        <v>0</v>
      </c>
      <c r="I336" s="349">
        <v>0</v>
      </c>
      <c r="J336" s="349">
        <v>0</v>
      </c>
      <c r="K336" s="349">
        <v>0</v>
      </c>
      <c r="L336" s="349">
        <v>0</v>
      </c>
      <c r="M336" s="349">
        <v>0</v>
      </c>
      <c r="N336" s="349">
        <v>0</v>
      </c>
      <c r="O336" s="349">
        <v>8</v>
      </c>
      <c r="P336" s="349">
        <v>0</v>
      </c>
      <c r="Q336" s="349">
        <v>0</v>
      </c>
    </row>
    <row r="337" spans="1:17" ht="15" customHeight="1">
      <c r="A337" s="350" t="s">
        <v>779</v>
      </c>
      <c r="B337" s="349">
        <v>5</v>
      </c>
      <c r="C337" s="349">
        <v>2</v>
      </c>
      <c r="D337" s="349">
        <v>4</v>
      </c>
      <c r="E337" s="349">
        <v>1</v>
      </c>
      <c r="F337" s="349">
        <v>0</v>
      </c>
      <c r="G337" s="349">
        <v>0</v>
      </c>
      <c r="H337" s="349">
        <v>0</v>
      </c>
      <c r="I337" s="349">
        <v>0</v>
      </c>
      <c r="J337" s="349">
        <v>0</v>
      </c>
      <c r="K337" s="349">
        <v>0</v>
      </c>
      <c r="L337" s="349">
        <v>0</v>
      </c>
      <c r="M337" s="349">
        <v>0</v>
      </c>
      <c r="N337" s="349">
        <v>0</v>
      </c>
      <c r="O337" s="349">
        <v>0</v>
      </c>
      <c r="P337" s="349">
        <v>0</v>
      </c>
      <c r="Q337" s="349">
        <v>0</v>
      </c>
    </row>
    <row r="338" spans="1:17" ht="15" customHeight="1">
      <c r="A338" s="350" t="s">
        <v>780</v>
      </c>
      <c r="B338" s="349">
        <v>0</v>
      </c>
      <c r="C338" s="349">
        <v>0</v>
      </c>
      <c r="D338" s="349">
        <v>0</v>
      </c>
      <c r="E338" s="349">
        <v>0</v>
      </c>
      <c r="F338" s="349">
        <v>0</v>
      </c>
      <c r="G338" s="349">
        <v>0</v>
      </c>
      <c r="H338" s="349">
        <v>0</v>
      </c>
      <c r="I338" s="349">
        <v>0</v>
      </c>
      <c r="J338" s="349">
        <v>0</v>
      </c>
      <c r="K338" s="349">
        <v>0</v>
      </c>
      <c r="L338" s="349">
        <v>0</v>
      </c>
      <c r="M338" s="349">
        <v>0</v>
      </c>
      <c r="N338" s="349">
        <v>0</v>
      </c>
      <c r="O338" s="349">
        <v>16</v>
      </c>
      <c r="P338" s="349">
        <v>0</v>
      </c>
      <c r="Q338" s="349">
        <v>0</v>
      </c>
    </row>
    <row r="339" spans="1:17" ht="21.95" customHeight="1">
      <c r="A339" s="350" t="s">
        <v>781</v>
      </c>
      <c r="B339" s="349">
        <v>0</v>
      </c>
      <c r="C339" s="349">
        <v>0</v>
      </c>
      <c r="D339" s="349">
        <v>0</v>
      </c>
      <c r="E339" s="349">
        <v>2</v>
      </c>
      <c r="F339" s="349">
        <v>0</v>
      </c>
      <c r="G339" s="349">
        <v>0</v>
      </c>
      <c r="H339" s="349">
        <v>0</v>
      </c>
      <c r="I339" s="349">
        <v>0</v>
      </c>
      <c r="J339" s="349">
        <v>0</v>
      </c>
      <c r="K339" s="349">
        <v>0</v>
      </c>
      <c r="L339" s="349">
        <v>0</v>
      </c>
      <c r="M339" s="349">
        <v>0</v>
      </c>
      <c r="N339" s="349">
        <v>0</v>
      </c>
      <c r="O339" s="349">
        <v>22</v>
      </c>
      <c r="P339" s="349">
        <v>2</v>
      </c>
      <c r="Q339" s="349">
        <v>2</v>
      </c>
    </row>
    <row r="340" spans="1:17" ht="21.95" customHeight="1">
      <c r="A340" s="350" t="s">
        <v>381</v>
      </c>
      <c r="B340" s="349">
        <v>4</v>
      </c>
      <c r="C340" s="349">
        <v>2</v>
      </c>
      <c r="D340" s="349">
        <v>2</v>
      </c>
      <c r="E340" s="349">
        <v>0</v>
      </c>
      <c r="F340" s="349">
        <v>0</v>
      </c>
      <c r="G340" s="349">
        <v>0</v>
      </c>
      <c r="H340" s="349">
        <v>0</v>
      </c>
      <c r="I340" s="349">
        <v>0</v>
      </c>
      <c r="J340" s="349">
        <v>0</v>
      </c>
      <c r="K340" s="349">
        <v>0</v>
      </c>
      <c r="L340" s="349">
        <v>0</v>
      </c>
      <c r="M340" s="349">
        <v>2</v>
      </c>
      <c r="N340" s="349">
        <v>0</v>
      </c>
      <c r="O340" s="349">
        <v>0</v>
      </c>
      <c r="P340" s="349">
        <v>0</v>
      </c>
      <c r="Q340" s="349">
        <v>0</v>
      </c>
    </row>
    <row r="341" spans="1:17" ht="15" customHeight="1">
      <c r="A341" s="350" t="s">
        <v>3145</v>
      </c>
      <c r="B341" s="349">
        <v>0</v>
      </c>
      <c r="C341" s="349">
        <v>0</v>
      </c>
      <c r="D341" s="349">
        <v>0</v>
      </c>
      <c r="E341" s="349">
        <v>0</v>
      </c>
      <c r="F341" s="349">
        <v>0</v>
      </c>
      <c r="G341" s="349">
        <v>0</v>
      </c>
      <c r="H341" s="349">
        <v>0</v>
      </c>
      <c r="I341" s="349">
        <v>0</v>
      </c>
      <c r="J341" s="349">
        <v>0</v>
      </c>
      <c r="K341" s="349">
        <v>0</v>
      </c>
      <c r="L341" s="349">
        <v>0</v>
      </c>
      <c r="M341" s="349">
        <v>0</v>
      </c>
      <c r="N341" s="349">
        <v>0</v>
      </c>
      <c r="O341" s="349">
        <v>18</v>
      </c>
      <c r="P341" s="349">
        <v>0</v>
      </c>
      <c r="Q341" s="349">
        <v>0</v>
      </c>
    </row>
    <row r="342" spans="1:17" ht="21.95" customHeight="1">
      <c r="A342" s="350" t="s">
        <v>783</v>
      </c>
      <c r="B342" s="349">
        <v>0</v>
      </c>
      <c r="C342" s="349">
        <v>0</v>
      </c>
      <c r="D342" s="349">
        <v>0</v>
      </c>
      <c r="E342" s="349">
        <v>0</v>
      </c>
      <c r="F342" s="349">
        <v>0</v>
      </c>
      <c r="G342" s="349">
        <v>0</v>
      </c>
      <c r="H342" s="349">
        <v>0</v>
      </c>
      <c r="I342" s="349">
        <v>0</v>
      </c>
      <c r="J342" s="349">
        <v>0</v>
      </c>
      <c r="K342" s="349">
        <v>0</v>
      </c>
      <c r="L342" s="349">
        <v>0</v>
      </c>
      <c r="M342" s="349">
        <v>0</v>
      </c>
      <c r="N342" s="349">
        <v>0</v>
      </c>
      <c r="O342" s="349">
        <v>12</v>
      </c>
      <c r="P342" s="349">
        <v>1</v>
      </c>
      <c r="Q342" s="349">
        <v>1</v>
      </c>
    </row>
    <row r="343" spans="1:17" ht="21.95" customHeight="1">
      <c r="A343" s="350" t="s">
        <v>3146</v>
      </c>
      <c r="B343" s="349">
        <v>0</v>
      </c>
      <c r="C343" s="349">
        <v>0</v>
      </c>
      <c r="D343" s="349">
        <v>0</v>
      </c>
      <c r="E343" s="349">
        <v>0</v>
      </c>
      <c r="F343" s="349">
        <v>0</v>
      </c>
      <c r="G343" s="349">
        <v>0</v>
      </c>
      <c r="H343" s="349">
        <v>0</v>
      </c>
      <c r="I343" s="349">
        <v>0</v>
      </c>
      <c r="J343" s="349">
        <v>0</v>
      </c>
      <c r="K343" s="349">
        <v>0</v>
      </c>
      <c r="L343" s="349">
        <v>0</v>
      </c>
      <c r="M343" s="349">
        <v>0</v>
      </c>
      <c r="N343" s="349">
        <v>11</v>
      </c>
      <c r="O343" s="349">
        <v>0</v>
      </c>
      <c r="P343" s="349">
        <v>0</v>
      </c>
      <c r="Q343" s="349">
        <v>1</v>
      </c>
    </row>
    <row r="344" spans="1:17" ht="21.95" customHeight="1">
      <c r="A344" s="350" t="s">
        <v>3147</v>
      </c>
      <c r="B344" s="349">
        <v>0</v>
      </c>
      <c r="C344" s="349">
        <v>2</v>
      </c>
      <c r="D344" s="349">
        <v>2</v>
      </c>
      <c r="E344" s="349">
        <v>5</v>
      </c>
      <c r="F344" s="349">
        <v>0</v>
      </c>
      <c r="G344" s="349">
        <v>0</v>
      </c>
      <c r="H344" s="349">
        <v>0</v>
      </c>
      <c r="I344" s="349">
        <v>0</v>
      </c>
      <c r="J344" s="349">
        <v>4</v>
      </c>
      <c r="K344" s="349">
        <v>0</v>
      </c>
      <c r="L344" s="349">
        <v>0</v>
      </c>
      <c r="M344" s="349">
        <v>0</v>
      </c>
      <c r="N344" s="349">
        <v>0</v>
      </c>
      <c r="O344" s="349">
        <v>0</v>
      </c>
      <c r="P344" s="349">
        <v>2</v>
      </c>
      <c r="Q344" s="349">
        <v>3</v>
      </c>
    </row>
    <row r="345" spans="1:17" ht="15" customHeight="1">
      <c r="A345" s="350" t="s">
        <v>786</v>
      </c>
      <c r="B345" s="349">
        <v>0</v>
      </c>
      <c r="C345" s="349">
        <v>0</v>
      </c>
      <c r="D345" s="349">
        <v>0</v>
      </c>
      <c r="E345" s="349">
        <v>0</v>
      </c>
      <c r="F345" s="349">
        <v>0</v>
      </c>
      <c r="G345" s="349">
        <v>0</v>
      </c>
      <c r="H345" s="349">
        <v>0</v>
      </c>
      <c r="I345" s="349">
        <v>0</v>
      </c>
      <c r="J345" s="349">
        <v>0</v>
      </c>
      <c r="K345" s="349">
        <v>0</v>
      </c>
      <c r="L345" s="349">
        <v>0</v>
      </c>
      <c r="M345" s="349">
        <v>0</v>
      </c>
      <c r="N345" s="349">
        <v>10</v>
      </c>
      <c r="O345" s="349">
        <v>0</v>
      </c>
      <c r="P345" s="349">
        <v>0</v>
      </c>
      <c r="Q345" s="349">
        <v>0</v>
      </c>
    </row>
    <row r="346" spans="1:17" ht="15" customHeight="1">
      <c r="A346" s="350" t="s">
        <v>787</v>
      </c>
      <c r="B346" s="349">
        <v>0</v>
      </c>
      <c r="C346" s="349">
        <v>0</v>
      </c>
      <c r="D346" s="349">
        <v>0</v>
      </c>
      <c r="E346" s="349">
        <v>0</v>
      </c>
      <c r="F346" s="349">
        <v>0</v>
      </c>
      <c r="G346" s="349">
        <v>0</v>
      </c>
      <c r="H346" s="349">
        <v>0</v>
      </c>
      <c r="I346" s="349">
        <v>0</v>
      </c>
      <c r="J346" s="349">
        <v>0</v>
      </c>
      <c r="K346" s="349">
        <v>0</v>
      </c>
      <c r="L346" s="349">
        <v>0</v>
      </c>
      <c r="M346" s="349">
        <v>0</v>
      </c>
      <c r="N346" s="349">
        <v>0</v>
      </c>
      <c r="O346" s="349">
        <v>0</v>
      </c>
      <c r="P346" s="349">
        <v>0</v>
      </c>
      <c r="Q346" s="349">
        <v>0</v>
      </c>
    </row>
    <row r="347" spans="1:17" ht="21.95" customHeight="1">
      <c r="A347" s="350" t="s">
        <v>788</v>
      </c>
      <c r="B347" s="349">
        <v>0</v>
      </c>
      <c r="C347" s="349">
        <v>0</v>
      </c>
      <c r="D347" s="349">
        <v>0</v>
      </c>
      <c r="E347" s="349">
        <v>0</v>
      </c>
      <c r="F347" s="349">
        <v>0</v>
      </c>
      <c r="G347" s="349">
        <v>0</v>
      </c>
      <c r="H347" s="349">
        <v>0</v>
      </c>
      <c r="I347" s="349">
        <v>0</v>
      </c>
      <c r="J347" s="349">
        <v>0</v>
      </c>
      <c r="K347" s="349">
        <v>0</v>
      </c>
      <c r="L347" s="349">
        <v>0</v>
      </c>
      <c r="M347" s="349">
        <v>0</v>
      </c>
      <c r="N347" s="349">
        <v>6</v>
      </c>
      <c r="O347" s="349">
        <v>0</v>
      </c>
      <c r="P347" s="349">
        <v>0</v>
      </c>
      <c r="Q347" s="349">
        <v>0</v>
      </c>
    </row>
    <row r="348" spans="1:17" ht="15" customHeight="1">
      <c r="A348" s="350" t="s">
        <v>789</v>
      </c>
      <c r="B348" s="349">
        <v>0</v>
      </c>
      <c r="C348" s="349">
        <v>0</v>
      </c>
      <c r="D348" s="349">
        <v>0</v>
      </c>
      <c r="E348" s="349">
        <v>0</v>
      </c>
      <c r="F348" s="349">
        <v>0</v>
      </c>
      <c r="G348" s="349">
        <v>0</v>
      </c>
      <c r="H348" s="349">
        <v>0</v>
      </c>
      <c r="I348" s="349">
        <v>1</v>
      </c>
      <c r="J348" s="349">
        <v>0</v>
      </c>
      <c r="K348" s="349">
        <v>0</v>
      </c>
      <c r="L348" s="349">
        <v>0</v>
      </c>
      <c r="M348" s="349">
        <v>0</v>
      </c>
      <c r="N348" s="349">
        <v>0</v>
      </c>
      <c r="O348" s="349">
        <v>8</v>
      </c>
      <c r="P348" s="349">
        <v>2</v>
      </c>
      <c r="Q348" s="349">
        <v>0</v>
      </c>
    </row>
    <row r="349" spans="1:17" ht="15" customHeight="1">
      <c r="A349" s="350" t="s">
        <v>790</v>
      </c>
      <c r="B349" s="349">
        <v>0</v>
      </c>
      <c r="C349" s="349">
        <v>0</v>
      </c>
      <c r="D349" s="349">
        <v>0</v>
      </c>
      <c r="E349" s="349">
        <v>0</v>
      </c>
      <c r="F349" s="349">
        <v>0</v>
      </c>
      <c r="G349" s="349">
        <v>0</v>
      </c>
      <c r="H349" s="349">
        <v>0</v>
      </c>
      <c r="I349" s="349">
        <v>0</v>
      </c>
      <c r="J349" s="349">
        <v>0</v>
      </c>
      <c r="K349" s="349">
        <v>0</v>
      </c>
      <c r="L349" s="349">
        <v>0</v>
      </c>
      <c r="M349" s="349">
        <v>0</v>
      </c>
      <c r="N349" s="349">
        <v>0</v>
      </c>
      <c r="O349" s="349">
        <v>7</v>
      </c>
      <c r="P349" s="349">
        <v>0</v>
      </c>
      <c r="Q349" s="349">
        <v>0</v>
      </c>
    </row>
    <row r="350" spans="1:17" ht="15" customHeight="1">
      <c r="A350" s="350" t="s">
        <v>791</v>
      </c>
      <c r="B350" s="349">
        <v>0</v>
      </c>
      <c r="C350" s="349">
        <v>0</v>
      </c>
      <c r="D350" s="349">
        <v>0</v>
      </c>
      <c r="E350" s="349">
        <v>0</v>
      </c>
      <c r="F350" s="349">
        <v>0</v>
      </c>
      <c r="G350" s="349">
        <v>0</v>
      </c>
      <c r="H350" s="349">
        <v>0</v>
      </c>
      <c r="I350" s="349">
        <v>0</v>
      </c>
      <c r="J350" s="349">
        <v>0</v>
      </c>
      <c r="K350" s="349">
        <v>0</v>
      </c>
      <c r="L350" s="349">
        <v>0</v>
      </c>
      <c r="M350" s="349">
        <v>0</v>
      </c>
      <c r="N350" s="349">
        <v>0</v>
      </c>
      <c r="O350" s="349">
        <v>11</v>
      </c>
      <c r="P350" s="349">
        <v>0</v>
      </c>
      <c r="Q350" s="349">
        <v>0</v>
      </c>
    </row>
    <row r="351" spans="1:17" ht="15" customHeight="1">
      <c r="A351" s="350" t="s">
        <v>342</v>
      </c>
      <c r="B351" s="349">
        <v>0</v>
      </c>
      <c r="C351" s="349">
        <v>0</v>
      </c>
      <c r="D351" s="349">
        <v>0</v>
      </c>
      <c r="E351" s="349">
        <v>0</v>
      </c>
      <c r="F351" s="349">
        <v>0</v>
      </c>
      <c r="G351" s="349">
        <v>0</v>
      </c>
      <c r="H351" s="349">
        <v>0</v>
      </c>
      <c r="I351" s="349">
        <v>0</v>
      </c>
      <c r="J351" s="349">
        <v>0</v>
      </c>
      <c r="K351" s="349">
        <v>0</v>
      </c>
      <c r="L351" s="349">
        <v>0</v>
      </c>
      <c r="M351" s="349">
        <v>0</v>
      </c>
      <c r="N351" s="349">
        <v>0</v>
      </c>
      <c r="O351" s="349">
        <v>6</v>
      </c>
      <c r="P351" s="349">
        <v>0</v>
      </c>
      <c r="Q351" s="349">
        <v>0</v>
      </c>
    </row>
    <row r="352" spans="1:17" ht="15" customHeight="1">
      <c r="A352" s="350" t="s">
        <v>793</v>
      </c>
      <c r="B352" s="349">
        <v>6</v>
      </c>
      <c r="C352" s="349">
        <v>0</v>
      </c>
      <c r="D352" s="349">
        <v>0</v>
      </c>
      <c r="E352" s="349">
        <v>3</v>
      </c>
      <c r="F352" s="349">
        <v>0</v>
      </c>
      <c r="G352" s="349">
        <v>0</v>
      </c>
      <c r="H352" s="349">
        <v>0</v>
      </c>
      <c r="I352" s="349">
        <v>0</v>
      </c>
      <c r="J352" s="349">
        <v>0</v>
      </c>
      <c r="K352" s="349">
        <v>0</v>
      </c>
      <c r="L352" s="349">
        <v>0</v>
      </c>
      <c r="M352" s="349">
        <v>0</v>
      </c>
      <c r="N352" s="349">
        <v>3</v>
      </c>
      <c r="O352" s="349">
        <v>0</v>
      </c>
      <c r="P352" s="349">
        <v>1</v>
      </c>
      <c r="Q352" s="349">
        <v>0</v>
      </c>
    </row>
    <row r="353" spans="1:17" ht="21.95" customHeight="1">
      <c r="A353" s="350" t="s">
        <v>794</v>
      </c>
      <c r="B353" s="349">
        <v>3</v>
      </c>
      <c r="C353" s="349">
        <v>3</v>
      </c>
      <c r="D353" s="349">
        <v>2</v>
      </c>
      <c r="E353" s="349">
        <v>7</v>
      </c>
      <c r="F353" s="349">
        <v>2</v>
      </c>
      <c r="G353" s="349">
        <v>0</v>
      </c>
      <c r="H353" s="349">
        <v>0</v>
      </c>
      <c r="I353" s="349">
        <v>2</v>
      </c>
      <c r="J353" s="349">
        <v>0</v>
      </c>
      <c r="K353" s="349">
        <v>1</v>
      </c>
      <c r="L353" s="349">
        <v>0</v>
      </c>
      <c r="M353" s="349">
        <v>1</v>
      </c>
      <c r="N353" s="349">
        <v>0</v>
      </c>
      <c r="O353" s="349">
        <v>0</v>
      </c>
      <c r="P353" s="349">
        <v>2</v>
      </c>
      <c r="Q353" s="349">
        <v>0</v>
      </c>
    </row>
    <row r="354" spans="1:17" ht="21.95" customHeight="1">
      <c r="A354" s="350" t="s">
        <v>3277</v>
      </c>
      <c r="B354" s="349">
        <v>3</v>
      </c>
      <c r="C354" s="349">
        <v>3</v>
      </c>
      <c r="D354" s="349">
        <v>2</v>
      </c>
      <c r="E354" s="349">
        <v>2</v>
      </c>
      <c r="F354" s="349">
        <v>0</v>
      </c>
      <c r="G354" s="349">
        <v>0</v>
      </c>
      <c r="H354" s="349">
        <v>0</v>
      </c>
      <c r="I354" s="349">
        <v>2</v>
      </c>
      <c r="J354" s="349">
        <v>0</v>
      </c>
      <c r="K354" s="349">
        <v>0</v>
      </c>
      <c r="L354" s="349">
        <v>0</v>
      </c>
      <c r="M354" s="349">
        <v>0</v>
      </c>
      <c r="N354" s="349">
        <v>0</v>
      </c>
      <c r="O354" s="349">
        <v>0</v>
      </c>
      <c r="P354" s="349">
        <v>1</v>
      </c>
      <c r="Q354" s="349">
        <v>1</v>
      </c>
    </row>
    <row r="355" spans="1:17" ht="15" customHeight="1">
      <c r="A355" s="350" t="s">
        <v>796</v>
      </c>
      <c r="B355" s="349">
        <v>11</v>
      </c>
      <c r="C355" s="349">
        <v>0</v>
      </c>
      <c r="D355" s="349">
        <v>0</v>
      </c>
      <c r="E355" s="349">
        <v>0</v>
      </c>
      <c r="F355" s="349">
        <v>0</v>
      </c>
      <c r="G355" s="349">
        <v>0</v>
      </c>
      <c r="H355" s="349">
        <v>0</v>
      </c>
      <c r="I355" s="349">
        <v>0</v>
      </c>
      <c r="J355" s="349">
        <v>0</v>
      </c>
      <c r="K355" s="349">
        <v>0</v>
      </c>
      <c r="L355" s="349">
        <v>0</v>
      </c>
      <c r="M355" s="349">
        <v>0</v>
      </c>
      <c r="N355" s="349">
        <v>0</v>
      </c>
      <c r="O355" s="349">
        <v>0</v>
      </c>
      <c r="P355" s="349">
        <v>1</v>
      </c>
      <c r="Q355" s="349">
        <v>1</v>
      </c>
    </row>
    <row r="356" spans="1:17" ht="15" customHeight="1">
      <c r="A356" s="350" t="s">
        <v>797</v>
      </c>
      <c r="B356" s="349">
        <v>10</v>
      </c>
      <c r="C356" s="349">
        <v>2</v>
      </c>
      <c r="D356" s="349">
        <v>1</v>
      </c>
      <c r="E356" s="349">
        <v>1</v>
      </c>
      <c r="F356" s="349">
        <v>0</v>
      </c>
      <c r="G356" s="349">
        <v>0</v>
      </c>
      <c r="H356" s="349">
        <v>0</v>
      </c>
      <c r="I356" s="349">
        <v>0</v>
      </c>
      <c r="J356" s="349">
        <v>0</v>
      </c>
      <c r="K356" s="349">
        <v>0</v>
      </c>
      <c r="L356" s="349">
        <v>0</v>
      </c>
      <c r="M356" s="349">
        <v>0</v>
      </c>
      <c r="N356" s="349">
        <v>0</v>
      </c>
      <c r="O356" s="349">
        <v>0</v>
      </c>
      <c r="P356" s="349">
        <v>2</v>
      </c>
      <c r="Q356" s="349">
        <v>1</v>
      </c>
    </row>
    <row r="357" spans="1:17" ht="15" customHeight="1">
      <c r="A357" s="350" t="s">
        <v>3200</v>
      </c>
      <c r="B357" s="349">
        <v>0</v>
      </c>
      <c r="C357" s="349">
        <v>0</v>
      </c>
      <c r="D357" s="349">
        <v>0</v>
      </c>
      <c r="E357" s="349">
        <v>0</v>
      </c>
      <c r="F357" s="349">
        <v>0</v>
      </c>
      <c r="G357" s="349">
        <v>0</v>
      </c>
      <c r="H357" s="349">
        <v>0</v>
      </c>
      <c r="I357" s="349">
        <v>0</v>
      </c>
      <c r="J357" s="349">
        <v>0</v>
      </c>
      <c r="K357" s="349">
        <v>0</v>
      </c>
      <c r="L357" s="349">
        <v>0</v>
      </c>
      <c r="M357" s="349">
        <v>0</v>
      </c>
      <c r="N357" s="349">
        <v>0</v>
      </c>
      <c r="O357" s="349">
        <v>0</v>
      </c>
      <c r="P357" s="349">
        <v>0</v>
      </c>
      <c r="Q357" s="349">
        <v>0</v>
      </c>
    </row>
    <row r="358" spans="1:17" ht="15" customHeight="1">
      <c r="A358" s="350" t="s">
        <v>799</v>
      </c>
      <c r="B358" s="349">
        <v>0</v>
      </c>
      <c r="C358" s="349">
        <v>0</v>
      </c>
      <c r="D358" s="349">
        <v>7</v>
      </c>
      <c r="E358" s="349">
        <v>4</v>
      </c>
      <c r="F358" s="349">
        <v>0</v>
      </c>
      <c r="G358" s="349">
        <v>0</v>
      </c>
      <c r="H358" s="349">
        <v>0</v>
      </c>
      <c r="I358" s="349">
        <v>0</v>
      </c>
      <c r="J358" s="349">
        <v>0</v>
      </c>
      <c r="K358" s="349">
        <v>0</v>
      </c>
      <c r="L358" s="349">
        <v>0</v>
      </c>
      <c r="M358" s="349">
        <v>0</v>
      </c>
      <c r="N358" s="349">
        <v>0</v>
      </c>
      <c r="O358" s="349">
        <v>0</v>
      </c>
      <c r="P358" s="349">
        <v>0</v>
      </c>
      <c r="Q358" s="349">
        <v>0</v>
      </c>
    </row>
    <row r="359" spans="1:17" ht="15" customHeight="1">
      <c r="A359" s="350" t="s">
        <v>3213</v>
      </c>
      <c r="B359" s="349">
        <v>14</v>
      </c>
      <c r="C359" s="349">
        <v>0</v>
      </c>
      <c r="D359" s="349">
        <v>0</v>
      </c>
      <c r="E359" s="349">
        <v>2</v>
      </c>
      <c r="F359" s="349">
        <v>0</v>
      </c>
      <c r="G359" s="349">
        <v>0</v>
      </c>
      <c r="H359" s="349">
        <v>0</v>
      </c>
      <c r="I359" s="349">
        <v>0</v>
      </c>
      <c r="J359" s="349">
        <v>0</v>
      </c>
      <c r="K359" s="349">
        <v>0</v>
      </c>
      <c r="L359" s="349">
        <v>0</v>
      </c>
      <c r="M359" s="349">
        <v>0</v>
      </c>
      <c r="N359" s="349">
        <v>0</v>
      </c>
      <c r="O359" s="349">
        <v>0</v>
      </c>
      <c r="P359" s="349">
        <v>0</v>
      </c>
      <c r="Q359" s="349">
        <v>2</v>
      </c>
    </row>
    <row r="360" spans="1:17" ht="15" customHeight="1">
      <c r="A360" s="350" t="s">
        <v>3214</v>
      </c>
      <c r="B360" s="349">
        <v>0</v>
      </c>
      <c r="C360" s="349">
        <v>0</v>
      </c>
      <c r="D360" s="349">
        <v>0</v>
      </c>
      <c r="E360" s="349">
        <v>0</v>
      </c>
      <c r="F360" s="349">
        <v>0</v>
      </c>
      <c r="G360" s="349">
        <v>0</v>
      </c>
      <c r="H360" s="349">
        <v>0</v>
      </c>
      <c r="I360" s="349">
        <v>0</v>
      </c>
      <c r="J360" s="349">
        <v>0</v>
      </c>
      <c r="K360" s="349">
        <v>0</v>
      </c>
      <c r="L360" s="349">
        <v>0</v>
      </c>
      <c r="M360" s="349">
        <v>0</v>
      </c>
      <c r="N360" s="349">
        <v>0</v>
      </c>
      <c r="O360" s="349">
        <v>13</v>
      </c>
      <c r="P360" s="349">
        <v>0</v>
      </c>
      <c r="Q360" s="349">
        <v>0</v>
      </c>
    </row>
    <row r="361" spans="1:17" ht="21.95" customHeight="1">
      <c r="A361" s="351" t="s">
        <v>107</v>
      </c>
      <c r="B361" s="349">
        <v>64</v>
      </c>
      <c r="C361" s="349">
        <v>38</v>
      </c>
      <c r="D361" s="349">
        <v>70</v>
      </c>
      <c r="E361" s="349">
        <v>78</v>
      </c>
      <c r="F361" s="349">
        <v>1</v>
      </c>
      <c r="G361" s="349">
        <v>0</v>
      </c>
      <c r="H361" s="349">
        <v>1</v>
      </c>
      <c r="I361" s="349">
        <v>13</v>
      </c>
      <c r="J361" s="349">
        <v>8</v>
      </c>
      <c r="K361" s="349">
        <v>0</v>
      </c>
      <c r="L361" s="349">
        <v>0</v>
      </c>
      <c r="M361" s="349">
        <v>0</v>
      </c>
      <c r="N361" s="349">
        <v>22</v>
      </c>
      <c r="O361" s="349">
        <v>215</v>
      </c>
      <c r="P361" s="349">
        <v>30</v>
      </c>
      <c r="Q361" s="349">
        <v>7</v>
      </c>
    </row>
    <row r="362" spans="1:17" ht="15" customHeight="1">
      <c r="A362" s="351" t="s">
        <v>0</v>
      </c>
      <c r="B362" s="349">
        <v>34</v>
      </c>
      <c r="C362" s="349">
        <v>24</v>
      </c>
      <c r="D362" s="349">
        <v>32</v>
      </c>
      <c r="E362" s="349">
        <v>26</v>
      </c>
      <c r="F362" s="349">
        <v>0</v>
      </c>
      <c r="G362" s="349">
        <v>0</v>
      </c>
      <c r="H362" s="349">
        <v>0</v>
      </c>
      <c r="I362" s="349">
        <v>9</v>
      </c>
      <c r="J362" s="349">
        <v>8</v>
      </c>
      <c r="K362" s="349">
        <v>0</v>
      </c>
      <c r="L362" s="349">
        <v>0</v>
      </c>
      <c r="M362" s="349">
        <v>0</v>
      </c>
      <c r="N362" s="349">
        <v>20</v>
      </c>
      <c r="O362" s="349">
        <v>0</v>
      </c>
      <c r="P362" s="349">
        <v>0</v>
      </c>
      <c r="Q362" s="349">
        <v>0</v>
      </c>
    </row>
    <row r="363" spans="1:17" ht="21.95" customHeight="1">
      <c r="A363" s="350" t="s">
        <v>108</v>
      </c>
      <c r="B363" s="349">
        <v>34</v>
      </c>
      <c r="C363" s="349">
        <v>24</v>
      </c>
      <c r="D363" s="349">
        <v>32</v>
      </c>
      <c r="E363" s="349">
        <v>26</v>
      </c>
      <c r="F363" s="349">
        <v>0</v>
      </c>
      <c r="G363" s="349">
        <v>0</v>
      </c>
      <c r="H363" s="349">
        <v>0</v>
      </c>
      <c r="I363" s="349">
        <v>9</v>
      </c>
      <c r="J363" s="349">
        <v>8</v>
      </c>
      <c r="K363" s="349">
        <v>0</v>
      </c>
      <c r="L363" s="349">
        <v>0</v>
      </c>
      <c r="M363" s="349">
        <v>0</v>
      </c>
      <c r="N363" s="349">
        <v>20</v>
      </c>
      <c r="O363" s="349">
        <v>0</v>
      </c>
      <c r="P363" s="349">
        <v>0</v>
      </c>
      <c r="Q363" s="349">
        <v>0</v>
      </c>
    </row>
    <row r="364" spans="1:17" ht="21.95" customHeight="1">
      <c r="A364" s="351" t="s">
        <v>2913</v>
      </c>
      <c r="B364" s="349">
        <v>2</v>
      </c>
      <c r="C364" s="349">
        <v>2</v>
      </c>
      <c r="D364" s="349">
        <v>4</v>
      </c>
      <c r="E364" s="349">
        <v>0</v>
      </c>
      <c r="F364" s="349">
        <v>0</v>
      </c>
      <c r="G364" s="349">
        <v>0</v>
      </c>
      <c r="H364" s="349">
        <v>0</v>
      </c>
      <c r="I364" s="349">
        <v>2</v>
      </c>
      <c r="J364" s="349">
        <v>0</v>
      </c>
      <c r="K364" s="349">
        <v>0</v>
      </c>
      <c r="L364" s="349">
        <v>0</v>
      </c>
      <c r="M364" s="349">
        <v>0</v>
      </c>
      <c r="N364" s="349">
        <v>0</v>
      </c>
      <c r="O364" s="349">
        <v>0</v>
      </c>
      <c r="P364" s="349">
        <v>4</v>
      </c>
      <c r="Q364" s="349">
        <v>1</v>
      </c>
    </row>
    <row r="365" spans="1:17" ht="15" customHeight="1">
      <c r="A365" s="350" t="s">
        <v>310</v>
      </c>
      <c r="B365" s="349">
        <v>2</v>
      </c>
      <c r="C365" s="349">
        <v>2</v>
      </c>
      <c r="D365" s="349">
        <v>4</v>
      </c>
      <c r="E365" s="349">
        <v>0</v>
      </c>
      <c r="F365" s="349">
        <v>0</v>
      </c>
      <c r="G365" s="349">
        <v>0</v>
      </c>
      <c r="H365" s="349">
        <v>0</v>
      </c>
      <c r="I365" s="349">
        <v>2</v>
      </c>
      <c r="J365" s="349">
        <v>0</v>
      </c>
      <c r="K365" s="349">
        <v>0</v>
      </c>
      <c r="L365" s="349">
        <v>0</v>
      </c>
      <c r="M365" s="349">
        <v>0</v>
      </c>
      <c r="N365" s="349">
        <v>0</v>
      </c>
      <c r="O365" s="349">
        <v>0</v>
      </c>
      <c r="P365" s="349">
        <v>4</v>
      </c>
      <c r="Q365" s="349">
        <v>1</v>
      </c>
    </row>
    <row r="366" spans="1:17" ht="21.95" customHeight="1">
      <c r="A366" s="351" t="s">
        <v>3308</v>
      </c>
      <c r="B366" s="349">
        <v>28</v>
      </c>
      <c r="C366" s="349">
        <v>12</v>
      </c>
      <c r="D366" s="349">
        <v>34</v>
      </c>
      <c r="E366" s="349">
        <v>52</v>
      </c>
      <c r="F366" s="349">
        <v>1</v>
      </c>
      <c r="G366" s="349">
        <v>0</v>
      </c>
      <c r="H366" s="349">
        <v>1</v>
      </c>
      <c r="I366" s="349">
        <v>2</v>
      </c>
      <c r="J366" s="349">
        <v>0</v>
      </c>
      <c r="K366" s="349">
        <v>0</v>
      </c>
      <c r="L366" s="349">
        <v>0</v>
      </c>
      <c r="M366" s="349">
        <v>0</v>
      </c>
      <c r="N366" s="349">
        <v>2</v>
      </c>
      <c r="O366" s="349">
        <v>215</v>
      </c>
      <c r="P366" s="349">
        <v>26</v>
      </c>
      <c r="Q366" s="349">
        <v>6</v>
      </c>
    </row>
    <row r="367" spans="1:17" ht="15" customHeight="1">
      <c r="A367" s="350" t="s">
        <v>812</v>
      </c>
      <c r="B367" s="349">
        <v>7</v>
      </c>
      <c r="C367" s="349">
        <v>0</v>
      </c>
      <c r="D367" s="349">
        <v>0</v>
      </c>
      <c r="E367" s="349">
        <v>0</v>
      </c>
      <c r="F367" s="349">
        <v>0</v>
      </c>
      <c r="G367" s="349">
        <v>0</v>
      </c>
      <c r="H367" s="349">
        <v>0</v>
      </c>
      <c r="I367" s="349">
        <v>0</v>
      </c>
      <c r="J367" s="349">
        <v>0</v>
      </c>
      <c r="K367" s="349">
        <v>0</v>
      </c>
      <c r="L367" s="349">
        <v>0</v>
      </c>
      <c r="M367" s="349">
        <v>0</v>
      </c>
      <c r="N367" s="349">
        <v>0</v>
      </c>
      <c r="O367" s="349">
        <v>0</v>
      </c>
      <c r="P367" s="349">
        <v>0</v>
      </c>
      <c r="Q367" s="349">
        <v>0</v>
      </c>
    </row>
    <row r="368" spans="1:17" ht="21.95" customHeight="1">
      <c r="A368" s="350" t="s">
        <v>813</v>
      </c>
      <c r="B368" s="349">
        <v>0</v>
      </c>
      <c r="C368" s="349">
        <v>0</v>
      </c>
      <c r="D368" s="349">
        <v>0</v>
      </c>
      <c r="E368" s="349">
        <v>1</v>
      </c>
      <c r="F368" s="349">
        <v>0</v>
      </c>
      <c r="G368" s="349">
        <v>0</v>
      </c>
      <c r="H368" s="349">
        <v>0</v>
      </c>
      <c r="I368" s="349">
        <v>0</v>
      </c>
      <c r="J368" s="349">
        <v>0</v>
      </c>
      <c r="K368" s="349">
        <v>0</v>
      </c>
      <c r="L368" s="349">
        <v>0</v>
      </c>
      <c r="M368" s="349">
        <v>0</v>
      </c>
      <c r="N368" s="349">
        <v>0</v>
      </c>
      <c r="O368" s="349">
        <v>6</v>
      </c>
      <c r="P368" s="349">
        <v>0</v>
      </c>
      <c r="Q368" s="349">
        <v>0</v>
      </c>
    </row>
    <row r="369" spans="1:17" ht="15" customHeight="1">
      <c r="A369" s="350" t="s">
        <v>814</v>
      </c>
      <c r="B369" s="349">
        <v>0</v>
      </c>
      <c r="C369" s="349">
        <v>0</v>
      </c>
      <c r="D369" s="349">
        <v>0</v>
      </c>
      <c r="E369" s="349">
        <v>0</v>
      </c>
      <c r="F369" s="349">
        <v>0</v>
      </c>
      <c r="G369" s="349">
        <v>0</v>
      </c>
      <c r="H369" s="349">
        <v>0</v>
      </c>
      <c r="I369" s="349">
        <v>0</v>
      </c>
      <c r="J369" s="349">
        <v>0</v>
      </c>
      <c r="K369" s="349">
        <v>0</v>
      </c>
      <c r="L369" s="349">
        <v>0</v>
      </c>
      <c r="M369" s="349">
        <v>0</v>
      </c>
      <c r="N369" s="349">
        <v>0</v>
      </c>
      <c r="O369" s="349">
        <v>6</v>
      </c>
      <c r="P369" s="349">
        <v>0</v>
      </c>
      <c r="Q369" s="349">
        <v>0</v>
      </c>
    </row>
    <row r="370" spans="1:17" ht="15" customHeight="1">
      <c r="A370" s="350" t="s">
        <v>815</v>
      </c>
      <c r="B370" s="349">
        <v>0</v>
      </c>
      <c r="C370" s="349">
        <v>0</v>
      </c>
      <c r="D370" s="349">
        <v>0</v>
      </c>
      <c r="E370" s="349">
        <v>5</v>
      </c>
      <c r="F370" s="349">
        <v>0</v>
      </c>
      <c r="G370" s="349">
        <v>0</v>
      </c>
      <c r="H370" s="349">
        <v>0</v>
      </c>
      <c r="I370" s="349">
        <v>0</v>
      </c>
      <c r="J370" s="349">
        <v>0</v>
      </c>
      <c r="K370" s="349">
        <v>0</v>
      </c>
      <c r="L370" s="349">
        <v>0</v>
      </c>
      <c r="M370" s="349">
        <v>0</v>
      </c>
      <c r="N370" s="349">
        <v>0</v>
      </c>
      <c r="O370" s="349">
        <v>9</v>
      </c>
      <c r="P370" s="349">
        <v>1</v>
      </c>
      <c r="Q370" s="349">
        <v>0</v>
      </c>
    </row>
    <row r="371" spans="1:17" ht="15" customHeight="1">
      <c r="A371" s="350" t="s">
        <v>816</v>
      </c>
      <c r="B371" s="349">
        <v>0</v>
      </c>
      <c r="C371" s="349">
        <v>0</v>
      </c>
      <c r="D371" s="349">
        <v>0</v>
      </c>
      <c r="E371" s="349">
        <v>0</v>
      </c>
      <c r="F371" s="349">
        <v>0</v>
      </c>
      <c r="G371" s="349">
        <v>0</v>
      </c>
      <c r="H371" s="349">
        <v>0</v>
      </c>
      <c r="I371" s="349">
        <v>0</v>
      </c>
      <c r="J371" s="349">
        <v>0</v>
      </c>
      <c r="K371" s="349">
        <v>0</v>
      </c>
      <c r="L371" s="349">
        <v>0</v>
      </c>
      <c r="M371" s="349">
        <v>0</v>
      </c>
      <c r="N371" s="349">
        <v>0</v>
      </c>
      <c r="O371" s="349">
        <v>4</v>
      </c>
      <c r="P371" s="349">
        <v>0</v>
      </c>
      <c r="Q371" s="349">
        <v>0</v>
      </c>
    </row>
    <row r="372" spans="1:17" ht="15" customHeight="1">
      <c r="A372" s="350" t="s">
        <v>817</v>
      </c>
      <c r="B372" s="349">
        <v>0</v>
      </c>
      <c r="C372" s="349">
        <v>0</v>
      </c>
      <c r="D372" s="349">
        <v>0</v>
      </c>
      <c r="E372" s="349">
        <v>0</v>
      </c>
      <c r="F372" s="349">
        <v>0</v>
      </c>
      <c r="G372" s="349">
        <v>0</v>
      </c>
      <c r="H372" s="349">
        <v>0</v>
      </c>
      <c r="I372" s="349">
        <v>0</v>
      </c>
      <c r="J372" s="349">
        <v>0</v>
      </c>
      <c r="K372" s="349">
        <v>0</v>
      </c>
      <c r="L372" s="349">
        <v>0</v>
      </c>
      <c r="M372" s="349">
        <v>0</v>
      </c>
      <c r="N372" s="349">
        <v>0</v>
      </c>
      <c r="O372" s="349">
        <v>10</v>
      </c>
      <c r="P372" s="349">
        <v>1</v>
      </c>
      <c r="Q372" s="349">
        <v>0</v>
      </c>
    </row>
    <row r="373" spans="1:17" ht="15" customHeight="1">
      <c r="A373" s="350" t="s">
        <v>3248</v>
      </c>
      <c r="B373" s="349">
        <v>0</v>
      </c>
      <c r="C373" s="349">
        <v>0</v>
      </c>
      <c r="D373" s="349">
        <v>0</v>
      </c>
      <c r="E373" s="349">
        <v>0</v>
      </c>
      <c r="F373" s="349">
        <v>0</v>
      </c>
      <c r="G373" s="349">
        <v>0</v>
      </c>
      <c r="H373" s="349">
        <v>0</v>
      </c>
      <c r="I373" s="349">
        <v>0</v>
      </c>
      <c r="J373" s="349">
        <v>0</v>
      </c>
      <c r="K373" s="349">
        <v>0</v>
      </c>
      <c r="L373" s="349">
        <v>0</v>
      </c>
      <c r="M373" s="349">
        <v>0</v>
      </c>
      <c r="N373" s="349">
        <v>0</v>
      </c>
      <c r="O373" s="349">
        <v>4</v>
      </c>
      <c r="P373" s="349">
        <v>0</v>
      </c>
      <c r="Q373" s="349">
        <v>0</v>
      </c>
    </row>
    <row r="374" spans="1:17" ht="15" customHeight="1">
      <c r="A374" s="350" t="s">
        <v>819</v>
      </c>
      <c r="B374" s="349">
        <v>9</v>
      </c>
      <c r="C374" s="349">
        <v>0</v>
      </c>
      <c r="D374" s="349">
        <v>0</v>
      </c>
      <c r="E374" s="349">
        <v>0</v>
      </c>
      <c r="F374" s="349">
        <v>0</v>
      </c>
      <c r="G374" s="349">
        <v>0</v>
      </c>
      <c r="H374" s="349">
        <v>0</v>
      </c>
      <c r="I374" s="349">
        <v>0</v>
      </c>
      <c r="J374" s="349">
        <v>0</v>
      </c>
      <c r="K374" s="349">
        <v>0</v>
      </c>
      <c r="L374" s="349">
        <v>0</v>
      </c>
      <c r="M374" s="349">
        <v>0</v>
      </c>
      <c r="N374" s="349">
        <v>0</v>
      </c>
      <c r="O374" s="349">
        <v>0</v>
      </c>
      <c r="P374" s="349">
        <v>0</v>
      </c>
      <c r="Q374" s="349">
        <v>0</v>
      </c>
    </row>
    <row r="375" spans="1:17" ht="21.95" customHeight="1">
      <c r="A375" s="350" t="s">
        <v>820</v>
      </c>
      <c r="B375" s="349">
        <v>0</v>
      </c>
      <c r="C375" s="349">
        <v>0</v>
      </c>
      <c r="D375" s="349">
        <v>2</v>
      </c>
      <c r="E375" s="349">
        <v>0</v>
      </c>
      <c r="F375" s="349">
        <v>0</v>
      </c>
      <c r="G375" s="349">
        <v>0</v>
      </c>
      <c r="H375" s="349">
        <v>0</v>
      </c>
      <c r="I375" s="349">
        <v>0</v>
      </c>
      <c r="J375" s="349">
        <v>0</v>
      </c>
      <c r="K375" s="349">
        <v>0</v>
      </c>
      <c r="L375" s="349">
        <v>0</v>
      </c>
      <c r="M375" s="349">
        <v>0</v>
      </c>
      <c r="N375" s="349">
        <v>0</v>
      </c>
      <c r="O375" s="349">
        <v>0</v>
      </c>
      <c r="P375" s="349">
        <v>0</v>
      </c>
      <c r="Q375" s="349">
        <v>0</v>
      </c>
    </row>
    <row r="376" spans="1:17" ht="15" customHeight="1">
      <c r="A376" s="350" t="s">
        <v>821</v>
      </c>
      <c r="B376" s="349">
        <v>3</v>
      </c>
      <c r="C376" s="349">
        <v>0</v>
      </c>
      <c r="D376" s="349">
        <v>0</v>
      </c>
      <c r="E376" s="349">
        <v>0</v>
      </c>
      <c r="F376" s="349">
        <v>0</v>
      </c>
      <c r="G376" s="349">
        <v>0</v>
      </c>
      <c r="H376" s="349">
        <v>0</v>
      </c>
      <c r="I376" s="349">
        <v>0</v>
      </c>
      <c r="J376" s="349">
        <v>0</v>
      </c>
      <c r="K376" s="349">
        <v>0</v>
      </c>
      <c r="L376" s="349">
        <v>0</v>
      </c>
      <c r="M376" s="349">
        <v>0</v>
      </c>
      <c r="N376" s="349">
        <v>0</v>
      </c>
      <c r="O376" s="349">
        <v>5</v>
      </c>
      <c r="P376" s="349">
        <v>0</v>
      </c>
      <c r="Q376" s="349">
        <v>0</v>
      </c>
    </row>
    <row r="377" spans="1:17" ht="15" customHeight="1">
      <c r="A377" s="350" t="s">
        <v>3297</v>
      </c>
      <c r="B377" s="349">
        <v>0</v>
      </c>
      <c r="C377" s="349">
        <v>0</v>
      </c>
      <c r="D377" s="349">
        <v>0</v>
      </c>
      <c r="E377" s="349">
        <v>2</v>
      </c>
      <c r="F377" s="349">
        <v>0</v>
      </c>
      <c r="G377" s="349">
        <v>0</v>
      </c>
      <c r="H377" s="349">
        <v>0</v>
      </c>
      <c r="I377" s="349">
        <v>0</v>
      </c>
      <c r="J377" s="349">
        <v>0</v>
      </c>
      <c r="K377" s="349">
        <v>0</v>
      </c>
      <c r="L377" s="349">
        <v>0</v>
      </c>
      <c r="M377" s="349">
        <v>0</v>
      </c>
      <c r="N377" s="349">
        <v>0</v>
      </c>
      <c r="O377" s="349">
        <v>10</v>
      </c>
      <c r="P377" s="349">
        <v>0</v>
      </c>
      <c r="Q377" s="349">
        <v>0</v>
      </c>
    </row>
    <row r="378" spans="1:17" ht="15" customHeight="1">
      <c r="A378" s="350" t="s">
        <v>3113</v>
      </c>
      <c r="B378" s="349">
        <v>0</v>
      </c>
      <c r="C378" s="349">
        <v>0</v>
      </c>
      <c r="D378" s="349">
        <v>4</v>
      </c>
      <c r="E378" s="349">
        <v>2</v>
      </c>
      <c r="F378" s="349">
        <v>0</v>
      </c>
      <c r="G378" s="349">
        <v>0</v>
      </c>
      <c r="H378" s="349">
        <v>0</v>
      </c>
      <c r="I378" s="349">
        <v>0</v>
      </c>
      <c r="J378" s="349">
        <v>0</v>
      </c>
      <c r="K378" s="349">
        <v>0</v>
      </c>
      <c r="L378" s="349">
        <v>0</v>
      </c>
      <c r="M378" s="349">
        <v>0</v>
      </c>
      <c r="N378" s="349">
        <v>0</v>
      </c>
      <c r="O378" s="349">
        <v>0</v>
      </c>
      <c r="P378" s="349">
        <v>0</v>
      </c>
      <c r="Q378" s="349">
        <v>0</v>
      </c>
    </row>
    <row r="379" spans="1:17" ht="21.95" customHeight="1">
      <c r="A379" s="350" t="s">
        <v>3278</v>
      </c>
      <c r="B379" s="349">
        <v>0</v>
      </c>
      <c r="C379" s="349">
        <v>0</v>
      </c>
      <c r="D379" s="349">
        <v>0</v>
      </c>
      <c r="E379" s="349">
        <v>1</v>
      </c>
      <c r="F379" s="349">
        <v>0</v>
      </c>
      <c r="G379" s="349">
        <v>0</v>
      </c>
      <c r="H379" s="349">
        <v>0</v>
      </c>
      <c r="I379" s="349">
        <v>0</v>
      </c>
      <c r="J379" s="349">
        <v>0</v>
      </c>
      <c r="K379" s="349">
        <v>0</v>
      </c>
      <c r="L379" s="349">
        <v>0</v>
      </c>
      <c r="M379" s="349">
        <v>0</v>
      </c>
      <c r="N379" s="349">
        <v>0</v>
      </c>
      <c r="O379" s="349">
        <v>13</v>
      </c>
      <c r="P379" s="349">
        <v>0</v>
      </c>
      <c r="Q379" s="349">
        <v>0</v>
      </c>
    </row>
    <row r="380" spans="1:17" ht="15" customHeight="1">
      <c r="A380" s="350" t="s">
        <v>825</v>
      </c>
      <c r="B380" s="349">
        <v>0</v>
      </c>
      <c r="C380" s="349">
        <v>0</v>
      </c>
      <c r="D380" s="349">
        <v>0</v>
      </c>
      <c r="E380" s="349">
        <v>2</v>
      </c>
      <c r="F380" s="349">
        <v>1</v>
      </c>
      <c r="G380" s="349">
        <v>0</v>
      </c>
      <c r="H380" s="349">
        <v>1</v>
      </c>
      <c r="I380" s="349">
        <v>0</v>
      </c>
      <c r="J380" s="349">
        <v>0</v>
      </c>
      <c r="K380" s="349">
        <v>0</v>
      </c>
      <c r="L380" s="349">
        <v>0</v>
      </c>
      <c r="M380" s="349">
        <v>0</v>
      </c>
      <c r="N380" s="349">
        <v>0</v>
      </c>
      <c r="O380" s="349">
        <v>12</v>
      </c>
      <c r="P380" s="349">
        <v>0</v>
      </c>
      <c r="Q380" s="349">
        <v>0</v>
      </c>
    </row>
    <row r="381" spans="1:17" ht="15" customHeight="1">
      <c r="A381" s="350" t="s">
        <v>826</v>
      </c>
      <c r="B381" s="349">
        <v>0</v>
      </c>
      <c r="C381" s="349">
        <v>0</v>
      </c>
      <c r="D381" s="349">
        <v>0</v>
      </c>
      <c r="E381" s="349">
        <v>1</v>
      </c>
      <c r="F381" s="349">
        <v>0</v>
      </c>
      <c r="G381" s="349">
        <v>0</v>
      </c>
      <c r="H381" s="349">
        <v>0</v>
      </c>
      <c r="I381" s="349">
        <v>0</v>
      </c>
      <c r="J381" s="349">
        <v>0</v>
      </c>
      <c r="K381" s="349">
        <v>0</v>
      </c>
      <c r="L381" s="349">
        <v>0</v>
      </c>
      <c r="M381" s="349">
        <v>0</v>
      </c>
      <c r="N381" s="349">
        <v>0</v>
      </c>
      <c r="O381" s="349">
        <v>25</v>
      </c>
      <c r="P381" s="349">
        <v>3</v>
      </c>
      <c r="Q381" s="349">
        <v>0</v>
      </c>
    </row>
    <row r="382" spans="1:17" ht="15" customHeight="1">
      <c r="A382" s="350" t="s">
        <v>827</v>
      </c>
      <c r="B382" s="349">
        <v>0</v>
      </c>
      <c r="C382" s="349">
        <v>0</v>
      </c>
      <c r="D382" s="349">
        <v>0</v>
      </c>
      <c r="E382" s="349">
        <v>4</v>
      </c>
      <c r="F382" s="349">
        <v>0</v>
      </c>
      <c r="G382" s="349">
        <v>0</v>
      </c>
      <c r="H382" s="349">
        <v>0</v>
      </c>
      <c r="I382" s="349">
        <v>0</v>
      </c>
      <c r="J382" s="349">
        <v>0</v>
      </c>
      <c r="K382" s="349">
        <v>0</v>
      </c>
      <c r="L382" s="349">
        <v>0</v>
      </c>
      <c r="M382" s="349">
        <v>0</v>
      </c>
      <c r="N382" s="349">
        <v>2</v>
      </c>
      <c r="O382" s="349">
        <v>19</v>
      </c>
      <c r="P382" s="349">
        <v>4</v>
      </c>
      <c r="Q382" s="349">
        <v>2</v>
      </c>
    </row>
    <row r="383" spans="1:17" ht="15" customHeight="1">
      <c r="A383" s="350" t="s">
        <v>3257</v>
      </c>
      <c r="B383" s="349">
        <v>0</v>
      </c>
      <c r="C383" s="349">
        <v>0</v>
      </c>
      <c r="D383" s="349">
        <v>0</v>
      </c>
      <c r="E383" s="349">
        <v>5</v>
      </c>
      <c r="F383" s="349">
        <v>0</v>
      </c>
      <c r="G383" s="349">
        <v>0</v>
      </c>
      <c r="H383" s="349">
        <v>0</v>
      </c>
      <c r="I383" s="349">
        <v>0</v>
      </c>
      <c r="J383" s="349">
        <v>0</v>
      </c>
      <c r="K383" s="349">
        <v>0</v>
      </c>
      <c r="L383" s="349">
        <v>0</v>
      </c>
      <c r="M383" s="349">
        <v>0</v>
      </c>
      <c r="N383" s="349">
        <v>0</v>
      </c>
      <c r="O383" s="349">
        <v>21</v>
      </c>
      <c r="P383" s="349">
        <v>6</v>
      </c>
      <c r="Q383" s="349">
        <v>1</v>
      </c>
    </row>
    <row r="384" spans="1:17" ht="15" customHeight="1">
      <c r="A384" s="350" t="s">
        <v>3076</v>
      </c>
      <c r="B384" s="349">
        <v>0</v>
      </c>
      <c r="C384" s="349">
        <v>0</v>
      </c>
      <c r="D384" s="349">
        <v>17</v>
      </c>
      <c r="E384" s="349">
        <v>3</v>
      </c>
      <c r="F384" s="349">
        <v>0</v>
      </c>
      <c r="G384" s="349">
        <v>0</v>
      </c>
      <c r="H384" s="349">
        <v>0</v>
      </c>
      <c r="I384" s="349">
        <v>0</v>
      </c>
      <c r="J384" s="349">
        <v>0</v>
      </c>
      <c r="K384" s="349">
        <v>0</v>
      </c>
      <c r="L384" s="349">
        <v>0</v>
      </c>
      <c r="M384" s="349">
        <v>0</v>
      </c>
      <c r="N384" s="349">
        <v>0</v>
      </c>
      <c r="O384" s="349">
        <v>0</v>
      </c>
      <c r="P384" s="349">
        <v>0</v>
      </c>
      <c r="Q384" s="349">
        <v>0</v>
      </c>
    </row>
    <row r="385" spans="1:17" ht="21.95" customHeight="1">
      <c r="A385" s="350" t="s">
        <v>3133</v>
      </c>
      <c r="B385" s="349">
        <v>0</v>
      </c>
      <c r="C385" s="349">
        <v>0</v>
      </c>
      <c r="D385" s="349">
        <v>0</v>
      </c>
      <c r="E385" s="349">
        <v>4</v>
      </c>
      <c r="F385" s="349">
        <v>0</v>
      </c>
      <c r="G385" s="349">
        <v>0</v>
      </c>
      <c r="H385" s="349">
        <v>0</v>
      </c>
      <c r="I385" s="349">
        <v>0</v>
      </c>
      <c r="J385" s="349">
        <v>0</v>
      </c>
      <c r="K385" s="349">
        <v>0</v>
      </c>
      <c r="L385" s="349">
        <v>0</v>
      </c>
      <c r="M385" s="349">
        <v>0</v>
      </c>
      <c r="N385" s="349">
        <v>0</v>
      </c>
      <c r="O385" s="349">
        <v>17</v>
      </c>
      <c r="P385" s="349">
        <v>0</v>
      </c>
      <c r="Q385" s="349">
        <v>0</v>
      </c>
    </row>
    <row r="386" spans="1:17" ht="15" customHeight="1">
      <c r="A386" s="350" t="s">
        <v>830</v>
      </c>
      <c r="B386" s="349">
        <v>0</v>
      </c>
      <c r="C386" s="349">
        <v>1</v>
      </c>
      <c r="D386" s="349">
        <v>1</v>
      </c>
      <c r="E386" s="349">
        <v>1</v>
      </c>
      <c r="F386" s="349">
        <v>0</v>
      </c>
      <c r="G386" s="349">
        <v>0</v>
      </c>
      <c r="H386" s="349">
        <v>0</v>
      </c>
      <c r="I386" s="349">
        <v>0</v>
      </c>
      <c r="J386" s="349">
        <v>0</v>
      </c>
      <c r="K386" s="349">
        <v>0</v>
      </c>
      <c r="L386" s="349">
        <v>0</v>
      </c>
      <c r="M386" s="349">
        <v>0</v>
      </c>
      <c r="N386" s="349">
        <v>0</v>
      </c>
      <c r="O386" s="349">
        <v>6</v>
      </c>
      <c r="P386" s="349">
        <v>1</v>
      </c>
      <c r="Q386" s="349">
        <v>0</v>
      </c>
    </row>
    <row r="387" spans="1:17" ht="15" customHeight="1">
      <c r="A387" s="350" t="s">
        <v>3252</v>
      </c>
      <c r="B387" s="349">
        <v>0</v>
      </c>
      <c r="C387" s="349">
        <v>0</v>
      </c>
      <c r="D387" s="349">
        <v>0</v>
      </c>
      <c r="E387" s="349">
        <v>6</v>
      </c>
      <c r="F387" s="349">
        <v>0</v>
      </c>
      <c r="G387" s="349">
        <v>0</v>
      </c>
      <c r="H387" s="349">
        <v>0</v>
      </c>
      <c r="I387" s="349">
        <v>0</v>
      </c>
      <c r="J387" s="349">
        <v>0</v>
      </c>
      <c r="K387" s="349">
        <v>0</v>
      </c>
      <c r="L387" s="349">
        <v>0</v>
      </c>
      <c r="M387" s="349">
        <v>0</v>
      </c>
      <c r="N387" s="349">
        <v>0</v>
      </c>
      <c r="O387" s="349">
        <v>28</v>
      </c>
      <c r="P387" s="349">
        <v>4</v>
      </c>
      <c r="Q387" s="349">
        <v>3</v>
      </c>
    </row>
    <row r="388" spans="1:17" ht="21.95" customHeight="1">
      <c r="A388" s="350" t="s">
        <v>3253</v>
      </c>
      <c r="B388" s="349">
        <v>5</v>
      </c>
      <c r="C388" s="349">
        <v>5</v>
      </c>
      <c r="D388" s="349">
        <v>5</v>
      </c>
      <c r="E388" s="349">
        <v>5</v>
      </c>
      <c r="F388" s="349">
        <v>0</v>
      </c>
      <c r="G388" s="349">
        <v>0</v>
      </c>
      <c r="H388" s="349">
        <v>0</v>
      </c>
      <c r="I388" s="349">
        <v>2</v>
      </c>
      <c r="J388" s="349">
        <v>0</v>
      </c>
      <c r="K388" s="349">
        <v>0</v>
      </c>
      <c r="L388" s="349">
        <v>0</v>
      </c>
      <c r="M388" s="349">
        <v>0</v>
      </c>
      <c r="N388" s="349">
        <v>0</v>
      </c>
      <c r="O388" s="349">
        <v>7</v>
      </c>
      <c r="P388" s="349">
        <v>4</v>
      </c>
      <c r="Q388" s="349">
        <v>0</v>
      </c>
    </row>
    <row r="389" spans="1:17" ht="15" customHeight="1">
      <c r="A389" s="350" t="s">
        <v>833</v>
      </c>
      <c r="B389" s="349">
        <v>0</v>
      </c>
      <c r="C389" s="349">
        <v>0</v>
      </c>
      <c r="D389" s="349">
        <v>0</v>
      </c>
      <c r="E389" s="349">
        <v>0</v>
      </c>
      <c r="F389" s="349">
        <v>0</v>
      </c>
      <c r="G389" s="349">
        <v>0</v>
      </c>
      <c r="H389" s="349">
        <v>0</v>
      </c>
      <c r="I389" s="349">
        <v>0</v>
      </c>
      <c r="J389" s="349">
        <v>0</v>
      </c>
      <c r="K389" s="349">
        <v>0</v>
      </c>
      <c r="L389" s="349">
        <v>0</v>
      </c>
      <c r="M389" s="349">
        <v>0</v>
      </c>
      <c r="N389" s="349">
        <v>0</v>
      </c>
      <c r="O389" s="349">
        <v>5</v>
      </c>
      <c r="P389" s="349">
        <v>0</v>
      </c>
      <c r="Q389" s="349">
        <v>0</v>
      </c>
    </row>
    <row r="390" spans="1:17" ht="15" customHeight="1">
      <c r="A390" s="350" t="s">
        <v>3254</v>
      </c>
      <c r="B390" s="349">
        <v>0</v>
      </c>
      <c r="C390" s="349">
        <v>0</v>
      </c>
      <c r="D390" s="349">
        <v>0</v>
      </c>
      <c r="E390" s="349">
        <v>1</v>
      </c>
      <c r="F390" s="349">
        <v>0</v>
      </c>
      <c r="G390" s="349">
        <v>0</v>
      </c>
      <c r="H390" s="349">
        <v>0</v>
      </c>
      <c r="I390" s="349">
        <v>0</v>
      </c>
      <c r="J390" s="349">
        <v>0</v>
      </c>
      <c r="K390" s="349">
        <v>0</v>
      </c>
      <c r="L390" s="349">
        <v>0</v>
      </c>
      <c r="M390" s="349">
        <v>0</v>
      </c>
      <c r="N390" s="349">
        <v>0</v>
      </c>
      <c r="O390" s="349">
        <v>5</v>
      </c>
      <c r="P390" s="349">
        <v>0</v>
      </c>
      <c r="Q390" s="349">
        <v>0</v>
      </c>
    </row>
    <row r="391" spans="1:17" ht="15" customHeight="1">
      <c r="A391" s="350" t="s">
        <v>835</v>
      </c>
      <c r="B391" s="349">
        <v>0</v>
      </c>
      <c r="C391" s="349">
        <v>0</v>
      </c>
      <c r="D391" s="349">
        <v>1</v>
      </c>
      <c r="E391" s="349">
        <v>0</v>
      </c>
      <c r="F391" s="349">
        <v>0</v>
      </c>
      <c r="G391" s="349">
        <v>0</v>
      </c>
      <c r="H391" s="349">
        <v>0</v>
      </c>
      <c r="I391" s="349">
        <v>0</v>
      </c>
      <c r="J391" s="349">
        <v>0</v>
      </c>
      <c r="K391" s="349">
        <v>0</v>
      </c>
      <c r="L391" s="349">
        <v>0</v>
      </c>
      <c r="M391" s="349">
        <v>0</v>
      </c>
      <c r="N391" s="349">
        <v>0</v>
      </c>
      <c r="O391" s="349">
        <v>3</v>
      </c>
      <c r="P391" s="349">
        <v>0</v>
      </c>
      <c r="Q391" s="349">
        <v>0</v>
      </c>
    </row>
    <row r="392" spans="1:17" ht="15" customHeight="1">
      <c r="A392" s="350" t="s">
        <v>3224</v>
      </c>
      <c r="B392" s="349">
        <v>2</v>
      </c>
      <c r="C392" s="349">
        <v>4</v>
      </c>
      <c r="D392" s="349">
        <v>4</v>
      </c>
      <c r="E392" s="349">
        <v>3</v>
      </c>
      <c r="F392" s="349">
        <v>0</v>
      </c>
      <c r="G392" s="349">
        <v>0</v>
      </c>
      <c r="H392" s="349">
        <v>0</v>
      </c>
      <c r="I392" s="349">
        <v>0</v>
      </c>
      <c r="J392" s="349">
        <v>0</v>
      </c>
      <c r="K392" s="349">
        <v>0</v>
      </c>
      <c r="L392" s="349">
        <v>0</v>
      </c>
      <c r="M392" s="349">
        <v>0</v>
      </c>
      <c r="N392" s="349">
        <v>0</v>
      </c>
      <c r="O392" s="349">
        <v>0</v>
      </c>
      <c r="P392" s="349">
        <v>2</v>
      </c>
      <c r="Q392" s="349">
        <v>0</v>
      </c>
    </row>
    <row r="393" spans="1:17" ht="15" customHeight="1">
      <c r="A393" s="350" t="s">
        <v>3225</v>
      </c>
      <c r="B393" s="349">
        <v>0</v>
      </c>
      <c r="C393" s="349">
        <v>0</v>
      </c>
      <c r="D393" s="349">
        <v>0</v>
      </c>
      <c r="E393" s="349">
        <v>0</v>
      </c>
      <c r="F393" s="349">
        <v>0</v>
      </c>
      <c r="G393" s="349">
        <v>0</v>
      </c>
      <c r="H393" s="349">
        <v>0</v>
      </c>
      <c r="I393" s="349">
        <v>0</v>
      </c>
      <c r="J393" s="349">
        <v>0</v>
      </c>
      <c r="K393" s="349">
        <v>0</v>
      </c>
      <c r="L393" s="349">
        <v>0</v>
      </c>
      <c r="M393" s="349">
        <v>0</v>
      </c>
      <c r="N393" s="349">
        <v>0</v>
      </c>
      <c r="O393" s="349">
        <v>0</v>
      </c>
      <c r="P393" s="349">
        <v>0</v>
      </c>
      <c r="Q393" s="349">
        <v>0</v>
      </c>
    </row>
    <row r="394" spans="1:17" ht="15" customHeight="1">
      <c r="A394" s="350" t="s">
        <v>3086</v>
      </c>
      <c r="B394" s="349">
        <v>0</v>
      </c>
      <c r="C394" s="349">
        <v>0</v>
      </c>
      <c r="D394" s="349">
        <v>0</v>
      </c>
      <c r="E394" s="349">
        <v>0</v>
      </c>
      <c r="F394" s="349">
        <v>0</v>
      </c>
      <c r="G394" s="349">
        <v>0</v>
      </c>
      <c r="H394" s="349">
        <v>0</v>
      </c>
      <c r="I394" s="349">
        <v>0</v>
      </c>
      <c r="J394" s="349">
        <v>0</v>
      </c>
      <c r="K394" s="349">
        <v>0</v>
      </c>
      <c r="L394" s="349">
        <v>0</v>
      </c>
      <c r="M394" s="349">
        <v>0</v>
      </c>
      <c r="N394" s="349">
        <v>0</v>
      </c>
      <c r="O394" s="349">
        <v>0</v>
      </c>
      <c r="P394" s="349">
        <v>0</v>
      </c>
      <c r="Q394" s="349">
        <v>0</v>
      </c>
    </row>
    <row r="395" spans="1:17" ht="15" customHeight="1">
      <c r="A395" s="350" t="s">
        <v>838</v>
      </c>
      <c r="B395" s="349">
        <v>2</v>
      </c>
      <c r="C395" s="349">
        <v>2</v>
      </c>
      <c r="D395" s="349">
        <v>0</v>
      </c>
      <c r="E395" s="349">
        <v>6</v>
      </c>
      <c r="F395" s="349">
        <v>0</v>
      </c>
      <c r="G395" s="349">
        <v>0</v>
      </c>
      <c r="H395" s="349">
        <v>0</v>
      </c>
      <c r="I395" s="349">
        <v>0</v>
      </c>
      <c r="J395" s="349">
        <v>0</v>
      </c>
      <c r="K395" s="349">
        <v>0</v>
      </c>
      <c r="L395" s="349">
        <v>0</v>
      </c>
      <c r="M395" s="349">
        <v>0</v>
      </c>
      <c r="N395" s="349">
        <v>0</v>
      </c>
      <c r="O395" s="349">
        <v>0</v>
      </c>
      <c r="P395" s="349">
        <v>0</v>
      </c>
      <c r="Q395" s="349">
        <v>0</v>
      </c>
    </row>
    <row r="396" spans="1:17" ht="15" customHeight="1">
      <c r="A396" s="351" t="s">
        <v>2672</v>
      </c>
      <c r="B396" s="349">
        <v>2391</v>
      </c>
      <c r="C396" s="349">
        <v>1339</v>
      </c>
      <c r="D396" s="349">
        <v>1739</v>
      </c>
      <c r="E396" s="349">
        <v>1603</v>
      </c>
      <c r="F396" s="349">
        <v>160</v>
      </c>
      <c r="G396" s="349">
        <v>364</v>
      </c>
      <c r="H396" s="349">
        <v>707</v>
      </c>
      <c r="I396" s="349">
        <v>325</v>
      </c>
      <c r="J396" s="349">
        <v>165</v>
      </c>
      <c r="K396" s="349">
        <v>77</v>
      </c>
      <c r="L396" s="349">
        <v>117</v>
      </c>
      <c r="M396" s="349">
        <v>90</v>
      </c>
      <c r="N396" s="349">
        <v>239</v>
      </c>
      <c r="O396" s="349">
        <v>2269</v>
      </c>
      <c r="P396" s="349">
        <v>643</v>
      </c>
      <c r="Q396" s="349">
        <v>378</v>
      </c>
    </row>
    <row r="397" spans="1:17" ht="15" customHeight="1">
      <c r="A397" s="351" t="s">
        <v>2671</v>
      </c>
      <c r="B397" s="349">
        <v>218</v>
      </c>
      <c r="C397" s="349">
        <v>129</v>
      </c>
      <c r="D397" s="349">
        <v>201</v>
      </c>
      <c r="E397" s="349">
        <v>167</v>
      </c>
      <c r="F397" s="349">
        <v>12</v>
      </c>
      <c r="G397" s="349">
        <v>1</v>
      </c>
      <c r="H397" s="349">
        <v>0</v>
      </c>
      <c r="I397" s="349">
        <v>40</v>
      </c>
      <c r="J397" s="349">
        <v>0</v>
      </c>
      <c r="K397" s="349">
        <v>5</v>
      </c>
      <c r="L397" s="349">
        <v>4</v>
      </c>
      <c r="M397" s="349">
        <v>2</v>
      </c>
      <c r="N397" s="349">
        <v>10</v>
      </c>
      <c r="O397" s="349">
        <v>157</v>
      </c>
      <c r="P397" s="349">
        <v>17</v>
      </c>
      <c r="Q397" s="349">
        <v>22</v>
      </c>
    </row>
    <row r="398" spans="1:17" ht="15" customHeight="1">
      <c r="A398" s="351" t="s">
        <v>0</v>
      </c>
      <c r="B398" s="349">
        <v>141</v>
      </c>
      <c r="C398" s="349">
        <v>101</v>
      </c>
      <c r="D398" s="349">
        <v>133</v>
      </c>
      <c r="E398" s="349">
        <v>130</v>
      </c>
      <c r="F398" s="349">
        <v>6</v>
      </c>
      <c r="G398" s="349">
        <v>0</v>
      </c>
      <c r="H398" s="349">
        <v>0</v>
      </c>
      <c r="I398" s="349">
        <v>30</v>
      </c>
      <c r="J398" s="349">
        <v>0</v>
      </c>
      <c r="K398" s="349">
        <v>4</v>
      </c>
      <c r="L398" s="349">
        <v>2</v>
      </c>
      <c r="M398" s="349">
        <v>2</v>
      </c>
      <c r="N398" s="349">
        <v>10</v>
      </c>
      <c r="O398" s="349">
        <v>15</v>
      </c>
      <c r="P398" s="349">
        <v>5</v>
      </c>
      <c r="Q398" s="349">
        <v>6</v>
      </c>
    </row>
    <row r="399" spans="1:17" ht="15" customHeight="1">
      <c r="A399" s="350" t="s">
        <v>2985</v>
      </c>
      <c r="B399" s="349">
        <v>8</v>
      </c>
      <c r="C399" s="349">
        <v>10</v>
      </c>
      <c r="D399" s="349">
        <v>9</v>
      </c>
      <c r="E399" s="349">
        <v>16</v>
      </c>
      <c r="F399" s="349">
        <v>6</v>
      </c>
      <c r="G399" s="349">
        <v>0</v>
      </c>
      <c r="H399" s="349">
        <v>0</v>
      </c>
      <c r="I399" s="349">
        <v>5</v>
      </c>
      <c r="J399" s="349">
        <v>0</v>
      </c>
      <c r="K399" s="349">
        <v>2</v>
      </c>
      <c r="L399" s="349">
        <v>2</v>
      </c>
      <c r="M399" s="349">
        <v>2</v>
      </c>
      <c r="N399" s="349">
        <v>2</v>
      </c>
      <c r="O399" s="349">
        <v>0</v>
      </c>
      <c r="P399" s="349">
        <v>0</v>
      </c>
      <c r="Q399" s="349">
        <v>0</v>
      </c>
    </row>
    <row r="400" spans="1:17" ht="15" customHeight="1">
      <c r="A400" s="350" t="s">
        <v>3315</v>
      </c>
      <c r="B400" s="349">
        <v>52</v>
      </c>
      <c r="C400" s="349">
        <v>30</v>
      </c>
      <c r="D400" s="349">
        <v>47</v>
      </c>
      <c r="E400" s="349">
        <v>56</v>
      </c>
      <c r="F400" s="349">
        <v>0</v>
      </c>
      <c r="G400" s="349">
        <v>0</v>
      </c>
      <c r="H400" s="349">
        <v>0</v>
      </c>
      <c r="I400" s="349">
        <v>21</v>
      </c>
      <c r="J400" s="349">
        <v>0</v>
      </c>
      <c r="K400" s="349">
        <v>0</v>
      </c>
      <c r="L400" s="349">
        <v>0</v>
      </c>
      <c r="M400" s="349">
        <v>0</v>
      </c>
      <c r="N400" s="349">
        <v>8</v>
      </c>
      <c r="O400" s="349">
        <v>0</v>
      </c>
      <c r="P400" s="349">
        <v>0</v>
      </c>
      <c r="Q400" s="349">
        <v>6</v>
      </c>
    </row>
    <row r="401" spans="1:17" ht="21.95" customHeight="1">
      <c r="A401" s="350" t="s">
        <v>3015</v>
      </c>
      <c r="B401" s="349">
        <v>13</v>
      </c>
      <c r="C401" s="349">
        <v>4</v>
      </c>
      <c r="D401" s="349">
        <v>4</v>
      </c>
      <c r="E401" s="349">
        <v>3</v>
      </c>
      <c r="F401" s="349">
        <v>0</v>
      </c>
      <c r="G401" s="349">
        <v>0</v>
      </c>
      <c r="H401" s="349">
        <v>0</v>
      </c>
      <c r="I401" s="349">
        <v>4</v>
      </c>
      <c r="J401" s="349">
        <v>0</v>
      </c>
      <c r="K401" s="349">
        <v>2</v>
      </c>
      <c r="L401" s="349">
        <v>0</v>
      </c>
      <c r="M401" s="349">
        <v>0</v>
      </c>
      <c r="N401" s="349">
        <v>0</v>
      </c>
      <c r="O401" s="349">
        <v>0</v>
      </c>
      <c r="P401" s="349">
        <v>0</v>
      </c>
      <c r="Q401" s="349">
        <v>0</v>
      </c>
    </row>
    <row r="402" spans="1:17" ht="15" customHeight="1">
      <c r="A402" s="350" t="s">
        <v>136</v>
      </c>
      <c r="B402" s="349">
        <v>6</v>
      </c>
      <c r="C402" s="349">
        <v>2</v>
      </c>
      <c r="D402" s="349">
        <v>7</v>
      </c>
      <c r="E402" s="349">
        <v>3</v>
      </c>
      <c r="F402" s="349">
        <v>0</v>
      </c>
      <c r="G402" s="349">
        <v>0</v>
      </c>
      <c r="H402" s="349">
        <v>0</v>
      </c>
      <c r="I402" s="349">
        <v>0</v>
      </c>
      <c r="J402" s="349">
        <v>0</v>
      </c>
      <c r="K402" s="349">
        <v>0</v>
      </c>
      <c r="L402" s="349">
        <v>0</v>
      </c>
      <c r="M402" s="349">
        <v>0</v>
      </c>
      <c r="N402" s="349">
        <v>0</v>
      </c>
      <c r="O402" s="349">
        <v>0</v>
      </c>
      <c r="P402" s="349">
        <v>0</v>
      </c>
      <c r="Q402" s="349">
        <v>0</v>
      </c>
    </row>
    <row r="403" spans="1:17" ht="21.95" customHeight="1">
      <c r="A403" s="350" t="s">
        <v>3016</v>
      </c>
      <c r="B403" s="349">
        <v>14</v>
      </c>
      <c r="C403" s="349">
        <v>14</v>
      </c>
      <c r="D403" s="349">
        <v>21</v>
      </c>
      <c r="E403" s="349">
        <v>18</v>
      </c>
      <c r="F403" s="349">
        <v>0</v>
      </c>
      <c r="G403" s="349">
        <v>0</v>
      </c>
      <c r="H403" s="349">
        <v>0</v>
      </c>
      <c r="I403" s="349">
        <v>0</v>
      </c>
      <c r="J403" s="349">
        <v>0</v>
      </c>
      <c r="K403" s="349">
        <v>0</v>
      </c>
      <c r="L403" s="349">
        <v>0</v>
      </c>
      <c r="M403" s="349">
        <v>0</v>
      </c>
      <c r="N403" s="349">
        <v>0</v>
      </c>
      <c r="O403" s="349">
        <v>0</v>
      </c>
      <c r="P403" s="349">
        <v>0</v>
      </c>
      <c r="Q403" s="349">
        <v>0</v>
      </c>
    </row>
    <row r="404" spans="1:17" ht="21.95" customHeight="1">
      <c r="A404" s="350" t="s">
        <v>138</v>
      </c>
      <c r="B404" s="349">
        <v>6</v>
      </c>
      <c r="C404" s="349">
        <v>3</v>
      </c>
      <c r="D404" s="349">
        <v>6</v>
      </c>
      <c r="E404" s="349">
        <v>4</v>
      </c>
      <c r="F404" s="349">
        <v>0</v>
      </c>
      <c r="G404" s="349">
        <v>0</v>
      </c>
      <c r="H404" s="349">
        <v>0</v>
      </c>
      <c r="I404" s="349">
        <v>0</v>
      </c>
      <c r="J404" s="349">
        <v>0</v>
      </c>
      <c r="K404" s="349">
        <v>0</v>
      </c>
      <c r="L404" s="349">
        <v>0</v>
      </c>
      <c r="M404" s="349">
        <v>0</v>
      </c>
      <c r="N404" s="349">
        <v>0</v>
      </c>
      <c r="O404" s="349">
        <v>0</v>
      </c>
      <c r="P404" s="349">
        <v>3</v>
      </c>
      <c r="Q404" s="349">
        <v>0</v>
      </c>
    </row>
    <row r="405" spans="1:17" ht="15" customHeight="1">
      <c r="A405" s="350" t="s">
        <v>70</v>
      </c>
      <c r="B405" s="349">
        <v>26</v>
      </c>
      <c r="C405" s="349">
        <v>14</v>
      </c>
      <c r="D405" s="349">
        <v>0</v>
      </c>
      <c r="E405" s="349">
        <v>10</v>
      </c>
      <c r="F405" s="349">
        <v>0</v>
      </c>
      <c r="G405" s="349">
        <v>0</v>
      </c>
      <c r="H405" s="349">
        <v>0</v>
      </c>
      <c r="I405" s="349">
        <v>0</v>
      </c>
      <c r="J405" s="349">
        <v>0</v>
      </c>
      <c r="K405" s="349">
        <v>0</v>
      </c>
      <c r="L405" s="349">
        <v>0</v>
      </c>
      <c r="M405" s="349">
        <v>0</v>
      </c>
      <c r="N405" s="349">
        <v>0</v>
      </c>
      <c r="O405" s="349">
        <v>0</v>
      </c>
      <c r="P405" s="349">
        <v>0</v>
      </c>
      <c r="Q405" s="349">
        <v>0</v>
      </c>
    </row>
    <row r="406" spans="1:17" ht="21.95" customHeight="1">
      <c r="A406" s="350" t="s">
        <v>2967</v>
      </c>
      <c r="B406" s="349">
        <v>0</v>
      </c>
      <c r="C406" s="349">
        <v>0</v>
      </c>
      <c r="D406" s="349">
        <v>17</v>
      </c>
      <c r="E406" s="349">
        <v>4</v>
      </c>
      <c r="F406" s="349">
        <v>0</v>
      </c>
      <c r="G406" s="349">
        <v>0</v>
      </c>
      <c r="H406" s="349">
        <v>0</v>
      </c>
      <c r="I406" s="349">
        <v>0</v>
      </c>
      <c r="J406" s="349">
        <v>0</v>
      </c>
      <c r="K406" s="349">
        <v>0</v>
      </c>
      <c r="L406" s="349">
        <v>0</v>
      </c>
      <c r="M406" s="349">
        <v>0</v>
      </c>
      <c r="N406" s="349">
        <v>0</v>
      </c>
      <c r="O406" s="349">
        <v>8</v>
      </c>
      <c r="P406" s="349">
        <v>0</v>
      </c>
      <c r="Q406" s="349">
        <v>0</v>
      </c>
    </row>
    <row r="407" spans="1:17" ht="21.95" customHeight="1">
      <c r="A407" s="350" t="s">
        <v>140</v>
      </c>
      <c r="B407" s="349">
        <v>8</v>
      </c>
      <c r="C407" s="349">
        <v>8</v>
      </c>
      <c r="D407" s="349">
        <v>6</v>
      </c>
      <c r="E407" s="349">
        <v>3</v>
      </c>
      <c r="F407" s="349">
        <v>0</v>
      </c>
      <c r="G407" s="349">
        <v>0</v>
      </c>
      <c r="H407" s="349">
        <v>0</v>
      </c>
      <c r="I407" s="349">
        <v>0</v>
      </c>
      <c r="J407" s="349">
        <v>0</v>
      </c>
      <c r="K407" s="349">
        <v>0</v>
      </c>
      <c r="L407" s="349">
        <v>0</v>
      </c>
      <c r="M407" s="349">
        <v>0</v>
      </c>
      <c r="N407" s="349">
        <v>0</v>
      </c>
      <c r="O407" s="349">
        <v>0</v>
      </c>
      <c r="P407" s="349">
        <v>2</v>
      </c>
      <c r="Q407" s="349">
        <v>0</v>
      </c>
    </row>
    <row r="408" spans="1:17" ht="15" customHeight="1">
      <c r="A408" s="350" t="s">
        <v>3049</v>
      </c>
      <c r="B408" s="349">
        <v>4</v>
      </c>
      <c r="C408" s="349">
        <v>2</v>
      </c>
      <c r="D408" s="349">
        <v>5</v>
      </c>
      <c r="E408" s="349">
        <v>4</v>
      </c>
      <c r="F408" s="349">
        <v>0</v>
      </c>
      <c r="G408" s="349">
        <v>0</v>
      </c>
      <c r="H408" s="349">
        <v>0</v>
      </c>
      <c r="I408" s="349">
        <v>0</v>
      </c>
      <c r="J408" s="349">
        <v>0</v>
      </c>
      <c r="K408" s="349">
        <v>0</v>
      </c>
      <c r="L408" s="349">
        <v>0</v>
      </c>
      <c r="M408" s="349">
        <v>0</v>
      </c>
      <c r="N408" s="349">
        <v>0</v>
      </c>
      <c r="O408" s="349">
        <v>0</v>
      </c>
      <c r="P408" s="349">
        <v>0</v>
      </c>
      <c r="Q408" s="349">
        <v>0</v>
      </c>
    </row>
    <row r="409" spans="1:17" ht="21.95" customHeight="1">
      <c r="A409" s="350" t="s">
        <v>71</v>
      </c>
      <c r="B409" s="349">
        <v>2</v>
      </c>
      <c r="C409" s="349">
        <v>2</v>
      </c>
      <c r="D409" s="349">
        <v>4</v>
      </c>
      <c r="E409" s="349">
        <v>6</v>
      </c>
      <c r="F409" s="349">
        <v>0</v>
      </c>
      <c r="G409" s="349">
        <v>0</v>
      </c>
      <c r="H409" s="349">
        <v>0</v>
      </c>
      <c r="I409" s="349">
        <v>0</v>
      </c>
      <c r="J409" s="349">
        <v>0</v>
      </c>
      <c r="K409" s="349">
        <v>0</v>
      </c>
      <c r="L409" s="349">
        <v>0</v>
      </c>
      <c r="M409" s="349">
        <v>0</v>
      </c>
      <c r="N409" s="349">
        <v>0</v>
      </c>
      <c r="O409" s="349">
        <v>0</v>
      </c>
      <c r="P409" s="349">
        <v>0</v>
      </c>
      <c r="Q409" s="349">
        <v>0</v>
      </c>
    </row>
    <row r="410" spans="1:17" ht="21.95" customHeight="1">
      <c r="A410" s="350" t="s">
        <v>3050</v>
      </c>
      <c r="B410" s="349">
        <v>2</v>
      </c>
      <c r="C410" s="349">
        <v>4</v>
      </c>
      <c r="D410" s="349">
        <v>7</v>
      </c>
      <c r="E410" s="349">
        <v>3</v>
      </c>
      <c r="F410" s="349">
        <v>0</v>
      </c>
      <c r="G410" s="349">
        <v>0</v>
      </c>
      <c r="H410" s="349">
        <v>0</v>
      </c>
      <c r="I410" s="349">
        <v>0</v>
      </c>
      <c r="J410" s="349">
        <v>0</v>
      </c>
      <c r="K410" s="349">
        <v>0</v>
      </c>
      <c r="L410" s="349">
        <v>0</v>
      </c>
      <c r="M410" s="349">
        <v>0</v>
      </c>
      <c r="N410" s="349">
        <v>0</v>
      </c>
      <c r="O410" s="349">
        <v>0</v>
      </c>
      <c r="P410" s="349">
        <v>0</v>
      </c>
      <c r="Q410" s="349">
        <v>0</v>
      </c>
    </row>
    <row r="411" spans="1:17" ht="21.95" customHeight="1">
      <c r="A411" s="350" t="s">
        <v>32</v>
      </c>
      <c r="B411" s="349">
        <v>0</v>
      </c>
      <c r="C411" s="349">
        <v>8</v>
      </c>
      <c r="D411" s="349">
        <v>0</v>
      </c>
      <c r="E411" s="349">
        <v>0</v>
      </c>
      <c r="F411" s="349">
        <v>0</v>
      </c>
      <c r="G411" s="349">
        <v>0</v>
      </c>
      <c r="H411" s="349">
        <v>0</v>
      </c>
      <c r="I411" s="349">
        <v>0</v>
      </c>
      <c r="J411" s="349">
        <v>0</v>
      </c>
      <c r="K411" s="349">
        <v>0</v>
      </c>
      <c r="L411" s="349">
        <v>0</v>
      </c>
      <c r="M411" s="349">
        <v>0</v>
      </c>
      <c r="N411" s="349">
        <v>0</v>
      </c>
      <c r="O411" s="349">
        <v>7</v>
      </c>
      <c r="P411" s="349">
        <v>0</v>
      </c>
      <c r="Q411" s="349">
        <v>0</v>
      </c>
    </row>
    <row r="412" spans="1:17" ht="21.95" customHeight="1">
      <c r="A412" s="351" t="s">
        <v>3308</v>
      </c>
      <c r="B412" s="349">
        <v>77</v>
      </c>
      <c r="C412" s="349">
        <v>28</v>
      </c>
      <c r="D412" s="349">
        <v>68</v>
      </c>
      <c r="E412" s="349">
        <v>37</v>
      </c>
      <c r="F412" s="349">
        <v>6</v>
      </c>
      <c r="G412" s="349">
        <v>1</v>
      </c>
      <c r="H412" s="349">
        <v>0</v>
      </c>
      <c r="I412" s="349">
        <v>10</v>
      </c>
      <c r="J412" s="349">
        <v>0</v>
      </c>
      <c r="K412" s="349">
        <v>1</v>
      </c>
      <c r="L412" s="349">
        <v>2</v>
      </c>
      <c r="M412" s="349">
        <v>0</v>
      </c>
      <c r="N412" s="349">
        <v>0</v>
      </c>
      <c r="O412" s="349">
        <v>142</v>
      </c>
      <c r="P412" s="349">
        <v>12</v>
      </c>
      <c r="Q412" s="349">
        <v>16</v>
      </c>
    </row>
    <row r="413" spans="1:17" ht="15" customHeight="1">
      <c r="A413" s="350" t="s">
        <v>404</v>
      </c>
      <c r="B413" s="349">
        <v>4</v>
      </c>
      <c r="C413" s="349">
        <v>2</v>
      </c>
      <c r="D413" s="349">
        <v>2</v>
      </c>
      <c r="E413" s="349">
        <v>2</v>
      </c>
      <c r="F413" s="349">
        <v>0</v>
      </c>
      <c r="G413" s="349">
        <v>0</v>
      </c>
      <c r="H413" s="349">
        <v>0</v>
      </c>
      <c r="I413" s="349">
        <v>0</v>
      </c>
      <c r="J413" s="349">
        <v>0</v>
      </c>
      <c r="K413" s="349">
        <v>0</v>
      </c>
      <c r="L413" s="349">
        <v>0</v>
      </c>
      <c r="M413" s="349">
        <v>0</v>
      </c>
      <c r="N413" s="349">
        <v>0</v>
      </c>
      <c r="O413" s="349">
        <v>0</v>
      </c>
      <c r="P413" s="349">
        <v>0</v>
      </c>
      <c r="Q413" s="349">
        <v>0</v>
      </c>
    </row>
    <row r="414" spans="1:17" ht="15" customHeight="1">
      <c r="A414" s="350" t="s">
        <v>405</v>
      </c>
      <c r="B414" s="349">
        <v>0</v>
      </c>
      <c r="C414" s="349">
        <v>0</v>
      </c>
      <c r="D414" s="349">
        <v>0</v>
      </c>
      <c r="E414" s="349">
        <v>0</v>
      </c>
      <c r="F414" s="349">
        <v>0</v>
      </c>
      <c r="G414" s="349">
        <v>0</v>
      </c>
      <c r="H414" s="349">
        <v>0</v>
      </c>
      <c r="I414" s="349">
        <v>0</v>
      </c>
      <c r="J414" s="349">
        <v>0</v>
      </c>
      <c r="K414" s="349">
        <v>0</v>
      </c>
      <c r="L414" s="349">
        <v>0</v>
      </c>
      <c r="M414" s="349">
        <v>0</v>
      </c>
      <c r="N414" s="349">
        <v>0</v>
      </c>
      <c r="O414" s="349">
        <v>8</v>
      </c>
      <c r="P414" s="349">
        <v>0</v>
      </c>
      <c r="Q414" s="349">
        <v>0</v>
      </c>
    </row>
    <row r="415" spans="1:17" ht="15" customHeight="1">
      <c r="A415" s="350" t="s">
        <v>406</v>
      </c>
      <c r="B415" s="349">
        <v>0</v>
      </c>
      <c r="C415" s="349">
        <v>0</v>
      </c>
      <c r="D415" s="349">
        <v>0</v>
      </c>
      <c r="E415" s="349">
        <v>0</v>
      </c>
      <c r="F415" s="349">
        <v>0</v>
      </c>
      <c r="G415" s="349">
        <v>0</v>
      </c>
      <c r="H415" s="349">
        <v>0</v>
      </c>
      <c r="I415" s="349">
        <v>0</v>
      </c>
      <c r="J415" s="349">
        <v>0</v>
      </c>
      <c r="K415" s="349">
        <v>0</v>
      </c>
      <c r="L415" s="349">
        <v>0</v>
      </c>
      <c r="M415" s="349">
        <v>0</v>
      </c>
      <c r="N415" s="349">
        <v>0</v>
      </c>
      <c r="O415" s="349">
        <v>9</v>
      </c>
      <c r="P415" s="349">
        <v>0</v>
      </c>
      <c r="Q415" s="349">
        <v>0</v>
      </c>
    </row>
    <row r="416" spans="1:17" ht="15" customHeight="1">
      <c r="A416" s="350" t="s">
        <v>407</v>
      </c>
      <c r="B416" s="349">
        <v>0</v>
      </c>
      <c r="C416" s="349">
        <v>0</v>
      </c>
      <c r="D416" s="349">
        <v>6</v>
      </c>
      <c r="E416" s="349">
        <v>0</v>
      </c>
      <c r="F416" s="349">
        <v>0</v>
      </c>
      <c r="G416" s="349">
        <v>0</v>
      </c>
      <c r="H416" s="349">
        <v>0</v>
      </c>
      <c r="I416" s="349">
        <v>0</v>
      </c>
      <c r="J416" s="349">
        <v>0</v>
      </c>
      <c r="K416" s="349">
        <v>0</v>
      </c>
      <c r="L416" s="349">
        <v>0</v>
      </c>
      <c r="M416" s="349">
        <v>0</v>
      </c>
      <c r="N416" s="349">
        <v>0</v>
      </c>
      <c r="O416" s="349">
        <v>0</v>
      </c>
      <c r="P416" s="349">
        <v>0</v>
      </c>
      <c r="Q416" s="349">
        <v>0</v>
      </c>
    </row>
    <row r="417" spans="1:17" ht="21.95" customHeight="1">
      <c r="A417" s="350" t="s">
        <v>3116</v>
      </c>
      <c r="B417" s="349">
        <v>0</v>
      </c>
      <c r="C417" s="349">
        <v>0</v>
      </c>
      <c r="D417" s="349">
        <v>5</v>
      </c>
      <c r="E417" s="349">
        <v>3</v>
      </c>
      <c r="F417" s="349">
        <v>0</v>
      </c>
      <c r="G417" s="349">
        <v>0</v>
      </c>
      <c r="H417" s="349">
        <v>0</v>
      </c>
      <c r="I417" s="349">
        <v>0</v>
      </c>
      <c r="J417" s="349">
        <v>0</v>
      </c>
      <c r="K417" s="349">
        <v>0</v>
      </c>
      <c r="L417" s="349">
        <v>0</v>
      </c>
      <c r="M417" s="349">
        <v>0</v>
      </c>
      <c r="N417" s="349">
        <v>0</v>
      </c>
      <c r="O417" s="349">
        <v>0</v>
      </c>
      <c r="P417" s="349">
        <v>0</v>
      </c>
      <c r="Q417" s="349">
        <v>0</v>
      </c>
    </row>
    <row r="418" spans="1:17" ht="15" customHeight="1">
      <c r="A418" s="350" t="s">
        <v>3310</v>
      </c>
      <c r="B418" s="349">
        <v>0</v>
      </c>
      <c r="C418" s="349">
        <v>0</v>
      </c>
      <c r="D418" s="349">
        <v>0</v>
      </c>
      <c r="E418" s="349">
        <v>0</v>
      </c>
      <c r="F418" s="349">
        <v>0</v>
      </c>
      <c r="G418" s="349">
        <v>0</v>
      </c>
      <c r="H418" s="349">
        <v>0</v>
      </c>
      <c r="I418" s="349">
        <v>0</v>
      </c>
      <c r="J418" s="349">
        <v>0</v>
      </c>
      <c r="K418" s="349">
        <v>0</v>
      </c>
      <c r="L418" s="349">
        <v>0</v>
      </c>
      <c r="M418" s="349">
        <v>0</v>
      </c>
      <c r="N418" s="349">
        <v>0</v>
      </c>
      <c r="O418" s="349">
        <v>8</v>
      </c>
      <c r="P418" s="349">
        <v>0</v>
      </c>
      <c r="Q418" s="349">
        <v>0</v>
      </c>
    </row>
    <row r="419" spans="1:17" ht="15" customHeight="1">
      <c r="A419" s="350" t="s">
        <v>410</v>
      </c>
      <c r="B419" s="349">
        <v>9</v>
      </c>
      <c r="C419" s="349">
        <v>0</v>
      </c>
      <c r="D419" s="349">
        <v>0</v>
      </c>
      <c r="E419" s="349">
        <v>1</v>
      </c>
      <c r="F419" s="349">
        <v>0</v>
      </c>
      <c r="G419" s="349">
        <v>0</v>
      </c>
      <c r="H419" s="349">
        <v>0</v>
      </c>
      <c r="I419" s="349">
        <v>0</v>
      </c>
      <c r="J419" s="349">
        <v>0</v>
      </c>
      <c r="K419" s="349">
        <v>0</v>
      </c>
      <c r="L419" s="349">
        <v>0</v>
      </c>
      <c r="M419" s="349">
        <v>0</v>
      </c>
      <c r="N419" s="349">
        <v>0</v>
      </c>
      <c r="O419" s="349">
        <v>0</v>
      </c>
      <c r="P419" s="349">
        <v>0</v>
      </c>
      <c r="Q419" s="349">
        <v>0</v>
      </c>
    </row>
    <row r="420" spans="1:17" ht="15" customHeight="1">
      <c r="A420" s="350" t="s">
        <v>411</v>
      </c>
      <c r="B420" s="349">
        <v>0</v>
      </c>
      <c r="C420" s="349">
        <v>0</v>
      </c>
      <c r="D420" s="349">
        <v>0</v>
      </c>
      <c r="E420" s="349">
        <v>4</v>
      </c>
      <c r="F420" s="349">
        <v>0</v>
      </c>
      <c r="G420" s="349">
        <v>0</v>
      </c>
      <c r="H420" s="349">
        <v>0</v>
      </c>
      <c r="I420" s="349">
        <v>0</v>
      </c>
      <c r="J420" s="349">
        <v>0</v>
      </c>
      <c r="K420" s="349">
        <v>0</v>
      </c>
      <c r="L420" s="349">
        <v>0</v>
      </c>
      <c r="M420" s="349">
        <v>0</v>
      </c>
      <c r="N420" s="349">
        <v>0</v>
      </c>
      <c r="O420" s="349">
        <v>40</v>
      </c>
      <c r="P420" s="349">
        <v>0</v>
      </c>
      <c r="Q420" s="349">
        <v>5</v>
      </c>
    </row>
    <row r="421" spans="1:17" ht="15" customHeight="1">
      <c r="A421" s="350" t="s">
        <v>412</v>
      </c>
      <c r="B421" s="349">
        <v>10</v>
      </c>
      <c r="C421" s="349">
        <v>2</v>
      </c>
      <c r="D421" s="349">
        <v>2</v>
      </c>
      <c r="E421" s="349">
        <v>4</v>
      </c>
      <c r="F421" s="349">
        <v>0</v>
      </c>
      <c r="G421" s="349">
        <v>0</v>
      </c>
      <c r="H421" s="349">
        <v>0</v>
      </c>
      <c r="I421" s="349">
        <v>0</v>
      </c>
      <c r="J421" s="349">
        <v>0</v>
      </c>
      <c r="K421" s="349">
        <v>0</v>
      </c>
      <c r="L421" s="349">
        <v>0</v>
      </c>
      <c r="M421" s="349">
        <v>0</v>
      </c>
      <c r="N421" s="349">
        <v>0</v>
      </c>
      <c r="O421" s="349">
        <v>0</v>
      </c>
      <c r="P421" s="349">
        <v>1</v>
      </c>
      <c r="Q421" s="349">
        <v>2</v>
      </c>
    </row>
    <row r="422" spans="1:17" ht="15" customHeight="1">
      <c r="A422" s="350" t="s">
        <v>413</v>
      </c>
      <c r="B422" s="349">
        <v>6</v>
      </c>
      <c r="C422" s="349">
        <v>4</v>
      </c>
      <c r="D422" s="349">
        <v>6</v>
      </c>
      <c r="E422" s="349">
        <v>3</v>
      </c>
      <c r="F422" s="349">
        <v>0</v>
      </c>
      <c r="G422" s="349">
        <v>0</v>
      </c>
      <c r="H422" s="349">
        <v>0</v>
      </c>
      <c r="I422" s="349">
        <v>0</v>
      </c>
      <c r="J422" s="349">
        <v>0</v>
      </c>
      <c r="K422" s="349">
        <v>0</v>
      </c>
      <c r="L422" s="349">
        <v>2</v>
      </c>
      <c r="M422" s="349">
        <v>0</v>
      </c>
      <c r="N422" s="349">
        <v>0</v>
      </c>
      <c r="O422" s="349">
        <v>0</v>
      </c>
      <c r="P422" s="349">
        <v>0</v>
      </c>
      <c r="Q422" s="349">
        <v>1</v>
      </c>
    </row>
    <row r="423" spans="1:17" ht="15" customHeight="1">
      <c r="A423" s="350" t="s">
        <v>414</v>
      </c>
      <c r="B423" s="349">
        <v>0</v>
      </c>
      <c r="C423" s="349">
        <v>0</v>
      </c>
      <c r="D423" s="349">
        <v>0</v>
      </c>
      <c r="E423" s="349">
        <v>0</v>
      </c>
      <c r="F423" s="349">
        <v>0</v>
      </c>
      <c r="G423" s="349">
        <v>0</v>
      </c>
      <c r="H423" s="349">
        <v>0</v>
      </c>
      <c r="I423" s="349">
        <v>0</v>
      </c>
      <c r="J423" s="349">
        <v>0</v>
      </c>
      <c r="K423" s="349">
        <v>0</v>
      </c>
      <c r="L423" s="349">
        <v>0</v>
      </c>
      <c r="M423" s="349">
        <v>0</v>
      </c>
      <c r="N423" s="349">
        <v>0</v>
      </c>
      <c r="O423" s="349">
        <v>7</v>
      </c>
      <c r="P423" s="349">
        <v>0</v>
      </c>
      <c r="Q423" s="349">
        <v>0</v>
      </c>
    </row>
    <row r="424" spans="1:17" ht="15" customHeight="1">
      <c r="A424" s="350" t="s">
        <v>415</v>
      </c>
      <c r="B424" s="349">
        <v>0</v>
      </c>
      <c r="C424" s="349">
        <v>0</v>
      </c>
      <c r="D424" s="349">
        <v>6</v>
      </c>
      <c r="E424" s="349">
        <v>0</v>
      </c>
      <c r="F424" s="349">
        <v>0</v>
      </c>
      <c r="G424" s="349">
        <v>0</v>
      </c>
      <c r="H424" s="349">
        <v>0</v>
      </c>
      <c r="I424" s="349">
        <v>0</v>
      </c>
      <c r="J424" s="349">
        <v>0</v>
      </c>
      <c r="K424" s="349">
        <v>0</v>
      </c>
      <c r="L424" s="349">
        <v>0</v>
      </c>
      <c r="M424" s="349">
        <v>0</v>
      </c>
      <c r="N424" s="349">
        <v>0</v>
      </c>
      <c r="O424" s="349">
        <v>0</v>
      </c>
      <c r="P424" s="349">
        <v>0</v>
      </c>
      <c r="Q424" s="349">
        <v>0</v>
      </c>
    </row>
    <row r="425" spans="1:17" ht="21.95" customHeight="1">
      <c r="A425" s="350" t="s">
        <v>416</v>
      </c>
      <c r="B425" s="349">
        <v>1</v>
      </c>
      <c r="C425" s="349">
        <v>1</v>
      </c>
      <c r="D425" s="349">
        <v>2</v>
      </c>
      <c r="E425" s="349">
        <v>1</v>
      </c>
      <c r="F425" s="349">
        <v>0</v>
      </c>
      <c r="G425" s="349">
        <v>0</v>
      </c>
      <c r="H425" s="349">
        <v>0</v>
      </c>
      <c r="I425" s="349">
        <v>0</v>
      </c>
      <c r="J425" s="349">
        <v>0</v>
      </c>
      <c r="K425" s="349">
        <v>0</v>
      </c>
      <c r="L425" s="349">
        <v>0</v>
      </c>
      <c r="M425" s="349">
        <v>0</v>
      </c>
      <c r="N425" s="349">
        <v>0</v>
      </c>
      <c r="O425" s="349">
        <v>0</v>
      </c>
      <c r="P425" s="349">
        <v>3</v>
      </c>
      <c r="Q425" s="349">
        <v>1</v>
      </c>
    </row>
    <row r="426" spans="1:17" ht="15" customHeight="1">
      <c r="A426" s="350" t="s">
        <v>417</v>
      </c>
      <c r="B426" s="349">
        <v>2</v>
      </c>
      <c r="C426" s="349">
        <v>1</v>
      </c>
      <c r="D426" s="349">
        <v>2</v>
      </c>
      <c r="E426" s="349">
        <v>2</v>
      </c>
      <c r="F426" s="349">
        <v>0</v>
      </c>
      <c r="G426" s="349">
        <v>0</v>
      </c>
      <c r="H426" s="349">
        <v>0</v>
      </c>
      <c r="I426" s="349">
        <v>0</v>
      </c>
      <c r="J426" s="349">
        <v>0</v>
      </c>
      <c r="K426" s="349">
        <v>0</v>
      </c>
      <c r="L426" s="349">
        <v>0</v>
      </c>
      <c r="M426" s="349">
        <v>0</v>
      </c>
      <c r="N426" s="349">
        <v>0</v>
      </c>
      <c r="O426" s="349">
        <v>0</v>
      </c>
      <c r="P426" s="349">
        <v>0</v>
      </c>
      <c r="Q426" s="349">
        <v>0</v>
      </c>
    </row>
    <row r="427" spans="1:17" ht="15" customHeight="1">
      <c r="A427" s="350" t="s">
        <v>418</v>
      </c>
      <c r="B427" s="349">
        <v>0</v>
      </c>
      <c r="C427" s="349">
        <v>0</v>
      </c>
      <c r="D427" s="349">
        <v>0</v>
      </c>
      <c r="E427" s="349">
        <v>0</v>
      </c>
      <c r="F427" s="349">
        <v>0</v>
      </c>
      <c r="G427" s="349">
        <v>0</v>
      </c>
      <c r="H427" s="349">
        <v>0</v>
      </c>
      <c r="I427" s="349">
        <v>0</v>
      </c>
      <c r="J427" s="349">
        <v>0</v>
      </c>
      <c r="K427" s="349">
        <v>0</v>
      </c>
      <c r="L427" s="349">
        <v>0</v>
      </c>
      <c r="M427" s="349">
        <v>0</v>
      </c>
      <c r="N427" s="349">
        <v>0</v>
      </c>
      <c r="O427" s="349">
        <v>6</v>
      </c>
      <c r="P427" s="349">
        <v>1</v>
      </c>
      <c r="Q427" s="349">
        <v>0</v>
      </c>
    </row>
    <row r="428" spans="1:17" ht="15" customHeight="1">
      <c r="A428" s="350" t="s">
        <v>3129</v>
      </c>
      <c r="B428" s="349">
        <v>0</v>
      </c>
      <c r="C428" s="349">
        <v>0</v>
      </c>
      <c r="D428" s="349">
        <v>0</v>
      </c>
      <c r="E428" s="349">
        <v>3</v>
      </c>
      <c r="F428" s="349">
        <v>0</v>
      </c>
      <c r="G428" s="349">
        <v>0</v>
      </c>
      <c r="H428" s="349">
        <v>0</v>
      </c>
      <c r="I428" s="349">
        <v>0</v>
      </c>
      <c r="J428" s="349">
        <v>0</v>
      </c>
      <c r="K428" s="349">
        <v>0</v>
      </c>
      <c r="L428" s="349">
        <v>0</v>
      </c>
      <c r="M428" s="349">
        <v>0</v>
      </c>
      <c r="N428" s="349">
        <v>0</v>
      </c>
      <c r="O428" s="349">
        <v>6</v>
      </c>
      <c r="P428" s="349">
        <v>1</v>
      </c>
      <c r="Q428" s="349">
        <v>2</v>
      </c>
    </row>
    <row r="429" spans="1:17" ht="15" customHeight="1">
      <c r="A429" s="350" t="s">
        <v>420</v>
      </c>
      <c r="B429" s="349">
        <v>4</v>
      </c>
      <c r="C429" s="349">
        <v>4</v>
      </c>
      <c r="D429" s="349">
        <v>4</v>
      </c>
      <c r="E429" s="349">
        <v>2</v>
      </c>
      <c r="F429" s="349">
        <v>1</v>
      </c>
      <c r="G429" s="349">
        <v>0</v>
      </c>
      <c r="H429" s="349">
        <v>0</v>
      </c>
      <c r="I429" s="349">
        <v>0</v>
      </c>
      <c r="J429" s="349">
        <v>0</v>
      </c>
      <c r="K429" s="349">
        <v>1</v>
      </c>
      <c r="L429" s="349">
        <v>0</v>
      </c>
      <c r="M429" s="349">
        <v>0</v>
      </c>
      <c r="N429" s="349">
        <v>0</v>
      </c>
      <c r="O429" s="349">
        <v>0</v>
      </c>
      <c r="P429" s="349">
        <v>1</v>
      </c>
      <c r="Q429" s="349">
        <v>2</v>
      </c>
    </row>
    <row r="430" spans="1:17" ht="15" customHeight="1">
      <c r="A430" s="350" t="s">
        <v>421</v>
      </c>
      <c r="B430" s="349">
        <v>0</v>
      </c>
      <c r="C430" s="349">
        <v>0</v>
      </c>
      <c r="D430" s="349">
        <v>0</v>
      </c>
      <c r="E430" s="349">
        <v>0</v>
      </c>
      <c r="F430" s="349">
        <v>0</v>
      </c>
      <c r="G430" s="349">
        <v>0</v>
      </c>
      <c r="H430" s="349">
        <v>0</v>
      </c>
      <c r="I430" s="349">
        <v>0</v>
      </c>
      <c r="J430" s="349">
        <v>0</v>
      </c>
      <c r="K430" s="349">
        <v>0</v>
      </c>
      <c r="L430" s="349">
        <v>0</v>
      </c>
      <c r="M430" s="349">
        <v>0</v>
      </c>
      <c r="N430" s="349">
        <v>0</v>
      </c>
      <c r="O430" s="349">
        <v>6</v>
      </c>
      <c r="P430" s="349">
        <v>0</v>
      </c>
      <c r="Q430" s="349">
        <v>0</v>
      </c>
    </row>
    <row r="431" spans="1:17" ht="15" customHeight="1">
      <c r="A431" s="350" t="s">
        <v>3151</v>
      </c>
      <c r="B431" s="349">
        <v>4</v>
      </c>
      <c r="C431" s="349">
        <v>2</v>
      </c>
      <c r="D431" s="349">
        <v>2</v>
      </c>
      <c r="E431" s="349">
        <v>2</v>
      </c>
      <c r="F431" s="349">
        <v>0</v>
      </c>
      <c r="G431" s="349">
        <v>0</v>
      </c>
      <c r="H431" s="349">
        <v>0</v>
      </c>
      <c r="I431" s="349">
        <v>0</v>
      </c>
      <c r="J431" s="349">
        <v>0</v>
      </c>
      <c r="K431" s="349">
        <v>0</v>
      </c>
      <c r="L431" s="349">
        <v>0</v>
      </c>
      <c r="M431" s="349">
        <v>0</v>
      </c>
      <c r="N431" s="349">
        <v>0</v>
      </c>
      <c r="O431" s="349">
        <v>0</v>
      </c>
      <c r="P431" s="349">
        <v>0</v>
      </c>
      <c r="Q431" s="349">
        <v>0</v>
      </c>
    </row>
    <row r="432" spans="1:17" ht="15" customHeight="1">
      <c r="A432" s="350" t="s">
        <v>423</v>
      </c>
      <c r="B432" s="349">
        <v>5</v>
      </c>
      <c r="C432" s="349">
        <v>0</v>
      </c>
      <c r="D432" s="349">
        <v>4</v>
      </c>
      <c r="E432" s="349">
        <v>0</v>
      </c>
      <c r="F432" s="349">
        <v>0</v>
      </c>
      <c r="G432" s="349">
        <v>0</v>
      </c>
      <c r="H432" s="349">
        <v>0</v>
      </c>
      <c r="I432" s="349">
        <v>0</v>
      </c>
      <c r="J432" s="349">
        <v>0</v>
      </c>
      <c r="K432" s="349">
        <v>0</v>
      </c>
      <c r="L432" s="349">
        <v>0</v>
      </c>
      <c r="M432" s="349">
        <v>0</v>
      </c>
      <c r="N432" s="349">
        <v>0</v>
      </c>
      <c r="O432" s="349">
        <v>0</v>
      </c>
      <c r="P432" s="349">
        <v>1</v>
      </c>
      <c r="Q432" s="349">
        <v>0</v>
      </c>
    </row>
    <row r="433" spans="1:17" ht="15" customHeight="1">
      <c r="A433" s="350" t="s">
        <v>424</v>
      </c>
      <c r="B433" s="349">
        <v>2</v>
      </c>
      <c r="C433" s="349">
        <v>2</v>
      </c>
      <c r="D433" s="349">
        <v>4</v>
      </c>
      <c r="E433" s="349">
        <v>1</v>
      </c>
      <c r="F433" s="349">
        <v>0</v>
      </c>
      <c r="G433" s="349">
        <v>1</v>
      </c>
      <c r="H433" s="349">
        <v>0</v>
      </c>
      <c r="I433" s="349">
        <v>1</v>
      </c>
      <c r="J433" s="349">
        <v>0</v>
      </c>
      <c r="K433" s="349">
        <v>0</v>
      </c>
      <c r="L433" s="349">
        <v>0</v>
      </c>
      <c r="M433" s="349">
        <v>0</v>
      </c>
      <c r="N433" s="349">
        <v>0</v>
      </c>
      <c r="O433" s="349">
        <v>0</v>
      </c>
      <c r="P433" s="349">
        <v>1</v>
      </c>
      <c r="Q433" s="349">
        <v>0</v>
      </c>
    </row>
    <row r="434" spans="1:17" ht="15" customHeight="1">
      <c r="A434" s="350" t="s">
        <v>425</v>
      </c>
      <c r="B434" s="349">
        <v>2</v>
      </c>
      <c r="C434" s="349">
        <v>0</v>
      </c>
      <c r="D434" s="349">
        <v>3</v>
      </c>
      <c r="E434" s="349">
        <v>1</v>
      </c>
      <c r="F434" s="349">
        <v>0</v>
      </c>
      <c r="G434" s="349">
        <v>0</v>
      </c>
      <c r="H434" s="349">
        <v>0</v>
      </c>
      <c r="I434" s="349">
        <v>0</v>
      </c>
      <c r="J434" s="349">
        <v>0</v>
      </c>
      <c r="K434" s="349">
        <v>0</v>
      </c>
      <c r="L434" s="349">
        <v>0</v>
      </c>
      <c r="M434" s="349">
        <v>0</v>
      </c>
      <c r="N434" s="349">
        <v>0</v>
      </c>
      <c r="O434" s="349">
        <v>0</v>
      </c>
      <c r="P434" s="349">
        <v>0</v>
      </c>
      <c r="Q434" s="349">
        <v>0</v>
      </c>
    </row>
    <row r="435" spans="1:17" ht="15" customHeight="1">
      <c r="A435" s="350" t="s">
        <v>426</v>
      </c>
      <c r="B435" s="349">
        <v>0</v>
      </c>
      <c r="C435" s="349">
        <v>0</v>
      </c>
      <c r="D435" s="349">
        <v>0</v>
      </c>
      <c r="E435" s="349">
        <v>0</v>
      </c>
      <c r="F435" s="349">
        <v>5</v>
      </c>
      <c r="G435" s="349">
        <v>0</v>
      </c>
      <c r="H435" s="349">
        <v>0</v>
      </c>
      <c r="I435" s="349">
        <v>0</v>
      </c>
      <c r="J435" s="349">
        <v>0</v>
      </c>
      <c r="K435" s="349">
        <v>0</v>
      </c>
      <c r="L435" s="349">
        <v>0</v>
      </c>
      <c r="M435" s="349">
        <v>0</v>
      </c>
      <c r="N435" s="349">
        <v>0</v>
      </c>
      <c r="O435" s="349">
        <v>10</v>
      </c>
      <c r="P435" s="349">
        <v>0</v>
      </c>
      <c r="Q435" s="349">
        <v>0</v>
      </c>
    </row>
    <row r="436" spans="1:17" ht="15" customHeight="1">
      <c r="A436" s="350" t="s">
        <v>316</v>
      </c>
      <c r="B436" s="349">
        <v>0</v>
      </c>
      <c r="C436" s="349">
        <v>0</v>
      </c>
      <c r="D436" s="349">
        <v>0</v>
      </c>
      <c r="E436" s="349">
        <v>0</v>
      </c>
      <c r="F436" s="349">
        <v>0</v>
      </c>
      <c r="G436" s="349">
        <v>0</v>
      </c>
      <c r="H436" s="349">
        <v>0</v>
      </c>
      <c r="I436" s="349">
        <v>0</v>
      </c>
      <c r="J436" s="349">
        <v>0</v>
      </c>
      <c r="K436" s="349">
        <v>0</v>
      </c>
      <c r="L436" s="349">
        <v>0</v>
      </c>
      <c r="M436" s="349">
        <v>0</v>
      </c>
      <c r="N436" s="349">
        <v>0</v>
      </c>
      <c r="O436" s="349">
        <v>7</v>
      </c>
      <c r="P436" s="349">
        <v>0</v>
      </c>
      <c r="Q436" s="349">
        <v>0</v>
      </c>
    </row>
    <row r="437" spans="1:17" ht="21.95" customHeight="1">
      <c r="A437" s="350" t="s">
        <v>3172</v>
      </c>
      <c r="B437" s="349">
        <v>0</v>
      </c>
      <c r="C437" s="349">
        <v>0</v>
      </c>
      <c r="D437" s="349">
        <v>0</v>
      </c>
      <c r="E437" s="349">
        <v>0</v>
      </c>
      <c r="F437" s="349">
        <v>0</v>
      </c>
      <c r="G437" s="349">
        <v>0</v>
      </c>
      <c r="H437" s="349">
        <v>0</v>
      </c>
      <c r="I437" s="349">
        <v>0</v>
      </c>
      <c r="J437" s="349">
        <v>0</v>
      </c>
      <c r="K437" s="349">
        <v>0</v>
      </c>
      <c r="L437" s="349">
        <v>0</v>
      </c>
      <c r="M437" s="349">
        <v>0</v>
      </c>
      <c r="N437" s="349">
        <v>0</v>
      </c>
      <c r="O437" s="349">
        <v>22</v>
      </c>
      <c r="P437" s="349">
        <v>0</v>
      </c>
      <c r="Q437" s="349">
        <v>0</v>
      </c>
    </row>
    <row r="438" spans="1:17" ht="15" customHeight="1">
      <c r="A438" s="350" t="s">
        <v>428</v>
      </c>
      <c r="B438" s="349">
        <v>0</v>
      </c>
      <c r="C438" s="349">
        <v>0</v>
      </c>
      <c r="D438" s="349">
        <v>9</v>
      </c>
      <c r="E438" s="349">
        <v>1</v>
      </c>
      <c r="F438" s="349">
        <v>0</v>
      </c>
      <c r="G438" s="349">
        <v>0</v>
      </c>
      <c r="H438" s="349">
        <v>0</v>
      </c>
      <c r="I438" s="349">
        <v>0</v>
      </c>
      <c r="J438" s="349">
        <v>0</v>
      </c>
      <c r="K438" s="349">
        <v>0</v>
      </c>
      <c r="L438" s="349">
        <v>0</v>
      </c>
      <c r="M438" s="349">
        <v>0</v>
      </c>
      <c r="N438" s="349">
        <v>0</v>
      </c>
      <c r="O438" s="349">
        <v>0</v>
      </c>
      <c r="P438" s="349">
        <v>0</v>
      </c>
      <c r="Q438" s="349">
        <v>0</v>
      </c>
    </row>
    <row r="439" spans="1:17" ht="15" customHeight="1">
      <c r="A439" s="350" t="s">
        <v>429</v>
      </c>
      <c r="B439" s="349">
        <v>0</v>
      </c>
      <c r="C439" s="349">
        <v>2</v>
      </c>
      <c r="D439" s="349">
        <v>2</v>
      </c>
      <c r="E439" s="349">
        <v>0</v>
      </c>
      <c r="F439" s="349">
        <v>0</v>
      </c>
      <c r="G439" s="349">
        <v>0</v>
      </c>
      <c r="H439" s="349">
        <v>0</v>
      </c>
      <c r="I439" s="349">
        <v>0</v>
      </c>
      <c r="J439" s="349">
        <v>0</v>
      </c>
      <c r="K439" s="349">
        <v>0</v>
      </c>
      <c r="L439" s="349">
        <v>0</v>
      </c>
      <c r="M439" s="349">
        <v>0</v>
      </c>
      <c r="N439" s="349">
        <v>0</v>
      </c>
      <c r="O439" s="349">
        <v>0</v>
      </c>
      <c r="P439" s="349">
        <v>2</v>
      </c>
      <c r="Q439" s="349">
        <v>0</v>
      </c>
    </row>
    <row r="440" spans="1:17" ht="15" customHeight="1">
      <c r="A440" s="350" t="s">
        <v>430</v>
      </c>
      <c r="B440" s="349">
        <v>0</v>
      </c>
      <c r="C440" s="349">
        <v>0</v>
      </c>
      <c r="D440" s="349">
        <v>0</v>
      </c>
      <c r="E440" s="349">
        <v>0</v>
      </c>
      <c r="F440" s="349">
        <v>0</v>
      </c>
      <c r="G440" s="349">
        <v>0</v>
      </c>
      <c r="H440" s="349">
        <v>0</v>
      </c>
      <c r="I440" s="349">
        <v>0</v>
      </c>
      <c r="J440" s="349">
        <v>0</v>
      </c>
      <c r="K440" s="349">
        <v>0</v>
      </c>
      <c r="L440" s="349">
        <v>0</v>
      </c>
      <c r="M440" s="349">
        <v>0</v>
      </c>
      <c r="N440" s="349">
        <v>0</v>
      </c>
      <c r="O440" s="349">
        <v>4</v>
      </c>
      <c r="P440" s="349">
        <v>1</v>
      </c>
      <c r="Q440" s="349">
        <v>0</v>
      </c>
    </row>
    <row r="441" spans="1:17" ht="15" customHeight="1">
      <c r="A441" s="350" t="s">
        <v>431</v>
      </c>
      <c r="B441" s="349">
        <v>0</v>
      </c>
      <c r="C441" s="349">
        <v>0</v>
      </c>
      <c r="D441" s="349">
        <v>0</v>
      </c>
      <c r="E441" s="349">
        <v>0</v>
      </c>
      <c r="F441" s="349">
        <v>0</v>
      </c>
      <c r="G441" s="349">
        <v>0</v>
      </c>
      <c r="H441" s="349">
        <v>0</v>
      </c>
      <c r="I441" s="349">
        <v>0</v>
      </c>
      <c r="J441" s="349">
        <v>0</v>
      </c>
      <c r="K441" s="349">
        <v>0</v>
      </c>
      <c r="L441" s="349">
        <v>0</v>
      </c>
      <c r="M441" s="349">
        <v>0</v>
      </c>
      <c r="N441" s="349">
        <v>0</v>
      </c>
      <c r="O441" s="349">
        <v>6</v>
      </c>
      <c r="P441" s="349">
        <v>0</v>
      </c>
      <c r="Q441" s="349">
        <v>0</v>
      </c>
    </row>
    <row r="442" spans="1:17" ht="15" customHeight="1">
      <c r="A442" s="350" t="s">
        <v>432</v>
      </c>
      <c r="B442" s="349">
        <v>20</v>
      </c>
      <c r="C442" s="349">
        <v>0</v>
      </c>
      <c r="D442" s="349">
        <v>3</v>
      </c>
      <c r="E442" s="349">
        <v>4</v>
      </c>
      <c r="F442" s="349">
        <v>0</v>
      </c>
      <c r="G442" s="349">
        <v>0</v>
      </c>
      <c r="H442" s="349">
        <v>0</v>
      </c>
      <c r="I442" s="349">
        <v>2</v>
      </c>
      <c r="J442" s="349">
        <v>0</v>
      </c>
      <c r="K442" s="349">
        <v>0</v>
      </c>
      <c r="L442" s="349">
        <v>0</v>
      </c>
      <c r="M442" s="349">
        <v>0</v>
      </c>
      <c r="N442" s="349">
        <v>0</v>
      </c>
      <c r="O442" s="349">
        <v>3</v>
      </c>
      <c r="P442" s="349">
        <v>0</v>
      </c>
      <c r="Q442" s="349">
        <v>3</v>
      </c>
    </row>
    <row r="443" spans="1:17" ht="15" customHeight="1">
      <c r="A443" s="350" t="s">
        <v>3215</v>
      </c>
      <c r="B443" s="349">
        <v>4</v>
      </c>
      <c r="C443" s="349">
        <v>2</v>
      </c>
      <c r="D443" s="349">
        <v>1</v>
      </c>
      <c r="E443" s="349">
        <v>0</v>
      </c>
      <c r="F443" s="349">
        <v>0</v>
      </c>
      <c r="G443" s="349">
        <v>0</v>
      </c>
      <c r="H443" s="349">
        <v>0</v>
      </c>
      <c r="I443" s="349">
        <v>0</v>
      </c>
      <c r="J443" s="349">
        <v>0</v>
      </c>
      <c r="K443" s="349">
        <v>0</v>
      </c>
      <c r="L443" s="349">
        <v>0</v>
      </c>
      <c r="M443" s="349">
        <v>0</v>
      </c>
      <c r="N443" s="349">
        <v>0</v>
      </c>
      <c r="O443" s="349">
        <v>0</v>
      </c>
      <c r="P443" s="349">
        <v>0</v>
      </c>
      <c r="Q443" s="349">
        <v>0</v>
      </c>
    </row>
    <row r="444" spans="1:17" ht="15" customHeight="1">
      <c r="A444" s="350" t="s">
        <v>3316</v>
      </c>
      <c r="B444" s="349">
        <v>0</v>
      </c>
      <c r="C444" s="349">
        <v>2</v>
      </c>
      <c r="D444" s="349">
        <v>1</v>
      </c>
      <c r="E444" s="349">
        <v>1</v>
      </c>
      <c r="F444" s="349">
        <v>0</v>
      </c>
      <c r="G444" s="349">
        <v>0</v>
      </c>
      <c r="H444" s="349">
        <v>0</v>
      </c>
      <c r="I444" s="349">
        <v>0</v>
      </c>
      <c r="J444" s="349">
        <v>0</v>
      </c>
      <c r="K444" s="349">
        <v>0</v>
      </c>
      <c r="L444" s="349">
        <v>0</v>
      </c>
      <c r="M444" s="349">
        <v>0</v>
      </c>
      <c r="N444" s="349">
        <v>0</v>
      </c>
      <c r="O444" s="349">
        <v>0</v>
      </c>
      <c r="P444" s="349">
        <v>0</v>
      </c>
      <c r="Q444" s="349">
        <v>0</v>
      </c>
    </row>
    <row r="445" spans="1:17" ht="15" customHeight="1">
      <c r="A445" s="350" t="s">
        <v>3217</v>
      </c>
      <c r="B445" s="349">
        <v>3</v>
      </c>
      <c r="C445" s="349">
        <v>2</v>
      </c>
      <c r="D445" s="349">
        <v>2</v>
      </c>
      <c r="E445" s="349">
        <v>1</v>
      </c>
      <c r="F445" s="349">
        <v>0</v>
      </c>
      <c r="G445" s="349">
        <v>0</v>
      </c>
      <c r="H445" s="349">
        <v>0</v>
      </c>
      <c r="I445" s="349">
        <v>7</v>
      </c>
      <c r="J445" s="349">
        <v>0</v>
      </c>
      <c r="K445" s="349">
        <v>0</v>
      </c>
      <c r="L445" s="349">
        <v>0</v>
      </c>
      <c r="M445" s="349">
        <v>0</v>
      </c>
      <c r="N445" s="349">
        <v>0</v>
      </c>
      <c r="O445" s="349">
        <v>0</v>
      </c>
      <c r="P445" s="349">
        <v>0</v>
      </c>
      <c r="Q445" s="349">
        <v>0</v>
      </c>
    </row>
    <row r="446" spans="1:17" ht="15" customHeight="1">
      <c r="A446" s="350" t="s">
        <v>3218</v>
      </c>
      <c r="B446" s="349">
        <v>0</v>
      </c>
      <c r="C446" s="349">
        <v>0</v>
      </c>
      <c r="D446" s="349">
        <v>0</v>
      </c>
      <c r="E446" s="349">
        <v>0</v>
      </c>
      <c r="F446" s="349">
        <v>0</v>
      </c>
      <c r="G446" s="349">
        <v>0</v>
      </c>
      <c r="H446" s="349">
        <v>0</v>
      </c>
      <c r="I446" s="349">
        <v>0</v>
      </c>
      <c r="J446" s="349">
        <v>0</v>
      </c>
      <c r="K446" s="349">
        <v>0</v>
      </c>
      <c r="L446" s="349">
        <v>0</v>
      </c>
      <c r="M446" s="349">
        <v>0</v>
      </c>
      <c r="N446" s="349">
        <v>0</v>
      </c>
      <c r="O446" s="349">
        <v>0</v>
      </c>
      <c r="P446" s="349">
        <v>0</v>
      </c>
      <c r="Q446" s="349">
        <v>0</v>
      </c>
    </row>
    <row r="447" spans="1:17" ht="15" customHeight="1">
      <c r="A447" s="350" t="s">
        <v>3212</v>
      </c>
      <c r="B447" s="349">
        <v>1</v>
      </c>
      <c r="C447" s="349">
        <v>2</v>
      </c>
      <c r="D447" s="349">
        <v>2</v>
      </c>
      <c r="E447" s="349">
        <v>1</v>
      </c>
      <c r="F447" s="349">
        <v>0</v>
      </c>
      <c r="G447" s="349">
        <v>0</v>
      </c>
      <c r="H447" s="349">
        <v>0</v>
      </c>
      <c r="I447" s="349">
        <v>0</v>
      </c>
      <c r="J447" s="349">
        <v>0</v>
      </c>
      <c r="K447" s="349">
        <v>0</v>
      </c>
      <c r="L447" s="349">
        <v>0</v>
      </c>
      <c r="M447" s="349">
        <v>0</v>
      </c>
      <c r="N447" s="349">
        <v>0</v>
      </c>
      <c r="O447" s="349">
        <v>0</v>
      </c>
      <c r="P447" s="349">
        <v>0</v>
      </c>
      <c r="Q447" s="349">
        <v>0</v>
      </c>
    </row>
    <row r="448" spans="1:17" ht="15" customHeight="1">
      <c r="A448" s="351" t="s">
        <v>34</v>
      </c>
      <c r="B448" s="349">
        <v>122</v>
      </c>
      <c r="C448" s="349">
        <v>74</v>
      </c>
      <c r="D448" s="349">
        <v>93</v>
      </c>
      <c r="E448" s="349">
        <v>106</v>
      </c>
      <c r="F448" s="349">
        <v>2</v>
      </c>
      <c r="G448" s="349">
        <v>0</v>
      </c>
      <c r="H448" s="349">
        <v>0</v>
      </c>
      <c r="I448" s="349">
        <v>9</v>
      </c>
      <c r="J448" s="349">
        <v>2</v>
      </c>
      <c r="K448" s="349">
        <v>1</v>
      </c>
      <c r="L448" s="349">
        <v>2</v>
      </c>
      <c r="M448" s="349">
        <v>1</v>
      </c>
      <c r="N448" s="349">
        <v>14</v>
      </c>
      <c r="O448" s="349">
        <v>47</v>
      </c>
      <c r="P448" s="349">
        <v>13</v>
      </c>
      <c r="Q448" s="349">
        <v>3</v>
      </c>
    </row>
    <row r="449" spans="1:17" ht="15" customHeight="1">
      <c r="A449" s="351" t="s">
        <v>0</v>
      </c>
      <c r="B449" s="349">
        <v>75</v>
      </c>
      <c r="C449" s="349">
        <v>58</v>
      </c>
      <c r="D449" s="349">
        <v>70</v>
      </c>
      <c r="E449" s="349">
        <v>85</v>
      </c>
      <c r="F449" s="349">
        <v>2</v>
      </c>
      <c r="G449" s="349">
        <v>0</v>
      </c>
      <c r="H449" s="349">
        <v>0</v>
      </c>
      <c r="I449" s="349">
        <v>9</v>
      </c>
      <c r="J449" s="349">
        <v>0</v>
      </c>
      <c r="K449" s="349">
        <v>1</v>
      </c>
      <c r="L449" s="349">
        <v>2</v>
      </c>
      <c r="M449" s="349">
        <v>1</v>
      </c>
      <c r="N449" s="349">
        <v>13</v>
      </c>
      <c r="O449" s="349">
        <v>1</v>
      </c>
      <c r="P449" s="349">
        <v>4</v>
      </c>
      <c r="Q449" s="349">
        <v>3</v>
      </c>
    </row>
    <row r="450" spans="1:17" ht="15" customHeight="1">
      <c r="A450" s="350" t="s">
        <v>2984</v>
      </c>
      <c r="B450" s="349">
        <v>10</v>
      </c>
      <c r="C450" s="349">
        <v>6</v>
      </c>
      <c r="D450" s="349">
        <v>9</v>
      </c>
      <c r="E450" s="349">
        <v>3</v>
      </c>
      <c r="F450" s="349">
        <v>2</v>
      </c>
      <c r="G450" s="349">
        <v>0</v>
      </c>
      <c r="H450" s="349">
        <v>0</v>
      </c>
      <c r="I450" s="349">
        <v>5</v>
      </c>
      <c r="J450" s="349">
        <v>0</v>
      </c>
      <c r="K450" s="349">
        <v>1</v>
      </c>
      <c r="L450" s="349">
        <v>2</v>
      </c>
      <c r="M450" s="349">
        <v>1</v>
      </c>
      <c r="N450" s="349">
        <v>6</v>
      </c>
      <c r="O450" s="349">
        <v>1</v>
      </c>
      <c r="P450" s="349">
        <v>0</v>
      </c>
      <c r="Q450" s="349">
        <v>0</v>
      </c>
    </row>
    <row r="451" spans="1:17" ht="21.95" customHeight="1">
      <c r="A451" s="350" t="s">
        <v>72</v>
      </c>
      <c r="B451" s="349">
        <v>18</v>
      </c>
      <c r="C451" s="349">
        <v>28</v>
      </c>
      <c r="D451" s="349">
        <v>0</v>
      </c>
      <c r="E451" s="349">
        <v>30</v>
      </c>
      <c r="F451" s="349">
        <v>0</v>
      </c>
      <c r="G451" s="349">
        <v>0</v>
      </c>
      <c r="H451" s="349">
        <v>0</v>
      </c>
      <c r="I451" s="349">
        <v>0</v>
      </c>
      <c r="J451" s="349">
        <v>0</v>
      </c>
      <c r="K451" s="349">
        <v>0</v>
      </c>
      <c r="L451" s="349">
        <v>0</v>
      </c>
      <c r="M451" s="349">
        <v>0</v>
      </c>
      <c r="N451" s="349">
        <v>7</v>
      </c>
      <c r="O451" s="349">
        <v>0</v>
      </c>
      <c r="P451" s="349">
        <v>0</v>
      </c>
      <c r="Q451" s="349">
        <v>3</v>
      </c>
    </row>
    <row r="452" spans="1:17" ht="15" customHeight="1">
      <c r="A452" s="350" t="s">
        <v>3018</v>
      </c>
      <c r="B452" s="349">
        <v>8</v>
      </c>
      <c r="C452" s="349">
        <v>2</v>
      </c>
      <c r="D452" s="349">
        <v>5</v>
      </c>
      <c r="E452" s="349">
        <v>5</v>
      </c>
      <c r="F452" s="349">
        <v>0</v>
      </c>
      <c r="G452" s="349">
        <v>0</v>
      </c>
      <c r="H452" s="349">
        <v>0</v>
      </c>
      <c r="I452" s="349">
        <v>0</v>
      </c>
      <c r="J452" s="349">
        <v>0</v>
      </c>
      <c r="K452" s="349">
        <v>0</v>
      </c>
      <c r="L452" s="349">
        <v>0</v>
      </c>
      <c r="M452" s="349">
        <v>0</v>
      </c>
      <c r="N452" s="349">
        <v>0</v>
      </c>
      <c r="O452" s="349">
        <v>0</v>
      </c>
      <c r="P452" s="349">
        <v>0</v>
      </c>
      <c r="Q452" s="349">
        <v>0</v>
      </c>
    </row>
    <row r="453" spans="1:17" ht="15" customHeight="1">
      <c r="A453" s="350" t="s">
        <v>145</v>
      </c>
      <c r="B453" s="349">
        <v>13</v>
      </c>
      <c r="C453" s="349">
        <v>12</v>
      </c>
      <c r="D453" s="349">
        <v>15</v>
      </c>
      <c r="E453" s="349">
        <v>28</v>
      </c>
      <c r="F453" s="349">
        <v>0</v>
      </c>
      <c r="G453" s="349">
        <v>0</v>
      </c>
      <c r="H453" s="349">
        <v>0</v>
      </c>
      <c r="I453" s="349">
        <v>0</v>
      </c>
      <c r="J453" s="349">
        <v>0</v>
      </c>
      <c r="K453" s="349">
        <v>0</v>
      </c>
      <c r="L453" s="349">
        <v>0</v>
      </c>
      <c r="M453" s="349">
        <v>0</v>
      </c>
      <c r="N453" s="349">
        <v>0</v>
      </c>
      <c r="O453" s="349">
        <v>0</v>
      </c>
      <c r="P453" s="349">
        <v>0</v>
      </c>
      <c r="Q453" s="349">
        <v>0</v>
      </c>
    </row>
    <row r="454" spans="1:17" ht="21.95" customHeight="1">
      <c r="A454" s="350" t="s">
        <v>3019</v>
      </c>
      <c r="B454" s="349">
        <v>7</v>
      </c>
      <c r="C454" s="349">
        <v>3</v>
      </c>
      <c r="D454" s="349">
        <v>6</v>
      </c>
      <c r="E454" s="349">
        <v>4</v>
      </c>
      <c r="F454" s="349">
        <v>0</v>
      </c>
      <c r="G454" s="349">
        <v>0</v>
      </c>
      <c r="H454" s="349">
        <v>0</v>
      </c>
      <c r="I454" s="349">
        <v>0</v>
      </c>
      <c r="J454" s="349">
        <v>0</v>
      </c>
      <c r="K454" s="349">
        <v>0</v>
      </c>
      <c r="L454" s="349">
        <v>0</v>
      </c>
      <c r="M454" s="349">
        <v>0</v>
      </c>
      <c r="N454" s="349">
        <v>0</v>
      </c>
      <c r="O454" s="349">
        <v>0</v>
      </c>
      <c r="P454" s="349">
        <v>0</v>
      </c>
      <c r="Q454" s="349">
        <v>0</v>
      </c>
    </row>
    <row r="455" spans="1:17" ht="21.95" customHeight="1">
      <c r="A455" s="350" t="s">
        <v>148</v>
      </c>
      <c r="B455" s="349">
        <v>5</v>
      </c>
      <c r="C455" s="349">
        <v>5</v>
      </c>
      <c r="D455" s="349">
        <v>10</v>
      </c>
      <c r="E455" s="349">
        <v>2</v>
      </c>
      <c r="F455" s="349">
        <v>0</v>
      </c>
      <c r="G455" s="349">
        <v>0</v>
      </c>
      <c r="H455" s="349">
        <v>0</v>
      </c>
      <c r="I455" s="349">
        <v>0</v>
      </c>
      <c r="J455" s="349">
        <v>0</v>
      </c>
      <c r="K455" s="349">
        <v>0</v>
      </c>
      <c r="L455" s="349">
        <v>0</v>
      </c>
      <c r="M455" s="349">
        <v>0</v>
      </c>
      <c r="N455" s="349">
        <v>0</v>
      </c>
      <c r="O455" s="349">
        <v>0</v>
      </c>
      <c r="P455" s="349">
        <v>0</v>
      </c>
      <c r="Q455" s="349">
        <v>0</v>
      </c>
    </row>
    <row r="456" spans="1:17" ht="15" customHeight="1">
      <c r="A456" s="350" t="s">
        <v>3020</v>
      </c>
      <c r="B456" s="349">
        <v>8</v>
      </c>
      <c r="C456" s="349">
        <v>0</v>
      </c>
      <c r="D456" s="349">
        <v>8</v>
      </c>
      <c r="E456" s="349">
        <v>4</v>
      </c>
      <c r="F456" s="349">
        <v>0</v>
      </c>
      <c r="G456" s="349">
        <v>0</v>
      </c>
      <c r="H456" s="349">
        <v>0</v>
      </c>
      <c r="I456" s="349">
        <v>0</v>
      </c>
      <c r="J456" s="349">
        <v>0</v>
      </c>
      <c r="K456" s="349">
        <v>0</v>
      </c>
      <c r="L456" s="349">
        <v>0</v>
      </c>
      <c r="M456" s="349">
        <v>0</v>
      </c>
      <c r="N456" s="349">
        <v>0</v>
      </c>
      <c r="O456" s="349">
        <v>0</v>
      </c>
      <c r="P456" s="349">
        <v>0</v>
      </c>
      <c r="Q456" s="349">
        <v>0</v>
      </c>
    </row>
    <row r="457" spans="1:17" ht="15" customHeight="1">
      <c r="A457" s="350" t="s">
        <v>73</v>
      </c>
      <c r="B457" s="349">
        <v>6</v>
      </c>
      <c r="C457" s="349">
        <v>2</v>
      </c>
      <c r="D457" s="349">
        <v>5</v>
      </c>
      <c r="E457" s="349">
        <v>9</v>
      </c>
      <c r="F457" s="349">
        <v>0</v>
      </c>
      <c r="G457" s="349">
        <v>0</v>
      </c>
      <c r="H457" s="349">
        <v>0</v>
      </c>
      <c r="I457" s="349">
        <v>4</v>
      </c>
      <c r="J457" s="349">
        <v>0</v>
      </c>
      <c r="K457" s="349">
        <v>0</v>
      </c>
      <c r="L457" s="349">
        <v>0</v>
      </c>
      <c r="M457" s="349">
        <v>0</v>
      </c>
      <c r="N457" s="349">
        <v>0</v>
      </c>
      <c r="O457" s="349">
        <v>0</v>
      </c>
      <c r="P457" s="349">
        <v>4</v>
      </c>
      <c r="Q457" s="349">
        <v>0</v>
      </c>
    </row>
    <row r="458" spans="1:17" ht="21.95" customHeight="1">
      <c r="A458" s="350" t="s">
        <v>2979</v>
      </c>
      <c r="B458" s="349">
        <v>0</v>
      </c>
      <c r="C458" s="349">
        <v>0</v>
      </c>
      <c r="D458" s="349">
        <v>12</v>
      </c>
      <c r="E458" s="349">
        <v>0</v>
      </c>
      <c r="F458" s="349">
        <v>0</v>
      </c>
      <c r="G458" s="349">
        <v>0</v>
      </c>
      <c r="H458" s="349">
        <v>0</v>
      </c>
      <c r="I458" s="349">
        <v>0</v>
      </c>
      <c r="J458" s="349">
        <v>0</v>
      </c>
      <c r="K458" s="349">
        <v>0</v>
      </c>
      <c r="L458" s="349">
        <v>0</v>
      </c>
      <c r="M458" s="349">
        <v>0</v>
      </c>
      <c r="N458" s="349">
        <v>0</v>
      </c>
      <c r="O458" s="349">
        <v>0</v>
      </c>
      <c r="P458" s="349">
        <v>0</v>
      </c>
      <c r="Q458" s="349">
        <v>0</v>
      </c>
    </row>
    <row r="459" spans="1:17" ht="21.95" customHeight="1">
      <c r="A459" s="351" t="s">
        <v>2913</v>
      </c>
      <c r="B459" s="349">
        <v>5</v>
      </c>
      <c r="C459" s="349">
        <v>5</v>
      </c>
      <c r="D459" s="349">
        <v>6</v>
      </c>
      <c r="E459" s="349">
        <v>5</v>
      </c>
      <c r="F459" s="349">
        <v>0</v>
      </c>
      <c r="G459" s="349">
        <v>0</v>
      </c>
      <c r="H459" s="349">
        <v>0</v>
      </c>
      <c r="I459" s="349">
        <v>0</v>
      </c>
      <c r="J459" s="349">
        <v>0</v>
      </c>
      <c r="K459" s="349">
        <v>0</v>
      </c>
      <c r="L459" s="349">
        <v>0</v>
      </c>
      <c r="M459" s="349">
        <v>0</v>
      </c>
      <c r="N459" s="349">
        <v>0</v>
      </c>
      <c r="O459" s="349">
        <v>0</v>
      </c>
      <c r="P459" s="349">
        <v>0</v>
      </c>
      <c r="Q459" s="349">
        <v>0</v>
      </c>
    </row>
    <row r="460" spans="1:17" ht="21.95" customHeight="1">
      <c r="A460" s="350" t="s">
        <v>263</v>
      </c>
      <c r="B460" s="349">
        <v>5</v>
      </c>
      <c r="C460" s="349">
        <v>5</v>
      </c>
      <c r="D460" s="349">
        <v>6</v>
      </c>
      <c r="E460" s="349">
        <v>5</v>
      </c>
      <c r="F460" s="349">
        <v>0</v>
      </c>
      <c r="G460" s="349">
        <v>0</v>
      </c>
      <c r="H460" s="349">
        <v>0</v>
      </c>
      <c r="I460" s="349">
        <v>0</v>
      </c>
      <c r="J460" s="349">
        <v>0</v>
      </c>
      <c r="K460" s="349">
        <v>0</v>
      </c>
      <c r="L460" s="349">
        <v>0</v>
      </c>
      <c r="M460" s="349">
        <v>0</v>
      </c>
      <c r="N460" s="349">
        <v>0</v>
      </c>
      <c r="O460" s="349">
        <v>0</v>
      </c>
      <c r="P460" s="349">
        <v>0</v>
      </c>
      <c r="Q460" s="349">
        <v>0</v>
      </c>
    </row>
    <row r="461" spans="1:17" ht="21.95" customHeight="1">
      <c r="A461" s="351" t="s">
        <v>3308</v>
      </c>
      <c r="B461" s="349">
        <v>42</v>
      </c>
      <c r="C461" s="349">
        <v>11</v>
      </c>
      <c r="D461" s="349">
        <v>17</v>
      </c>
      <c r="E461" s="349">
        <v>16</v>
      </c>
      <c r="F461" s="349">
        <v>0</v>
      </c>
      <c r="G461" s="349">
        <v>0</v>
      </c>
      <c r="H461" s="349">
        <v>0</v>
      </c>
      <c r="I461" s="349">
        <v>0</v>
      </c>
      <c r="J461" s="349">
        <v>2</v>
      </c>
      <c r="K461" s="349">
        <v>0</v>
      </c>
      <c r="L461" s="349">
        <v>0</v>
      </c>
      <c r="M461" s="349">
        <v>0</v>
      </c>
      <c r="N461" s="349">
        <v>1</v>
      </c>
      <c r="O461" s="349">
        <v>46</v>
      </c>
      <c r="P461" s="349">
        <v>9</v>
      </c>
      <c r="Q461" s="349">
        <v>0</v>
      </c>
    </row>
    <row r="462" spans="1:17" ht="15" customHeight="1">
      <c r="A462" s="350" t="s">
        <v>406</v>
      </c>
      <c r="B462" s="349">
        <v>2</v>
      </c>
      <c r="C462" s="349">
        <v>2</v>
      </c>
      <c r="D462" s="349">
        <v>2</v>
      </c>
      <c r="E462" s="349">
        <v>3</v>
      </c>
      <c r="F462" s="349">
        <v>0</v>
      </c>
      <c r="G462" s="349">
        <v>0</v>
      </c>
      <c r="H462" s="349">
        <v>0</v>
      </c>
      <c r="I462" s="349">
        <v>0</v>
      </c>
      <c r="J462" s="349">
        <v>0</v>
      </c>
      <c r="K462" s="349">
        <v>0</v>
      </c>
      <c r="L462" s="349">
        <v>0</v>
      </c>
      <c r="M462" s="349">
        <v>0</v>
      </c>
      <c r="N462" s="349">
        <v>0</v>
      </c>
      <c r="O462" s="349">
        <v>0</v>
      </c>
      <c r="P462" s="349">
        <v>1</v>
      </c>
      <c r="Q462" s="349">
        <v>0</v>
      </c>
    </row>
    <row r="463" spans="1:17" ht="21.95" customHeight="1">
      <c r="A463" s="350" t="s">
        <v>3317</v>
      </c>
      <c r="B463" s="349">
        <v>4</v>
      </c>
      <c r="C463" s="349">
        <v>4</v>
      </c>
      <c r="D463" s="349">
        <v>4</v>
      </c>
      <c r="E463" s="349">
        <v>3</v>
      </c>
      <c r="F463" s="349">
        <v>0</v>
      </c>
      <c r="G463" s="349">
        <v>0</v>
      </c>
      <c r="H463" s="349">
        <v>0</v>
      </c>
      <c r="I463" s="349">
        <v>0</v>
      </c>
      <c r="J463" s="349">
        <v>2</v>
      </c>
      <c r="K463" s="349">
        <v>0</v>
      </c>
      <c r="L463" s="349">
        <v>0</v>
      </c>
      <c r="M463" s="349">
        <v>0</v>
      </c>
      <c r="N463" s="349">
        <v>0</v>
      </c>
      <c r="O463" s="349">
        <v>0</v>
      </c>
      <c r="P463" s="349">
        <v>2</v>
      </c>
      <c r="Q463" s="349">
        <v>0</v>
      </c>
    </row>
    <row r="464" spans="1:17" ht="15" customHeight="1">
      <c r="A464" s="350" t="s">
        <v>438</v>
      </c>
      <c r="B464" s="349">
        <v>0</v>
      </c>
      <c r="C464" s="349">
        <v>2</v>
      </c>
      <c r="D464" s="349">
        <v>2</v>
      </c>
      <c r="E464" s="349">
        <v>0</v>
      </c>
      <c r="F464" s="349">
        <v>0</v>
      </c>
      <c r="G464" s="349">
        <v>0</v>
      </c>
      <c r="H464" s="349">
        <v>0</v>
      </c>
      <c r="I464" s="349">
        <v>0</v>
      </c>
      <c r="J464" s="349">
        <v>0</v>
      </c>
      <c r="K464" s="349">
        <v>0</v>
      </c>
      <c r="L464" s="349">
        <v>0</v>
      </c>
      <c r="M464" s="349">
        <v>0</v>
      </c>
      <c r="N464" s="349">
        <v>0</v>
      </c>
      <c r="O464" s="349">
        <v>0</v>
      </c>
      <c r="P464" s="349">
        <v>0</v>
      </c>
      <c r="Q464" s="349">
        <v>0</v>
      </c>
    </row>
    <row r="465" spans="1:17" ht="21.95" customHeight="1">
      <c r="A465" s="350" t="s">
        <v>439</v>
      </c>
      <c r="B465" s="349">
        <v>0</v>
      </c>
      <c r="C465" s="349">
        <v>0</v>
      </c>
      <c r="D465" s="349">
        <v>0</v>
      </c>
      <c r="E465" s="349">
        <v>4</v>
      </c>
      <c r="F465" s="349">
        <v>0</v>
      </c>
      <c r="G465" s="349">
        <v>0</v>
      </c>
      <c r="H465" s="349">
        <v>0</v>
      </c>
      <c r="I465" s="349">
        <v>0</v>
      </c>
      <c r="J465" s="349">
        <v>0</v>
      </c>
      <c r="K465" s="349">
        <v>0</v>
      </c>
      <c r="L465" s="349">
        <v>0</v>
      </c>
      <c r="M465" s="349">
        <v>0</v>
      </c>
      <c r="N465" s="349">
        <v>0</v>
      </c>
      <c r="O465" s="349">
        <v>10</v>
      </c>
      <c r="P465" s="349">
        <v>2</v>
      </c>
      <c r="Q465" s="349">
        <v>0</v>
      </c>
    </row>
    <row r="466" spans="1:17" ht="15" customHeight="1">
      <c r="A466" s="350" t="s">
        <v>426</v>
      </c>
      <c r="B466" s="349">
        <v>0</v>
      </c>
      <c r="C466" s="349">
        <v>0</v>
      </c>
      <c r="D466" s="349">
        <v>0</v>
      </c>
      <c r="E466" s="349">
        <v>0</v>
      </c>
      <c r="F466" s="349">
        <v>0</v>
      </c>
      <c r="G466" s="349">
        <v>0</v>
      </c>
      <c r="H466" s="349">
        <v>0</v>
      </c>
      <c r="I466" s="349">
        <v>0</v>
      </c>
      <c r="J466" s="349">
        <v>0</v>
      </c>
      <c r="K466" s="349">
        <v>0</v>
      </c>
      <c r="L466" s="349">
        <v>0</v>
      </c>
      <c r="M466" s="349">
        <v>0</v>
      </c>
      <c r="N466" s="349">
        <v>0</v>
      </c>
      <c r="O466" s="349">
        <v>8</v>
      </c>
      <c r="P466" s="349">
        <v>0</v>
      </c>
      <c r="Q466" s="349">
        <v>0</v>
      </c>
    </row>
    <row r="467" spans="1:17" ht="15" customHeight="1">
      <c r="A467" s="350" t="s">
        <v>440</v>
      </c>
      <c r="B467" s="349">
        <v>0</v>
      </c>
      <c r="C467" s="349">
        <v>0</v>
      </c>
      <c r="D467" s="349">
        <v>0</v>
      </c>
      <c r="E467" s="349">
        <v>0</v>
      </c>
      <c r="F467" s="349">
        <v>0</v>
      </c>
      <c r="G467" s="349">
        <v>0</v>
      </c>
      <c r="H467" s="349">
        <v>0</v>
      </c>
      <c r="I467" s="349">
        <v>0</v>
      </c>
      <c r="J467" s="349">
        <v>0</v>
      </c>
      <c r="K467" s="349">
        <v>0</v>
      </c>
      <c r="L467" s="349">
        <v>0</v>
      </c>
      <c r="M467" s="349">
        <v>0</v>
      </c>
      <c r="N467" s="349">
        <v>0</v>
      </c>
      <c r="O467" s="349">
        <v>8</v>
      </c>
      <c r="P467" s="349">
        <v>0</v>
      </c>
      <c r="Q467" s="349">
        <v>0</v>
      </c>
    </row>
    <row r="468" spans="1:17" ht="15" customHeight="1">
      <c r="A468" s="350" t="s">
        <v>3130</v>
      </c>
      <c r="B468" s="349">
        <v>10</v>
      </c>
      <c r="C468" s="349">
        <v>0</v>
      </c>
      <c r="D468" s="349">
        <v>0</v>
      </c>
      <c r="E468" s="349">
        <v>0</v>
      </c>
      <c r="F468" s="349">
        <v>0</v>
      </c>
      <c r="G468" s="349">
        <v>0</v>
      </c>
      <c r="H468" s="349">
        <v>0</v>
      </c>
      <c r="I468" s="349">
        <v>0</v>
      </c>
      <c r="J468" s="349">
        <v>0</v>
      </c>
      <c r="K468" s="349">
        <v>0</v>
      </c>
      <c r="L468" s="349">
        <v>0</v>
      </c>
      <c r="M468" s="349">
        <v>0</v>
      </c>
      <c r="N468" s="349">
        <v>0</v>
      </c>
      <c r="O468" s="349">
        <v>0</v>
      </c>
      <c r="P468" s="349">
        <v>0</v>
      </c>
      <c r="Q468" s="349">
        <v>0</v>
      </c>
    </row>
    <row r="469" spans="1:17" ht="21.95" customHeight="1">
      <c r="A469" s="350" t="s">
        <v>3139</v>
      </c>
      <c r="B469" s="349">
        <v>0</v>
      </c>
      <c r="C469" s="349">
        <v>0</v>
      </c>
      <c r="D469" s="349">
        <v>0</v>
      </c>
      <c r="E469" s="349">
        <v>0</v>
      </c>
      <c r="F469" s="349">
        <v>0</v>
      </c>
      <c r="G469" s="349">
        <v>0</v>
      </c>
      <c r="H469" s="349">
        <v>0</v>
      </c>
      <c r="I469" s="349">
        <v>0</v>
      </c>
      <c r="J469" s="349">
        <v>0</v>
      </c>
      <c r="K469" s="349">
        <v>0</v>
      </c>
      <c r="L469" s="349">
        <v>0</v>
      </c>
      <c r="M469" s="349">
        <v>0</v>
      </c>
      <c r="N469" s="349">
        <v>0</v>
      </c>
      <c r="O469" s="349">
        <v>10</v>
      </c>
      <c r="P469" s="349">
        <v>0</v>
      </c>
      <c r="Q469" s="349">
        <v>0</v>
      </c>
    </row>
    <row r="470" spans="1:17" ht="15" customHeight="1">
      <c r="A470" s="350" t="s">
        <v>443</v>
      </c>
      <c r="B470" s="349">
        <v>0</v>
      </c>
      <c r="C470" s="349">
        <v>0</v>
      </c>
      <c r="D470" s="349">
        <v>0</v>
      </c>
      <c r="E470" s="349">
        <v>2</v>
      </c>
      <c r="F470" s="349">
        <v>0</v>
      </c>
      <c r="G470" s="349">
        <v>0</v>
      </c>
      <c r="H470" s="349">
        <v>0</v>
      </c>
      <c r="I470" s="349">
        <v>0</v>
      </c>
      <c r="J470" s="349">
        <v>0</v>
      </c>
      <c r="K470" s="349">
        <v>0</v>
      </c>
      <c r="L470" s="349">
        <v>0</v>
      </c>
      <c r="M470" s="349">
        <v>0</v>
      </c>
      <c r="N470" s="349">
        <v>0</v>
      </c>
      <c r="O470" s="349">
        <v>10</v>
      </c>
      <c r="P470" s="349">
        <v>1</v>
      </c>
      <c r="Q470" s="349">
        <v>0</v>
      </c>
    </row>
    <row r="471" spans="1:17" ht="15" customHeight="1">
      <c r="A471" s="350" t="s">
        <v>3227</v>
      </c>
      <c r="B471" s="349">
        <v>0</v>
      </c>
      <c r="C471" s="349">
        <v>0</v>
      </c>
      <c r="D471" s="349">
        <v>0</v>
      </c>
      <c r="E471" s="349">
        <v>0</v>
      </c>
      <c r="F471" s="349">
        <v>0</v>
      </c>
      <c r="G471" s="349">
        <v>0</v>
      </c>
      <c r="H471" s="349">
        <v>0</v>
      </c>
      <c r="I471" s="349">
        <v>0</v>
      </c>
      <c r="J471" s="349">
        <v>0</v>
      </c>
      <c r="K471" s="349">
        <v>0</v>
      </c>
      <c r="L471" s="349">
        <v>0</v>
      </c>
      <c r="M471" s="349">
        <v>0</v>
      </c>
      <c r="N471" s="349">
        <v>0</v>
      </c>
      <c r="O471" s="349">
        <v>0</v>
      </c>
      <c r="P471" s="349">
        <v>0</v>
      </c>
      <c r="Q471" s="349">
        <v>0</v>
      </c>
    </row>
    <row r="472" spans="1:17" ht="15" customHeight="1">
      <c r="A472" s="350" t="s">
        <v>3083</v>
      </c>
      <c r="B472" s="349">
        <v>0</v>
      </c>
      <c r="C472" s="349">
        <v>0</v>
      </c>
      <c r="D472" s="349">
        <v>3</v>
      </c>
      <c r="E472" s="349">
        <v>0</v>
      </c>
      <c r="F472" s="349">
        <v>0</v>
      </c>
      <c r="G472" s="349">
        <v>0</v>
      </c>
      <c r="H472" s="349">
        <v>0</v>
      </c>
      <c r="I472" s="349">
        <v>0</v>
      </c>
      <c r="J472" s="349">
        <v>0</v>
      </c>
      <c r="K472" s="349">
        <v>0</v>
      </c>
      <c r="L472" s="349">
        <v>0</v>
      </c>
      <c r="M472" s="349">
        <v>0</v>
      </c>
      <c r="N472" s="349">
        <v>0</v>
      </c>
      <c r="O472" s="349">
        <v>0</v>
      </c>
      <c r="P472" s="349">
        <v>0</v>
      </c>
      <c r="Q472" s="349">
        <v>0</v>
      </c>
    </row>
    <row r="473" spans="1:17" ht="21.95" customHeight="1">
      <c r="A473" s="350" t="s">
        <v>3085</v>
      </c>
      <c r="B473" s="349">
        <v>11</v>
      </c>
      <c r="C473" s="349">
        <v>2</v>
      </c>
      <c r="D473" s="349">
        <v>2</v>
      </c>
      <c r="E473" s="349">
        <v>4</v>
      </c>
      <c r="F473" s="349">
        <v>0</v>
      </c>
      <c r="G473" s="349">
        <v>0</v>
      </c>
      <c r="H473" s="349">
        <v>0</v>
      </c>
      <c r="I473" s="349">
        <v>0</v>
      </c>
      <c r="J473" s="349">
        <v>0</v>
      </c>
      <c r="K473" s="349">
        <v>0</v>
      </c>
      <c r="L473" s="349">
        <v>0</v>
      </c>
      <c r="M473" s="349">
        <v>0</v>
      </c>
      <c r="N473" s="349">
        <v>0</v>
      </c>
      <c r="O473" s="349">
        <v>0</v>
      </c>
      <c r="P473" s="349">
        <v>3</v>
      </c>
      <c r="Q473" s="349">
        <v>0</v>
      </c>
    </row>
    <row r="474" spans="1:17" ht="15" customHeight="1">
      <c r="A474" s="350" t="s">
        <v>3228</v>
      </c>
      <c r="B474" s="349">
        <v>2</v>
      </c>
      <c r="C474" s="349">
        <v>0</v>
      </c>
      <c r="D474" s="349">
        <v>2</v>
      </c>
      <c r="E474" s="349">
        <v>0</v>
      </c>
      <c r="F474" s="349">
        <v>0</v>
      </c>
      <c r="G474" s="349">
        <v>0</v>
      </c>
      <c r="H474" s="349">
        <v>0</v>
      </c>
      <c r="I474" s="349">
        <v>0</v>
      </c>
      <c r="J474" s="349">
        <v>0</v>
      </c>
      <c r="K474" s="349">
        <v>0</v>
      </c>
      <c r="L474" s="349">
        <v>0</v>
      </c>
      <c r="M474" s="349">
        <v>0</v>
      </c>
      <c r="N474" s="349">
        <v>0</v>
      </c>
      <c r="O474" s="349">
        <v>0</v>
      </c>
      <c r="P474" s="349">
        <v>0</v>
      </c>
      <c r="Q474" s="349">
        <v>0</v>
      </c>
    </row>
    <row r="475" spans="1:17" ht="21.95" customHeight="1">
      <c r="A475" s="350" t="s">
        <v>3229</v>
      </c>
      <c r="B475" s="349">
        <v>6</v>
      </c>
      <c r="C475" s="349">
        <v>0</v>
      </c>
      <c r="D475" s="349">
        <v>0</v>
      </c>
      <c r="E475" s="349">
        <v>0</v>
      </c>
      <c r="F475" s="349">
        <v>0</v>
      </c>
      <c r="G475" s="349">
        <v>0</v>
      </c>
      <c r="H475" s="349">
        <v>0</v>
      </c>
      <c r="I475" s="349">
        <v>0</v>
      </c>
      <c r="J475" s="349">
        <v>0</v>
      </c>
      <c r="K475" s="349">
        <v>0</v>
      </c>
      <c r="L475" s="349">
        <v>0</v>
      </c>
      <c r="M475" s="349">
        <v>0</v>
      </c>
      <c r="N475" s="349">
        <v>0</v>
      </c>
      <c r="O475" s="349">
        <v>0</v>
      </c>
      <c r="P475" s="349">
        <v>0</v>
      </c>
      <c r="Q475" s="349">
        <v>0</v>
      </c>
    </row>
    <row r="476" spans="1:17" ht="15" customHeight="1">
      <c r="A476" s="350" t="s">
        <v>3230</v>
      </c>
      <c r="B476" s="349">
        <v>0</v>
      </c>
      <c r="C476" s="349">
        <v>0</v>
      </c>
      <c r="D476" s="349">
        <v>0</v>
      </c>
      <c r="E476" s="349">
        <v>0</v>
      </c>
      <c r="F476" s="349">
        <v>0</v>
      </c>
      <c r="G476" s="349">
        <v>0</v>
      </c>
      <c r="H476" s="349">
        <v>0</v>
      </c>
      <c r="I476" s="349">
        <v>0</v>
      </c>
      <c r="J476" s="349">
        <v>0</v>
      </c>
      <c r="K476" s="349">
        <v>0</v>
      </c>
      <c r="L476" s="349">
        <v>0</v>
      </c>
      <c r="M476" s="349">
        <v>0</v>
      </c>
      <c r="N476" s="349">
        <v>1</v>
      </c>
      <c r="O476" s="349">
        <v>0</v>
      </c>
      <c r="P476" s="349">
        <v>0</v>
      </c>
      <c r="Q476" s="349">
        <v>0</v>
      </c>
    </row>
    <row r="477" spans="1:17" ht="15" customHeight="1">
      <c r="A477" s="350" t="s">
        <v>3223</v>
      </c>
      <c r="B477" s="349">
        <v>7</v>
      </c>
      <c r="C477" s="349">
        <v>1</v>
      </c>
      <c r="D477" s="349">
        <v>2</v>
      </c>
      <c r="E477" s="349">
        <v>0</v>
      </c>
      <c r="F477" s="349">
        <v>0</v>
      </c>
      <c r="G477" s="349">
        <v>0</v>
      </c>
      <c r="H477" s="349">
        <v>0</v>
      </c>
      <c r="I477" s="349">
        <v>0</v>
      </c>
      <c r="J477" s="349">
        <v>0</v>
      </c>
      <c r="K477" s="349">
        <v>0</v>
      </c>
      <c r="L477" s="349">
        <v>0</v>
      </c>
      <c r="M477" s="349">
        <v>0</v>
      </c>
      <c r="N477" s="349">
        <v>0</v>
      </c>
      <c r="O477" s="349">
        <v>0</v>
      </c>
      <c r="P477" s="349">
        <v>0</v>
      </c>
      <c r="Q477" s="349">
        <v>0</v>
      </c>
    </row>
    <row r="478" spans="1:17" ht="15" customHeight="1">
      <c r="A478" s="351" t="s">
        <v>2670</v>
      </c>
      <c r="B478" s="349">
        <v>1387</v>
      </c>
      <c r="C478" s="349">
        <v>694</v>
      </c>
      <c r="D478" s="349">
        <v>871</v>
      </c>
      <c r="E478" s="349">
        <v>812</v>
      </c>
      <c r="F478" s="349">
        <v>109</v>
      </c>
      <c r="G478" s="349">
        <v>341</v>
      </c>
      <c r="H478" s="349">
        <v>702</v>
      </c>
      <c r="I478" s="349">
        <v>214</v>
      </c>
      <c r="J478" s="349">
        <v>154</v>
      </c>
      <c r="K478" s="349">
        <v>61</v>
      </c>
      <c r="L478" s="349">
        <v>82</v>
      </c>
      <c r="M478" s="349">
        <v>54</v>
      </c>
      <c r="N478" s="349">
        <v>132</v>
      </c>
      <c r="O478" s="349">
        <v>1292</v>
      </c>
      <c r="P478" s="349">
        <v>410</v>
      </c>
      <c r="Q478" s="349">
        <v>297</v>
      </c>
    </row>
    <row r="479" spans="1:17" ht="15" customHeight="1">
      <c r="A479" s="351" t="s">
        <v>0</v>
      </c>
      <c r="B479" s="349">
        <v>942</v>
      </c>
      <c r="C479" s="349">
        <v>534</v>
      </c>
      <c r="D479" s="349">
        <v>631</v>
      </c>
      <c r="E479" s="349">
        <v>542</v>
      </c>
      <c r="F479" s="349">
        <v>89</v>
      </c>
      <c r="G479" s="349">
        <v>337</v>
      </c>
      <c r="H479" s="349">
        <v>702</v>
      </c>
      <c r="I479" s="349">
        <v>152</v>
      </c>
      <c r="J479" s="349">
        <v>145</v>
      </c>
      <c r="K479" s="349">
        <v>54</v>
      </c>
      <c r="L479" s="349">
        <v>71</v>
      </c>
      <c r="M479" s="349">
        <v>45</v>
      </c>
      <c r="N479" s="349">
        <v>96</v>
      </c>
      <c r="O479" s="349">
        <v>572</v>
      </c>
      <c r="P479" s="349">
        <v>286</v>
      </c>
      <c r="Q479" s="349">
        <v>147</v>
      </c>
    </row>
    <row r="480" spans="1:17" ht="21.95" customHeight="1">
      <c r="A480" s="350" t="s">
        <v>3298</v>
      </c>
      <c r="B480" s="349">
        <v>3</v>
      </c>
      <c r="C480" s="349">
        <v>6</v>
      </c>
      <c r="D480" s="349">
        <v>3</v>
      </c>
      <c r="E480" s="349">
        <v>3</v>
      </c>
      <c r="F480" s="349">
        <v>0</v>
      </c>
      <c r="G480" s="349">
        <v>0</v>
      </c>
      <c r="H480" s="349">
        <v>0</v>
      </c>
      <c r="I480" s="349">
        <v>0</v>
      </c>
      <c r="J480" s="349">
        <v>0</v>
      </c>
      <c r="K480" s="349">
        <v>0</v>
      </c>
      <c r="L480" s="349">
        <v>0</v>
      </c>
      <c r="M480" s="349">
        <v>0</v>
      </c>
      <c r="N480" s="349">
        <v>0</v>
      </c>
      <c r="O480" s="349">
        <v>0</v>
      </c>
      <c r="P480" s="349">
        <v>0</v>
      </c>
      <c r="Q480" s="349">
        <v>0</v>
      </c>
    </row>
    <row r="481" spans="1:17" ht="15" customHeight="1">
      <c r="A481" s="350" t="s">
        <v>74</v>
      </c>
      <c r="B481" s="349">
        <v>28</v>
      </c>
      <c r="C481" s="349">
        <v>28</v>
      </c>
      <c r="D481" s="349">
        <v>17</v>
      </c>
      <c r="E481" s="349">
        <v>28</v>
      </c>
      <c r="F481" s="349">
        <v>0</v>
      </c>
      <c r="G481" s="349">
        <v>0</v>
      </c>
      <c r="H481" s="349">
        <v>0</v>
      </c>
      <c r="I481" s="349">
        <v>28</v>
      </c>
      <c r="J481" s="349">
        <v>0</v>
      </c>
      <c r="K481" s="349">
        <v>0</v>
      </c>
      <c r="L481" s="349">
        <v>0</v>
      </c>
      <c r="M481" s="349">
        <v>0</v>
      </c>
      <c r="N481" s="349">
        <v>0</v>
      </c>
      <c r="O481" s="349">
        <v>0</v>
      </c>
      <c r="P481" s="349">
        <v>8</v>
      </c>
      <c r="Q481" s="349">
        <v>6</v>
      </c>
    </row>
    <row r="482" spans="1:17" ht="21.95" customHeight="1">
      <c r="A482" s="350" t="s">
        <v>36</v>
      </c>
      <c r="B482" s="349">
        <v>0</v>
      </c>
      <c r="C482" s="349">
        <v>13</v>
      </c>
      <c r="D482" s="349">
        <v>0</v>
      </c>
      <c r="E482" s="349">
        <v>0</v>
      </c>
      <c r="F482" s="349">
        <v>0</v>
      </c>
      <c r="G482" s="349">
        <v>297</v>
      </c>
      <c r="H482" s="349">
        <v>0</v>
      </c>
      <c r="I482" s="349">
        <v>0</v>
      </c>
      <c r="J482" s="349">
        <v>0</v>
      </c>
      <c r="K482" s="349">
        <v>0</v>
      </c>
      <c r="L482" s="349">
        <v>0</v>
      </c>
      <c r="M482" s="349">
        <v>0</v>
      </c>
      <c r="N482" s="349">
        <v>0</v>
      </c>
      <c r="O482" s="349">
        <v>0</v>
      </c>
      <c r="P482" s="349">
        <v>30</v>
      </c>
      <c r="Q482" s="349">
        <v>0</v>
      </c>
    </row>
    <row r="483" spans="1:17" ht="21.95" customHeight="1">
      <c r="A483" s="350" t="s">
        <v>2968</v>
      </c>
      <c r="B483" s="349">
        <v>0</v>
      </c>
      <c r="C483" s="349">
        <v>0</v>
      </c>
      <c r="D483" s="349">
        <v>0</v>
      </c>
      <c r="E483" s="349">
        <v>0</v>
      </c>
      <c r="F483" s="349">
        <v>0</v>
      </c>
      <c r="G483" s="349">
        <v>0</v>
      </c>
      <c r="H483" s="349">
        <v>0</v>
      </c>
      <c r="I483" s="349">
        <v>0</v>
      </c>
      <c r="J483" s="349">
        <v>80</v>
      </c>
      <c r="K483" s="349">
        <v>0</v>
      </c>
      <c r="L483" s="349">
        <v>0</v>
      </c>
      <c r="M483" s="349">
        <v>0</v>
      </c>
      <c r="N483" s="349">
        <v>0</v>
      </c>
      <c r="O483" s="349">
        <v>55</v>
      </c>
      <c r="P483" s="349">
        <v>0</v>
      </c>
      <c r="Q483" s="349">
        <v>0</v>
      </c>
    </row>
    <row r="484" spans="1:17" ht="21.95" customHeight="1">
      <c r="A484" s="350" t="s">
        <v>37</v>
      </c>
      <c r="B484" s="349">
        <v>231</v>
      </c>
      <c r="C484" s="349">
        <v>0</v>
      </c>
      <c r="D484" s="349">
        <v>0</v>
      </c>
      <c r="E484" s="349">
        <v>0</v>
      </c>
      <c r="F484" s="349">
        <v>0</v>
      </c>
      <c r="G484" s="349">
        <v>0</v>
      </c>
      <c r="H484" s="349">
        <v>0</v>
      </c>
      <c r="I484" s="349">
        <v>0</v>
      </c>
      <c r="J484" s="349">
        <v>0</v>
      </c>
      <c r="K484" s="349">
        <v>0</v>
      </c>
      <c r="L484" s="349">
        <v>0</v>
      </c>
      <c r="M484" s="349">
        <v>0</v>
      </c>
      <c r="N484" s="349">
        <v>14</v>
      </c>
      <c r="O484" s="349">
        <v>17</v>
      </c>
      <c r="P484" s="349">
        <v>35</v>
      </c>
      <c r="Q484" s="349">
        <v>0</v>
      </c>
    </row>
    <row r="485" spans="1:17" ht="21.95" customHeight="1">
      <c r="A485" s="350" t="s">
        <v>2969</v>
      </c>
      <c r="B485" s="349">
        <v>132</v>
      </c>
      <c r="C485" s="349">
        <v>19</v>
      </c>
      <c r="D485" s="349">
        <v>0</v>
      </c>
      <c r="E485" s="349">
        <v>0</v>
      </c>
      <c r="F485" s="349">
        <v>0</v>
      </c>
      <c r="G485" s="349">
        <v>0</v>
      </c>
      <c r="H485" s="349">
        <v>0</v>
      </c>
      <c r="I485" s="349">
        <v>0</v>
      </c>
      <c r="J485" s="349">
        <v>0</v>
      </c>
      <c r="K485" s="349">
        <v>0</v>
      </c>
      <c r="L485" s="349">
        <v>0</v>
      </c>
      <c r="M485" s="349">
        <v>0</v>
      </c>
      <c r="N485" s="349">
        <v>0</v>
      </c>
      <c r="O485" s="349">
        <v>0</v>
      </c>
      <c r="P485" s="349">
        <v>0</v>
      </c>
      <c r="Q485" s="349">
        <v>0</v>
      </c>
    </row>
    <row r="486" spans="1:17" ht="21.95" customHeight="1">
      <c r="A486" s="350" t="s">
        <v>75</v>
      </c>
      <c r="B486" s="349">
        <v>67</v>
      </c>
      <c r="C486" s="349">
        <v>70</v>
      </c>
      <c r="D486" s="349">
        <v>48</v>
      </c>
      <c r="E486" s="349">
        <v>46</v>
      </c>
      <c r="F486" s="349">
        <v>0</v>
      </c>
      <c r="G486" s="349">
        <v>0</v>
      </c>
      <c r="H486" s="349">
        <v>0</v>
      </c>
      <c r="I486" s="349">
        <v>0</v>
      </c>
      <c r="J486" s="349">
        <v>0</v>
      </c>
      <c r="K486" s="349">
        <v>0</v>
      </c>
      <c r="L486" s="349">
        <v>0</v>
      </c>
      <c r="M486" s="349">
        <v>0</v>
      </c>
      <c r="N486" s="349">
        <v>0</v>
      </c>
      <c r="O486" s="349">
        <v>23</v>
      </c>
      <c r="P486" s="349">
        <v>0</v>
      </c>
      <c r="Q486" s="349">
        <v>0</v>
      </c>
    </row>
    <row r="487" spans="1:17" ht="15" customHeight="1">
      <c r="A487" s="350" t="s">
        <v>76</v>
      </c>
      <c r="B487" s="349">
        <v>204</v>
      </c>
      <c r="C487" s="349">
        <v>171</v>
      </c>
      <c r="D487" s="349">
        <v>10</v>
      </c>
      <c r="E487" s="349">
        <v>0</v>
      </c>
      <c r="F487" s="349">
        <v>48</v>
      </c>
      <c r="G487" s="349">
        <v>0</v>
      </c>
      <c r="H487" s="349">
        <v>0</v>
      </c>
      <c r="I487" s="349">
        <v>60</v>
      </c>
      <c r="J487" s="349">
        <v>0</v>
      </c>
      <c r="K487" s="349">
        <v>6</v>
      </c>
      <c r="L487" s="349">
        <v>28</v>
      </c>
      <c r="M487" s="349">
        <v>0</v>
      </c>
      <c r="N487" s="349">
        <v>0</v>
      </c>
      <c r="O487" s="349">
        <v>115</v>
      </c>
      <c r="P487" s="349">
        <v>53</v>
      </c>
      <c r="Q487" s="349">
        <v>99</v>
      </c>
    </row>
    <row r="488" spans="1:17" ht="21.95" customHeight="1">
      <c r="A488" s="350" t="s">
        <v>38</v>
      </c>
      <c r="B488" s="349">
        <v>43</v>
      </c>
      <c r="C488" s="349">
        <v>42</v>
      </c>
      <c r="D488" s="349">
        <v>0</v>
      </c>
      <c r="E488" s="349">
        <v>34</v>
      </c>
      <c r="F488" s="349">
        <v>0</v>
      </c>
      <c r="G488" s="349">
        <v>0</v>
      </c>
      <c r="H488" s="349">
        <v>0</v>
      </c>
      <c r="I488" s="349">
        <v>0</v>
      </c>
      <c r="J488" s="349">
        <v>0</v>
      </c>
      <c r="K488" s="349">
        <v>0</v>
      </c>
      <c r="L488" s="349">
        <v>0</v>
      </c>
      <c r="M488" s="349">
        <v>0</v>
      </c>
      <c r="N488" s="349">
        <v>0</v>
      </c>
      <c r="O488" s="349">
        <v>31</v>
      </c>
      <c r="P488" s="349">
        <v>16</v>
      </c>
      <c r="Q488" s="349">
        <v>8</v>
      </c>
    </row>
    <row r="489" spans="1:17" ht="21.95" customHeight="1">
      <c r="A489" s="350" t="s">
        <v>39</v>
      </c>
      <c r="B489" s="349">
        <v>0</v>
      </c>
      <c r="C489" s="349">
        <v>0</v>
      </c>
      <c r="D489" s="349">
        <v>0</v>
      </c>
      <c r="E489" s="349">
        <v>0</v>
      </c>
      <c r="F489" s="349">
        <v>0</v>
      </c>
      <c r="G489" s="349">
        <v>0</v>
      </c>
      <c r="H489" s="349">
        <v>689</v>
      </c>
      <c r="I489" s="349">
        <v>0</v>
      </c>
      <c r="J489" s="349">
        <v>0</v>
      </c>
      <c r="K489" s="349">
        <v>0</v>
      </c>
      <c r="L489" s="349">
        <v>0</v>
      </c>
      <c r="M489" s="349">
        <v>0</v>
      </c>
      <c r="N489" s="349">
        <v>0</v>
      </c>
      <c r="O489" s="349">
        <v>0</v>
      </c>
      <c r="P489" s="349">
        <v>22</v>
      </c>
      <c r="Q489" s="349">
        <v>0</v>
      </c>
    </row>
    <row r="490" spans="1:17" ht="15" customHeight="1">
      <c r="A490" s="350" t="s">
        <v>2964</v>
      </c>
      <c r="B490" s="349">
        <v>21</v>
      </c>
      <c r="C490" s="349">
        <v>37</v>
      </c>
      <c r="D490" s="349">
        <v>48</v>
      </c>
      <c r="E490" s="349">
        <v>19</v>
      </c>
      <c r="F490" s="349">
        <v>26</v>
      </c>
      <c r="G490" s="349">
        <v>14</v>
      </c>
      <c r="H490" s="349">
        <v>12</v>
      </c>
      <c r="I490" s="349">
        <v>36</v>
      </c>
      <c r="J490" s="349">
        <v>25</v>
      </c>
      <c r="K490" s="349">
        <v>15</v>
      </c>
      <c r="L490" s="349">
        <v>24</v>
      </c>
      <c r="M490" s="349">
        <v>25</v>
      </c>
      <c r="N490" s="349">
        <v>19</v>
      </c>
      <c r="O490" s="349">
        <v>93</v>
      </c>
      <c r="P490" s="349">
        <v>0</v>
      </c>
      <c r="Q490" s="349">
        <v>0</v>
      </c>
    </row>
    <row r="491" spans="1:17" ht="21.95" customHeight="1">
      <c r="A491" s="350" t="s">
        <v>2987</v>
      </c>
      <c r="B491" s="349">
        <v>0</v>
      </c>
      <c r="C491" s="349">
        <v>0</v>
      </c>
      <c r="D491" s="349">
        <v>0</v>
      </c>
      <c r="E491" s="349">
        <v>0</v>
      </c>
      <c r="F491" s="349">
        <v>0</v>
      </c>
      <c r="G491" s="349">
        <v>0</v>
      </c>
      <c r="H491" s="349">
        <v>0</v>
      </c>
      <c r="I491" s="349">
        <v>0</v>
      </c>
      <c r="J491" s="349">
        <v>0</v>
      </c>
      <c r="K491" s="349">
        <v>0</v>
      </c>
      <c r="L491" s="349">
        <v>0</v>
      </c>
      <c r="M491" s="349">
        <v>0</v>
      </c>
      <c r="N491" s="349">
        <v>0</v>
      </c>
      <c r="O491" s="349">
        <v>80</v>
      </c>
      <c r="P491" s="349">
        <v>7</v>
      </c>
      <c r="Q491" s="349">
        <v>5</v>
      </c>
    </row>
    <row r="492" spans="1:17" ht="21.95" customHeight="1">
      <c r="A492" s="350" t="s">
        <v>40</v>
      </c>
      <c r="B492" s="349">
        <v>0</v>
      </c>
      <c r="C492" s="349">
        <v>0</v>
      </c>
      <c r="D492" s="349">
        <v>290</v>
      </c>
      <c r="E492" s="349">
        <v>174</v>
      </c>
      <c r="F492" s="349">
        <v>0</v>
      </c>
      <c r="G492" s="349">
        <v>0</v>
      </c>
      <c r="H492" s="349">
        <v>0</v>
      </c>
      <c r="I492" s="349">
        <v>0</v>
      </c>
      <c r="J492" s="349">
        <v>0</v>
      </c>
      <c r="K492" s="349">
        <v>0</v>
      </c>
      <c r="L492" s="349">
        <v>0</v>
      </c>
      <c r="M492" s="349">
        <v>0</v>
      </c>
      <c r="N492" s="349">
        <v>0</v>
      </c>
      <c r="O492" s="349">
        <v>6</v>
      </c>
      <c r="P492" s="349">
        <v>4</v>
      </c>
      <c r="Q492" s="349">
        <v>7</v>
      </c>
    </row>
    <row r="493" spans="1:17" ht="21.95" customHeight="1">
      <c r="A493" s="350" t="s">
        <v>3311</v>
      </c>
      <c r="B493" s="349">
        <v>0</v>
      </c>
      <c r="C493" s="349">
        <v>0</v>
      </c>
      <c r="D493" s="349">
        <v>49</v>
      </c>
      <c r="E493" s="349">
        <v>15</v>
      </c>
      <c r="F493" s="349">
        <v>0</v>
      </c>
      <c r="G493" s="349">
        <v>0</v>
      </c>
      <c r="H493" s="349">
        <v>0</v>
      </c>
      <c r="I493" s="349">
        <v>0</v>
      </c>
      <c r="J493" s="349">
        <v>0</v>
      </c>
      <c r="K493" s="349">
        <v>0</v>
      </c>
      <c r="L493" s="349">
        <v>0</v>
      </c>
      <c r="M493" s="349">
        <v>0</v>
      </c>
      <c r="N493" s="349">
        <v>0</v>
      </c>
      <c r="O493" s="349">
        <v>0</v>
      </c>
      <c r="P493" s="349">
        <v>0</v>
      </c>
      <c r="Q493" s="349">
        <v>0</v>
      </c>
    </row>
    <row r="494" spans="1:17" ht="15" customHeight="1">
      <c r="A494" s="350" t="s">
        <v>3028</v>
      </c>
      <c r="B494" s="349">
        <v>3</v>
      </c>
      <c r="C494" s="349">
        <v>3</v>
      </c>
      <c r="D494" s="349">
        <v>3</v>
      </c>
      <c r="E494" s="349">
        <v>2</v>
      </c>
      <c r="F494" s="349">
        <v>0</v>
      </c>
      <c r="G494" s="349">
        <v>0</v>
      </c>
      <c r="H494" s="349">
        <v>0</v>
      </c>
      <c r="I494" s="349">
        <v>0</v>
      </c>
      <c r="J494" s="349">
        <v>0</v>
      </c>
      <c r="K494" s="349">
        <v>1</v>
      </c>
      <c r="L494" s="349">
        <v>0</v>
      </c>
      <c r="M494" s="349">
        <v>0</v>
      </c>
      <c r="N494" s="349">
        <v>0</v>
      </c>
      <c r="O494" s="349">
        <v>0</v>
      </c>
      <c r="P494" s="349">
        <v>8</v>
      </c>
      <c r="Q494" s="349">
        <v>0</v>
      </c>
    </row>
    <row r="495" spans="1:17" ht="21.95" customHeight="1">
      <c r="A495" s="350" t="s">
        <v>154</v>
      </c>
      <c r="B495" s="349">
        <v>3</v>
      </c>
      <c r="C495" s="349">
        <v>2</v>
      </c>
      <c r="D495" s="349">
        <v>6</v>
      </c>
      <c r="E495" s="349">
        <v>4</v>
      </c>
      <c r="F495" s="349">
        <v>0</v>
      </c>
      <c r="G495" s="349">
        <v>0</v>
      </c>
      <c r="H495" s="349">
        <v>0</v>
      </c>
      <c r="I495" s="349">
        <v>0</v>
      </c>
      <c r="J495" s="349">
        <v>0</v>
      </c>
      <c r="K495" s="349">
        <v>0</v>
      </c>
      <c r="L495" s="349">
        <v>0</v>
      </c>
      <c r="M495" s="349">
        <v>0</v>
      </c>
      <c r="N495" s="349">
        <v>0</v>
      </c>
      <c r="O495" s="349">
        <v>0</v>
      </c>
      <c r="P495" s="349">
        <v>0</v>
      </c>
      <c r="Q495" s="349">
        <v>0</v>
      </c>
    </row>
    <row r="496" spans="1:17" ht="21.95" customHeight="1">
      <c r="A496" s="350" t="s">
        <v>156</v>
      </c>
      <c r="B496" s="349">
        <v>5</v>
      </c>
      <c r="C496" s="349">
        <v>2</v>
      </c>
      <c r="D496" s="349">
        <v>5</v>
      </c>
      <c r="E496" s="349">
        <v>3</v>
      </c>
      <c r="F496" s="349">
        <v>0</v>
      </c>
      <c r="G496" s="349">
        <v>0</v>
      </c>
      <c r="H496" s="349">
        <v>0</v>
      </c>
      <c r="I496" s="349">
        <v>0</v>
      </c>
      <c r="J496" s="349">
        <v>0</v>
      </c>
      <c r="K496" s="349">
        <v>0</v>
      </c>
      <c r="L496" s="349">
        <v>0</v>
      </c>
      <c r="M496" s="349">
        <v>0</v>
      </c>
      <c r="N496" s="349">
        <v>0</v>
      </c>
      <c r="O496" s="349">
        <v>0</v>
      </c>
      <c r="P496" s="349">
        <v>0</v>
      </c>
      <c r="Q496" s="349">
        <v>0</v>
      </c>
    </row>
    <row r="497" spans="1:17" ht="15" customHeight="1">
      <c r="A497" s="350" t="s">
        <v>3021</v>
      </c>
      <c r="B497" s="349">
        <v>4</v>
      </c>
      <c r="C497" s="349">
        <v>4</v>
      </c>
      <c r="D497" s="349">
        <v>4</v>
      </c>
      <c r="E497" s="349">
        <v>3</v>
      </c>
      <c r="F497" s="349">
        <v>0</v>
      </c>
      <c r="G497" s="349">
        <v>0</v>
      </c>
      <c r="H497" s="349">
        <v>0</v>
      </c>
      <c r="I497" s="349">
        <v>0</v>
      </c>
      <c r="J497" s="349">
        <v>0</v>
      </c>
      <c r="K497" s="349">
        <v>0</v>
      </c>
      <c r="L497" s="349">
        <v>0</v>
      </c>
      <c r="M497" s="349">
        <v>0</v>
      </c>
      <c r="N497" s="349">
        <v>0</v>
      </c>
      <c r="O497" s="349">
        <v>0</v>
      </c>
      <c r="P497" s="349">
        <v>0</v>
      </c>
      <c r="Q497" s="349">
        <v>0</v>
      </c>
    </row>
    <row r="498" spans="1:17" ht="15" customHeight="1">
      <c r="A498" s="350" t="s">
        <v>159</v>
      </c>
      <c r="B498" s="349">
        <v>4</v>
      </c>
      <c r="C498" s="349">
        <v>2</v>
      </c>
      <c r="D498" s="349">
        <v>6</v>
      </c>
      <c r="E498" s="349">
        <v>3</v>
      </c>
      <c r="F498" s="349">
        <v>0</v>
      </c>
      <c r="G498" s="349">
        <v>0</v>
      </c>
      <c r="H498" s="349">
        <v>0</v>
      </c>
      <c r="I498" s="349">
        <v>0</v>
      </c>
      <c r="J498" s="349">
        <v>0</v>
      </c>
      <c r="K498" s="349">
        <v>0</v>
      </c>
      <c r="L498" s="349">
        <v>0</v>
      </c>
      <c r="M498" s="349">
        <v>0</v>
      </c>
      <c r="N498" s="349">
        <v>0</v>
      </c>
      <c r="O498" s="349">
        <v>0</v>
      </c>
      <c r="P498" s="349">
        <v>0</v>
      </c>
      <c r="Q498" s="349">
        <v>0</v>
      </c>
    </row>
    <row r="499" spans="1:17" ht="15" customHeight="1">
      <c r="A499" s="350" t="s">
        <v>2964</v>
      </c>
      <c r="B499" s="349">
        <v>12</v>
      </c>
      <c r="C499" s="349">
        <v>12</v>
      </c>
      <c r="D499" s="349">
        <v>18</v>
      </c>
      <c r="E499" s="349">
        <v>23</v>
      </c>
      <c r="F499" s="349">
        <v>3</v>
      </c>
      <c r="G499" s="349">
        <v>2</v>
      </c>
      <c r="H499" s="349">
        <v>1</v>
      </c>
      <c r="I499" s="349">
        <v>4</v>
      </c>
      <c r="J499" s="349">
        <v>2</v>
      </c>
      <c r="K499" s="349">
        <v>2</v>
      </c>
      <c r="L499" s="349">
        <v>6</v>
      </c>
      <c r="M499" s="349">
        <v>6</v>
      </c>
      <c r="N499" s="349">
        <v>6</v>
      </c>
      <c r="O499" s="349">
        <v>4</v>
      </c>
      <c r="P499" s="349">
        <v>13</v>
      </c>
      <c r="Q499" s="349">
        <v>6</v>
      </c>
    </row>
    <row r="500" spans="1:17" ht="15" customHeight="1">
      <c r="A500" s="350" t="s">
        <v>78</v>
      </c>
      <c r="B500" s="349">
        <v>32</v>
      </c>
      <c r="C500" s="349">
        <v>20</v>
      </c>
      <c r="D500" s="349">
        <v>28</v>
      </c>
      <c r="E500" s="349">
        <v>20</v>
      </c>
      <c r="F500" s="349">
        <v>0</v>
      </c>
      <c r="G500" s="349">
        <v>0</v>
      </c>
      <c r="H500" s="349">
        <v>0</v>
      </c>
      <c r="I500" s="349">
        <v>0</v>
      </c>
      <c r="J500" s="349">
        <v>0</v>
      </c>
      <c r="K500" s="349">
        <v>0</v>
      </c>
      <c r="L500" s="349">
        <v>0</v>
      </c>
      <c r="M500" s="349">
        <v>0</v>
      </c>
      <c r="N500" s="349">
        <v>0</v>
      </c>
      <c r="O500" s="349">
        <v>0</v>
      </c>
      <c r="P500" s="349">
        <v>26</v>
      </c>
      <c r="Q500" s="349">
        <v>0</v>
      </c>
    </row>
    <row r="501" spans="1:17" ht="15" customHeight="1">
      <c r="A501" s="350" t="s">
        <v>161</v>
      </c>
      <c r="B501" s="349">
        <v>3</v>
      </c>
      <c r="C501" s="349">
        <v>2</v>
      </c>
      <c r="D501" s="349">
        <v>6</v>
      </c>
      <c r="E501" s="349">
        <v>4</v>
      </c>
      <c r="F501" s="349">
        <v>0</v>
      </c>
      <c r="G501" s="349">
        <v>0</v>
      </c>
      <c r="H501" s="349">
        <v>0</v>
      </c>
      <c r="I501" s="349">
        <v>0</v>
      </c>
      <c r="J501" s="349">
        <v>0</v>
      </c>
      <c r="K501" s="349">
        <v>0</v>
      </c>
      <c r="L501" s="349">
        <v>0</v>
      </c>
      <c r="M501" s="349">
        <v>0</v>
      </c>
      <c r="N501" s="349">
        <v>0</v>
      </c>
      <c r="O501" s="349">
        <v>0</v>
      </c>
      <c r="P501" s="349">
        <v>0</v>
      </c>
      <c r="Q501" s="349">
        <v>0</v>
      </c>
    </row>
    <row r="502" spans="1:17" ht="15" customHeight="1">
      <c r="A502" s="350" t="s">
        <v>163</v>
      </c>
      <c r="B502" s="349">
        <v>4</v>
      </c>
      <c r="C502" s="349">
        <v>5</v>
      </c>
      <c r="D502" s="349">
        <v>7</v>
      </c>
      <c r="E502" s="349">
        <v>4</v>
      </c>
      <c r="F502" s="349">
        <v>0</v>
      </c>
      <c r="G502" s="349">
        <v>0</v>
      </c>
      <c r="H502" s="349">
        <v>0</v>
      </c>
      <c r="I502" s="349">
        <v>0</v>
      </c>
      <c r="J502" s="349">
        <v>0</v>
      </c>
      <c r="K502" s="349">
        <v>0</v>
      </c>
      <c r="L502" s="349">
        <v>0</v>
      </c>
      <c r="M502" s="349">
        <v>0</v>
      </c>
      <c r="N502" s="349">
        <v>0</v>
      </c>
      <c r="O502" s="349">
        <v>0</v>
      </c>
      <c r="P502" s="349">
        <v>3</v>
      </c>
      <c r="Q502" s="349">
        <v>0</v>
      </c>
    </row>
    <row r="503" spans="1:17" ht="21.95" customHeight="1">
      <c r="A503" s="350" t="s">
        <v>165</v>
      </c>
      <c r="B503" s="349">
        <v>8</v>
      </c>
      <c r="C503" s="349">
        <v>2</v>
      </c>
      <c r="D503" s="349">
        <v>6</v>
      </c>
      <c r="E503" s="349">
        <v>4</v>
      </c>
      <c r="F503" s="349">
        <v>0</v>
      </c>
      <c r="G503" s="349">
        <v>0</v>
      </c>
      <c r="H503" s="349">
        <v>0</v>
      </c>
      <c r="I503" s="349">
        <v>0</v>
      </c>
      <c r="J503" s="349">
        <v>0</v>
      </c>
      <c r="K503" s="349">
        <v>0</v>
      </c>
      <c r="L503" s="349">
        <v>0</v>
      </c>
      <c r="M503" s="349">
        <v>0</v>
      </c>
      <c r="N503" s="349">
        <v>0</v>
      </c>
      <c r="O503" s="349">
        <v>0</v>
      </c>
      <c r="P503" s="349">
        <v>0</v>
      </c>
      <c r="Q503" s="349">
        <v>0</v>
      </c>
    </row>
    <row r="504" spans="1:17" ht="21.95" customHeight="1">
      <c r="A504" s="350" t="s">
        <v>167</v>
      </c>
      <c r="B504" s="349">
        <v>5</v>
      </c>
      <c r="C504" s="349">
        <v>2</v>
      </c>
      <c r="D504" s="349">
        <v>6</v>
      </c>
      <c r="E504" s="349">
        <v>2</v>
      </c>
      <c r="F504" s="349">
        <v>0</v>
      </c>
      <c r="G504" s="349">
        <v>0</v>
      </c>
      <c r="H504" s="349">
        <v>0</v>
      </c>
      <c r="I504" s="349">
        <v>0</v>
      </c>
      <c r="J504" s="349">
        <v>0</v>
      </c>
      <c r="K504" s="349">
        <v>0</v>
      </c>
      <c r="L504" s="349">
        <v>0</v>
      </c>
      <c r="M504" s="349">
        <v>0</v>
      </c>
      <c r="N504" s="349">
        <v>0</v>
      </c>
      <c r="O504" s="349">
        <v>0</v>
      </c>
      <c r="P504" s="349">
        <v>0</v>
      </c>
      <c r="Q504" s="349">
        <v>0</v>
      </c>
    </row>
    <row r="505" spans="1:17" ht="21.95" customHeight="1">
      <c r="A505" s="350" t="s">
        <v>2988</v>
      </c>
      <c r="B505" s="349">
        <v>49</v>
      </c>
      <c r="C505" s="349">
        <v>38</v>
      </c>
      <c r="D505" s="349">
        <v>10</v>
      </c>
      <c r="E505" s="349">
        <v>6</v>
      </c>
      <c r="F505" s="349">
        <v>0</v>
      </c>
      <c r="G505" s="349">
        <v>0</v>
      </c>
      <c r="H505" s="349">
        <v>0</v>
      </c>
      <c r="I505" s="349">
        <v>0</v>
      </c>
      <c r="J505" s="349">
        <v>16</v>
      </c>
      <c r="K505" s="349">
        <v>6</v>
      </c>
      <c r="L505" s="349">
        <v>0</v>
      </c>
      <c r="M505" s="349">
        <v>0</v>
      </c>
      <c r="N505" s="349">
        <v>0</v>
      </c>
      <c r="O505" s="349">
        <v>0</v>
      </c>
      <c r="P505" s="349">
        <v>10</v>
      </c>
      <c r="Q505" s="349">
        <v>8</v>
      </c>
    </row>
    <row r="506" spans="1:17" ht="15" customHeight="1">
      <c r="A506" s="350" t="s">
        <v>169</v>
      </c>
      <c r="B506" s="349">
        <v>3</v>
      </c>
      <c r="C506" s="349">
        <v>3</v>
      </c>
      <c r="D506" s="349">
        <v>6</v>
      </c>
      <c r="E506" s="349">
        <v>3</v>
      </c>
      <c r="F506" s="349">
        <v>0</v>
      </c>
      <c r="G506" s="349">
        <v>0</v>
      </c>
      <c r="H506" s="349">
        <v>0</v>
      </c>
      <c r="I506" s="349">
        <v>0</v>
      </c>
      <c r="J506" s="349">
        <v>0</v>
      </c>
      <c r="K506" s="349">
        <v>0</v>
      </c>
      <c r="L506" s="349">
        <v>0</v>
      </c>
      <c r="M506" s="349">
        <v>0</v>
      </c>
      <c r="N506" s="349">
        <v>0</v>
      </c>
      <c r="O506" s="349">
        <v>0</v>
      </c>
      <c r="P506" s="349">
        <v>0</v>
      </c>
      <c r="Q506" s="349">
        <v>0</v>
      </c>
    </row>
    <row r="507" spans="1:17" ht="15" customHeight="1">
      <c r="A507" s="350" t="s">
        <v>2971</v>
      </c>
      <c r="B507" s="349">
        <v>78</v>
      </c>
      <c r="C507" s="349">
        <v>28</v>
      </c>
      <c r="D507" s="349">
        <v>0</v>
      </c>
      <c r="E507" s="349">
        <v>50</v>
      </c>
      <c r="F507" s="349">
        <v>12</v>
      </c>
      <c r="G507" s="349">
        <v>24</v>
      </c>
      <c r="H507" s="349">
        <v>0</v>
      </c>
      <c r="I507" s="349">
        <v>24</v>
      </c>
      <c r="J507" s="349">
        <v>22</v>
      </c>
      <c r="K507" s="349">
        <v>24</v>
      </c>
      <c r="L507" s="349">
        <v>13</v>
      </c>
      <c r="M507" s="349">
        <v>14</v>
      </c>
      <c r="N507" s="349">
        <v>57</v>
      </c>
      <c r="O507" s="349">
        <v>37</v>
      </c>
      <c r="P507" s="349">
        <v>32</v>
      </c>
      <c r="Q507" s="349">
        <v>0</v>
      </c>
    </row>
    <row r="508" spans="1:17" ht="21.95" customHeight="1">
      <c r="A508" s="350" t="s">
        <v>3318</v>
      </c>
      <c r="B508" s="349">
        <v>0</v>
      </c>
      <c r="C508" s="349">
        <v>0</v>
      </c>
      <c r="D508" s="349">
        <v>45</v>
      </c>
      <c r="E508" s="349">
        <v>36</v>
      </c>
      <c r="F508" s="349">
        <v>0</v>
      </c>
      <c r="G508" s="349">
        <v>0</v>
      </c>
      <c r="H508" s="349">
        <v>0</v>
      </c>
      <c r="I508" s="349">
        <v>0</v>
      </c>
      <c r="J508" s="349">
        <v>0</v>
      </c>
      <c r="K508" s="349">
        <v>0</v>
      </c>
      <c r="L508" s="349">
        <v>0</v>
      </c>
      <c r="M508" s="349">
        <v>0</v>
      </c>
      <c r="N508" s="349">
        <v>0</v>
      </c>
      <c r="O508" s="349">
        <v>0</v>
      </c>
      <c r="P508" s="349">
        <v>4</v>
      </c>
      <c r="Q508" s="349">
        <v>3</v>
      </c>
    </row>
    <row r="509" spans="1:17" ht="21.95" customHeight="1">
      <c r="A509" s="350" t="s">
        <v>3279</v>
      </c>
      <c r="B509" s="349">
        <v>0</v>
      </c>
      <c r="C509" s="349">
        <v>0</v>
      </c>
      <c r="D509" s="349">
        <v>0</v>
      </c>
      <c r="E509" s="349">
        <v>0</v>
      </c>
      <c r="F509" s="349">
        <v>0</v>
      </c>
      <c r="G509" s="349">
        <v>0</v>
      </c>
      <c r="H509" s="349">
        <v>0</v>
      </c>
      <c r="I509" s="349">
        <v>0</v>
      </c>
      <c r="J509" s="349">
        <v>0</v>
      </c>
      <c r="K509" s="349">
        <v>0</v>
      </c>
      <c r="L509" s="349">
        <v>0</v>
      </c>
      <c r="M509" s="349">
        <v>0</v>
      </c>
      <c r="N509" s="349">
        <v>0</v>
      </c>
      <c r="O509" s="349">
        <v>15</v>
      </c>
      <c r="P509" s="349">
        <v>0</v>
      </c>
      <c r="Q509" s="349">
        <v>0</v>
      </c>
    </row>
    <row r="510" spans="1:17" ht="21.95" customHeight="1">
      <c r="A510" s="350" t="s">
        <v>3319</v>
      </c>
      <c r="B510" s="349">
        <v>0</v>
      </c>
      <c r="C510" s="349">
        <v>23</v>
      </c>
      <c r="D510" s="349">
        <v>4</v>
      </c>
      <c r="E510" s="349">
        <v>54</v>
      </c>
      <c r="F510" s="349">
        <v>0</v>
      </c>
      <c r="G510" s="349">
        <v>0</v>
      </c>
      <c r="H510" s="349">
        <v>0</v>
      </c>
      <c r="I510" s="349">
        <v>0</v>
      </c>
      <c r="J510" s="349">
        <v>0</v>
      </c>
      <c r="K510" s="349">
        <v>0</v>
      </c>
      <c r="L510" s="349">
        <v>0</v>
      </c>
      <c r="M510" s="349">
        <v>0</v>
      </c>
      <c r="N510" s="349">
        <v>0</v>
      </c>
      <c r="O510" s="349">
        <v>96</v>
      </c>
      <c r="P510" s="349">
        <v>15</v>
      </c>
      <c r="Q510" s="349">
        <v>5</v>
      </c>
    </row>
    <row r="511" spans="1:17" ht="21.95" customHeight="1">
      <c r="A511" s="350" t="s">
        <v>3320</v>
      </c>
      <c r="B511" s="349">
        <v>0</v>
      </c>
      <c r="C511" s="349">
        <v>0</v>
      </c>
      <c r="D511" s="349">
        <v>6</v>
      </c>
      <c r="E511" s="349">
        <v>2</v>
      </c>
      <c r="F511" s="349">
        <v>0</v>
      </c>
      <c r="G511" s="349">
        <v>0</v>
      </c>
      <c r="H511" s="349">
        <v>0</v>
      </c>
      <c r="I511" s="349">
        <v>0</v>
      </c>
      <c r="J511" s="349">
        <v>0</v>
      </c>
      <c r="K511" s="349">
        <v>0</v>
      </c>
      <c r="L511" s="349">
        <v>0</v>
      </c>
      <c r="M511" s="349">
        <v>0</v>
      </c>
      <c r="N511" s="349">
        <v>0</v>
      </c>
      <c r="O511" s="349">
        <v>0</v>
      </c>
      <c r="P511" s="349">
        <v>0</v>
      </c>
      <c r="Q511" s="349">
        <v>0</v>
      </c>
    </row>
    <row r="512" spans="1:17" ht="21.95" customHeight="1">
      <c r="A512" s="351" t="s">
        <v>2913</v>
      </c>
      <c r="B512" s="349">
        <v>27</v>
      </c>
      <c r="C512" s="349">
        <v>5</v>
      </c>
      <c r="D512" s="349">
        <v>3</v>
      </c>
      <c r="E512" s="349">
        <v>16</v>
      </c>
      <c r="F512" s="349">
        <v>0</v>
      </c>
      <c r="G512" s="349">
        <v>0</v>
      </c>
      <c r="H512" s="349">
        <v>0</v>
      </c>
      <c r="I512" s="349">
        <v>0</v>
      </c>
      <c r="J512" s="349">
        <v>0</v>
      </c>
      <c r="K512" s="349">
        <v>0</v>
      </c>
      <c r="L512" s="349">
        <v>0</v>
      </c>
      <c r="M512" s="349">
        <v>0</v>
      </c>
      <c r="N512" s="349">
        <v>0</v>
      </c>
      <c r="O512" s="349">
        <v>20</v>
      </c>
      <c r="P512" s="349">
        <v>8</v>
      </c>
      <c r="Q512" s="349">
        <v>6</v>
      </c>
    </row>
    <row r="513" spans="1:17" ht="15" customHeight="1">
      <c r="A513" s="350" t="s">
        <v>265</v>
      </c>
      <c r="B513" s="349">
        <v>14</v>
      </c>
      <c r="C513" s="349">
        <v>0</v>
      </c>
      <c r="D513" s="349">
        <v>3</v>
      </c>
      <c r="E513" s="349">
        <v>6</v>
      </c>
      <c r="F513" s="349">
        <v>0</v>
      </c>
      <c r="G513" s="349">
        <v>0</v>
      </c>
      <c r="H513" s="349">
        <v>0</v>
      </c>
      <c r="I513" s="349">
        <v>0</v>
      </c>
      <c r="J513" s="349">
        <v>0</v>
      </c>
      <c r="K513" s="349">
        <v>0</v>
      </c>
      <c r="L513" s="349">
        <v>0</v>
      </c>
      <c r="M513" s="349">
        <v>0</v>
      </c>
      <c r="N513" s="349">
        <v>0</v>
      </c>
      <c r="O513" s="349">
        <v>0</v>
      </c>
      <c r="P513" s="349">
        <v>0</v>
      </c>
      <c r="Q513" s="349">
        <v>0</v>
      </c>
    </row>
    <row r="514" spans="1:17" ht="15" customHeight="1">
      <c r="A514" s="350" t="s">
        <v>266</v>
      </c>
      <c r="B514" s="349">
        <v>0</v>
      </c>
      <c r="C514" s="349">
        <v>0</v>
      </c>
      <c r="D514" s="349">
        <v>0</v>
      </c>
      <c r="E514" s="349">
        <v>0</v>
      </c>
      <c r="F514" s="349">
        <v>0</v>
      </c>
      <c r="G514" s="349">
        <v>0</v>
      </c>
      <c r="H514" s="349">
        <v>0</v>
      </c>
      <c r="I514" s="349">
        <v>0</v>
      </c>
      <c r="J514" s="349">
        <v>0</v>
      </c>
      <c r="K514" s="349">
        <v>0</v>
      </c>
      <c r="L514" s="349">
        <v>0</v>
      </c>
      <c r="M514" s="349">
        <v>0</v>
      </c>
      <c r="N514" s="349">
        <v>0</v>
      </c>
      <c r="O514" s="349">
        <v>20</v>
      </c>
      <c r="P514" s="349">
        <v>3</v>
      </c>
      <c r="Q514" s="349">
        <v>0</v>
      </c>
    </row>
    <row r="515" spans="1:17" ht="15" customHeight="1">
      <c r="A515" s="350" t="s">
        <v>296</v>
      </c>
      <c r="B515" s="349">
        <v>13</v>
      </c>
      <c r="C515" s="349">
        <v>5</v>
      </c>
      <c r="D515" s="349">
        <v>0</v>
      </c>
      <c r="E515" s="349">
        <v>10</v>
      </c>
      <c r="F515" s="349">
        <v>0</v>
      </c>
      <c r="G515" s="349">
        <v>0</v>
      </c>
      <c r="H515" s="349">
        <v>0</v>
      </c>
      <c r="I515" s="349">
        <v>0</v>
      </c>
      <c r="J515" s="349">
        <v>0</v>
      </c>
      <c r="K515" s="349">
        <v>0</v>
      </c>
      <c r="L515" s="349">
        <v>0</v>
      </c>
      <c r="M515" s="349">
        <v>0</v>
      </c>
      <c r="N515" s="349">
        <v>0</v>
      </c>
      <c r="O515" s="349">
        <v>0</v>
      </c>
      <c r="P515" s="349">
        <v>5</v>
      </c>
      <c r="Q515" s="349">
        <v>6</v>
      </c>
    </row>
    <row r="516" spans="1:17" ht="21.95" customHeight="1">
      <c r="A516" s="351" t="s">
        <v>3308</v>
      </c>
      <c r="B516" s="349">
        <v>418</v>
      </c>
      <c r="C516" s="349">
        <v>155</v>
      </c>
      <c r="D516" s="349">
        <v>237</v>
      </c>
      <c r="E516" s="349">
        <v>254</v>
      </c>
      <c r="F516" s="349">
        <v>20</v>
      </c>
      <c r="G516" s="349">
        <v>4</v>
      </c>
      <c r="H516" s="349">
        <v>0</v>
      </c>
      <c r="I516" s="349">
        <v>62</v>
      </c>
      <c r="J516" s="349">
        <v>9</v>
      </c>
      <c r="K516" s="349">
        <v>7</v>
      </c>
      <c r="L516" s="349">
        <v>11</v>
      </c>
      <c r="M516" s="349">
        <v>9</v>
      </c>
      <c r="N516" s="349">
        <v>36</v>
      </c>
      <c r="O516" s="349">
        <v>700</v>
      </c>
      <c r="P516" s="349">
        <v>116</v>
      </c>
      <c r="Q516" s="349">
        <v>144</v>
      </c>
    </row>
    <row r="517" spans="1:17" ht="15" customHeight="1">
      <c r="A517" s="350" t="s">
        <v>449</v>
      </c>
      <c r="B517" s="349">
        <v>15</v>
      </c>
      <c r="C517" s="349">
        <v>10</v>
      </c>
      <c r="D517" s="349">
        <v>9</v>
      </c>
      <c r="E517" s="349">
        <v>12</v>
      </c>
      <c r="F517" s="349">
        <v>5</v>
      </c>
      <c r="G517" s="349">
        <v>4</v>
      </c>
      <c r="H517" s="349">
        <v>0</v>
      </c>
      <c r="I517" s="349">
        <v>60</v>
      </c>
      <c r="J517" s="349">
        <v>2</v>
      </c>
      <c r="K517" s="349">
        <v>2</v>
      </c>
      <c r="L517" s="349">
        <v>5</v>
      </c>
      <c r="M517" s="349">
        <v>5</v>
      </c>
      <c r="N517" s="349">
        <v>0</v>
      </c>
      <c r="O517" s="349">
        <v>0</v>
      </c>
      <c r="P517" s="349">
        <v>0</v>
      </c>
      <c r="Q517" s="349">
        <v>0</v>
      </c>
    </row>
    <row r="518" spans="1:17" ht="15" customHeight="1">
      <c r="A518" s="350" t="s">
        <v>319</v>
      </c>
      <c r="B518" s="349">
        <v>0</v>
      </c>
      <c r="C518" s="349">
        <v>0</v>
      </c>
      <c r="D518" s="349">
        <v>0</v>
      </c>
      <c r="E518" s="349">
        <v>0</v>
      </c>
      <c r="F518" s="349">
        <v>0</v>
      </c>
      <c r="G518" s="349">
        <v>0</v>
      </c>
      <c r="H518" s="349">
        <v>0</v>
      </c>
      <c r="I518" s="349">
        <v>0</v>
      </c>
      <c r="J518" s="349">
        <v>0</v>
      </c>
      <c r="K518" s="349">
        <v>0</v>
      </c>
      <c r="L518" s="349">
        <v>0</v>
      </c>
      <c r="M518" s="349">
        <v>0</v>
      </c>
      <c r="N518" s="349">
        <v>0</v>
      </c>
      <c r="O518" s="349">
        <v>0</v>
      </c>
      <c r="P518" s="349">
        <v>0</v>
      </c>
      <c r="Q518" s="349">
        <v>0</v>
      </c>
    </row>
    <row r="519" spans="1:17" ht="15" customHeight="1">
      <c r="A519" s="350" t="s">
        <v>450</v>
      </c>
      <c r="B519" s="349">
        <v>0</v>
      </c>
      <c r="C519" s="349">
        <v>0</v>
      </c>
      <c r="D519" s="349">
        <v>0</v>
      </c>
      <c r="E519" s="349">
        <v>0</v>
      </c>
      <c r="F519" s="349">
        <v>0</v>
      </c>
      <c r="G519" s="349">
        <v>0</v>
      </c>
      <c r="H519" s="349">
        <v>0</v>
      </c>
      <c r="I519" s="349">
        <v>0</v>
      </c>
      <c r="J519" s="349">
        <v>0</v>
      </c>
      <c r="K519" s="349">
        <v>0</v>
      </c>
      <c r="L519" s="349">
        <v>0</v>
      </c>
      <c r="M519" s="349">
        <v>0</v>
      </c>
      <c r="N519" s="349">
        <v>0</v>
      </c>
      <c r="O519" s="349">
        <v>10</v>
      </c>
      <c r="P519" s="349">
        <v>0</v>
      </c>
      <c r="Q519" s="349">
        <v>0</v>
      </c>
    </row>
    <row r="520" spans="1:17" ht="21.95" customHeight="1">
      <c r="A520" s="350" t="s">
        <v>451</v>
      </c>
      <c r="B520" s="349">
        <v>0</v>
      </c>
      <c r="C520" s="349">
        <v>0</v>
      </c>
      <c r="D520" s="349">
        <v>0</v>
      </c>
      <c r="E520" s="349">
        <v>0</v>
      </c>
      <c r="F520" s="349">
        <v>4</v>
      </c>
      <c r="G520" s="349">
        <v>0</v>
      </c>
      <c r="H520" s="349">
        <v>0</v>
      </c>
      <c r="I520" s="349">
        <v>0</v>
      </c>
      <c r="J520" s="349">
        <v>0</v>
      </c>
      <c r="K520" s="349">
        <v>0</v>
      </c>
      <c r="L520" s="349">
        <v>0</v>
      </c>
      <c r="M520" s="349">
        <v>0</v>
      </c>
      <c r="N520" s="349">
        <v>0</v>
      </c>
      <c r="O520" s="349">
        <v>89</v>
      </c>
      <c r="P520" s="349">
        <v>16</v>
      </c>
      <c r="Q520" s="349">
        <v>10</v>
      </c>
    </row>
    <row r="521" spans="1:17" ht="15" customHeight="1">
      <c r="A521" s="350" t="s">
        <v>320</v>
      </c>
      <c r="B521" s="349">
        <v>0</v>
      </c>
      <c r="C521" s="349">
        <v>0</v>
      </c>
      <c r="D521" s="349">
        <v>30</v>
      </c>
      <c r="E521" s="349">
        <v>22</v>
      </c>
      <c r="F521" s="349">
        <v>0</v>
      </c>
      <c r="G521" s="349">
        <v>0</v>
      </c>
      <c r="H521" s="349">
        <v>0</v>
      </c>
      <c r="I521" s="349">
        <v>0</v>
      </c>
      <c r="J521" s="349">
        <v>0</v>
      </c>
      <c r="K521" s="349">
        <v>0</v>
      </c>
      <c r="L521" s="349">
        <v>0</v>
      </c>
      <c r="M521" s="349">
        <v>0</v>
      </c>
      <c r="N521" s="349">
        <v>0</v>
      </c>
      <c r="O521" s="349">
        <v>0</v>
      </c>
      <c r="P521" s="349">
        <v>0</v>
      </c>
      <c r="Q521" s="349">
        <v>0</v>
      </c>
    </row>
    <row r="522" spans="1:17" ht="15" customHeight="1">
      <c r="A522" s="350" t="s">
        <v>452</v>
      </c>
      <c r="B522" s="349">
        <v>5</v>
      </c>
      <c r="C522" s="349">
        <v>3</v>
      </c>
      <c r="D522" s="349">
        <v>3</v>
      </c>
      <c r="E522" s="349">
        <v>0</v>
      </c>
      <c r="F522" s="349">
        <v>0</v>
      </c>
      <c r="G522" s="349">
        <v>0</v>
      </c>
      <c r="H522" s="349">
        <v>0</v>
      </c>
      <c r="I522" s="349">
        <v>0</v>
      </c>
      <c r="J522" s="349">
        <v>0</v>
      </c>
      <c r="K522" s="349">
        <v>0</v>
      </c>
      <c r="L522" s="349">
        <v>0</v>
      </c>
      <c r="M522" s="349">
        <v>0</v>
      </c>
      <c r="N522" s="349">
        <v>0</v>
      </c>
      <c r="O522" s="349">
        <v>0</v>
      </c>
      <c r="P522" s="349">
        <v>0</v>
      </c>
      <c r="Q522" s="349">
        <v>0</v>
      </c>
    </row>
    <row r="523" spans="1:17" ht="15" customHeight="1">
      <c r="A523" s="350" t="s">
        <v>453</v>
      </c>
      <c r="B523" s="349">
        <v>12</v>
      </c>
      <c r="C523" s="349">
        <v>2</v>
      </c>
      <c r="D523" s="349">
        <v>1</v>
      </c>
      <c r="E523" s="349">
        <v>3</v>
      </c>
      <c r="F523" s="349">
        <v>0</v>
      </c>
      <c r="G523" s="349">
        <v>0</v>
      </c>
      <c r="H523" s="349">
        <v>0</v>
      </c>
      <c r="I523" s="349">
        <v>0</v>
      </c>
      <c r="J523" s="349">
        <v>0</v>
      </c>
      <c r="K523" s="349">
        <v>0</v>
      </c>
      <c r="L523" s="349">
        <v>0</v>
      </c>
      <c r="M523" s="349">
        <v>0</v>
      </c>
      <c r="N523" s="349">
        <v>0</v>
      </c>
      <c r="O523" s="349">
        <v>0</v>
      </c>
      <c r="P523" s="349">
        <v>2</v>
      </c>
      <c r="Q523" s="349">
        <v>1</v>
      </c>
    </row>
    <row r="524" spans="1:17" ht="15" customHeight="1">
      <c r="A524" s="350" t="s">
        <v>454</v>
      </c>
      <c r="B524" s="349">
        <v>0</v>
      </c>
      <c r="C524" s="349">
        <v>0</v>
      </c>
      <c r="D524" s="349">
        <v>0</v>
      </c>
      <c r="E524" s="349">
        <v>0</v>
      </c>
      <c r="F524" s="349">
        <v>0</v>
      </c>
      <c r="G524" s="349">
        <v>0</v>
      </c>
      <c r="H524" s="349">
        <v>0</v>
      </c>
      <c r="I524" s="349">
        <v>0</v>
      </c>
      <c r="J524" s="349">
        <v>0</v>
      </c>
      <c r="K524" s="349">
        <v>0</v>
      </c>
      <c r="L524" s="349">
        <v>0</v>
      </c>
      <c r="M524" s="349">
        <v>0</v>
      </c>
      <c r="N524" s="349">
        <v>0</v>
      </c>
      <c r="O524" s="349">
        <v>13</v>
      </c>
      <c r="P524" s="349">
        <v>0</v>
      </c>
      <c r="Q524" s="349">
        <v>0</v>
      </c>
    </row>
    <row r="525" spans="1:17" ht="15" customHeight="1">
      <c r="A525" s="350" t="s">
        <v>455</v>
      </c>
      <c r="B525" s="349">
        <v>0</v>
      </c>
      <c r="C525" s="349">
        <v>8</v>
      </c>
      <c r="D525" s="349">
        <v>9</v>
      </c>
      <c r="E525" s="349">
        <v>1</v>
      </c>
      <c r="F525" s="349">
        <v>0</v>
      </c>
      <c r="G525" s="349">
        <v>0</v>
      </c>
      <c r="H525" s="349">
        <v>0</v>
      </c>
      <c r="I525" s="349">
        <v>0</v>
      </c>
      <c r="J525" s="349">
        <v>0</v>
      </c>
      <c r="K525" s="349">
        <v>0</v>
      </c>
      <c r="L525" s="349">
        <v>0</v>
      </c>
      <c r="M525" s="349">
        <v>0</v>
      </c>
      <c r="N525" s="349">
        <v>0</v>
      </c>
      <c r="O525" s="349">
        <v>0</v>
      </c>
      <c r="P525" s="349">
        <v>0</v>
      </c>
      <c r="Q525" s="349">
        <v>0</v>
      </c>
    </row>
    <row r="526" spans="1:17" ht="15" customHeight="1">
      <c r="A526" s="350" t="s">
        <v>456</v>
      </c>
      <c r="B526" s="349">
        <v>0</v>
      </c>
      <c r="C526" s="349">
        <v>2</v>
      </c>
      <c r="D526" s="349">
        <v>1</v>
      </c>
      <c r="E526" s="349">
        <v>0</v>
      </c>
      <c r="F526" s="349">
        <v>0</v>
      </c>
      <c r="G526" s="349">
        <v>0</v>
      </c>
      <c r="H526" s="349">
        <v>0</v>
      </c>
      <c r="I526" s="349">
        <v>0</v>
      </c>
      <c r="J526" s="349">
        <v>0</v>
      </c>
      <c r="K526" s="349">
        <v>0</v>
      </c>
      <c r="L526" s="349">
        <v>0</v>
      </c>
      <c r="M526" s="349">
        <v>2</v>
      </c>
      <c r="N526" s="349">
        <v>1</v>
      </c>
      <c r="O526" s="349">
        <v>5</v>
      </c>
      <c r="P526" s="349">
        <v>2</v>
      </c>
      <c r="Q526" s="349">
        <v>2</v>
      </c>
    </row>
    <row r="527" spans="1:17" ht="15" customHeight="1">
      <c r="A527" s="350" t="s">
        <v>457</v>
      </c>
      <c r="B527" s="349">
        <v>13</v>
      </c>
      <c r="C527" s="349">
        <v>0</v>
      </c>
      <c r="D527" s="349">
        <v>0</v>
      </c>
      <c r="E527" s="349">
        <v>0</v>
      </c>
      <c r="F527" s="349">
        <v>0</v>
      </c>
      <c r="G527" s="349">
        <v>0</v>
      </c>
      <c r="H527" s="349">
        <v>0</v>
      </c>
      <c r="I527" s="349">
        <v>0</v>
      </c>
      <c r="J527" s="349">
        <v>0</v>
      </c>
      <c r="K527" s="349">
        <v>0</v>
      </c>
      <c r="L527" s="349">
        <v>0</v>
      </c>
      <c r="M527" s="349">
        <v>0</v>
      </c>
      <c r="N527" s="349">
        <v>0</v>
      </c>
      <c r="O527" s="349">
        <v>0</v>
      </c>
      <c r="P527" s="349">
        <v>0</v>
      </c>
      <c r="Q527" s="349">
        <v>0</v>
      </c>
    </row>
    <row r="528" spans="1:17" ht="15" customHeight="1">
      <c r="A528" s="350" t="s">
        <v>458</v>
      </c>
      <c r="B528" s="349">
        <v>4</v>
      </c>
      <c r="C528" s="349">
        <v>6</v>
      </c>
      <c r="D528" s="349">
        <v>10</v>
      </c>
      <c r="E528" s="349">
        <v>8</v>
      </c>
      <c r="F528" s="349">
        <v>0</v>
      </c>
      <c r="G528" s="349">
        <v>0</v>
      </c>
      <c r="H528" s="349">
        <v>0</v>
      </c>
      <c r="I528" s="349">
        <v>0</v>
      </c>
      <c r="J528" s="349">
        <v>0</v>
      </c>
      <c r="K528" s="349">
        <v>0</v>
      </c>
      <c r="L528" s="349">
        <v>0</v>
      </c>
      <c r="M528" s="349">
        <v>0</v>
      </c>
      <c r="N528" s="349">
        <v>0</v>
      </c>
      <c r="O528" s="349">
        <v>0</v>
      </c>
      <c r="P528" s="349">
        <v>0</v>
      </c>
      <c r="Q528" s="349">
        <v>0</v>
      </c>
    </row>
    <row r="529" spans="1:17" ht="21.95" customHeight="1">
      <c r="A529" s="350" t="s">
        <v>459</v>
      </c>
      <c r="B529" s="349">
        <v>40</v>
      </c>
      <c r="C529" s="349">
        <v>6</v>
      </c>
      <c r="D529" s="349">
        <v>1</v>
      </c>
      <c r="E529" s="349">
        <v>5</v>
      </c>
      <c r="F529" s="349">
        <v>0</v>
      </c>
      <c r="G529" s="349">
        <v>0</v>
      </c>
      <c r="H529" s="349">
        <v>0</v>
      </c>
      <c r="I529" s="349">
        <v>0</v>
      </c>
      <c r="J529" s="349">
        <v>0</v>
      </c>
      <c r="K529" s="349">
        <v>0</v>
      </c>
      <c r="L529" s="349">
        <v>0</v>
      </c>
      <c r="M529" s="349">
        <v>0</v>
      </c>
      <c r="N529" s="349">
        <v>0</v>
      </c>
      <c r="O529" s="349">
        <v>0</v>
      </c>
      <c r="P529" s="349">
        <v>6</v>
      </c>
      <c r="Q529" s="349">
        <v>27</v>
      </c>
    </row>
    <row r="530" spans="1:17" ht="15" customHeight="1">
      <c r="A530" s="350" t="s">
        <v>460</v>
      </c>
      <c r="B530" s="349">
        <v>30</v>
      </c>
      <c r="C530" s="349">
        <v>10</v>
      </c>
      <c r="D530" s="349">
        <v>29</v>
      </c>
      <c r="E530" s="349">
        <v>0</v>
      </c>
      <c r="F530" s="349">
        <v>0</v>
      </c>
      <c r="G530" s="349">
        <v>0</v>
      </c>
      <c r="H530" s="349">
        <v>0</v>
      </c>
      <c r="I530" s="349">
        <v>0</v>
      </c>
      <c r="J530" s="349">
        <v>0</v>
      </c>
      <c r="K530" s="349">
        <v>0</v>
      </c>
      <c r="L530" s="349">
        <v>0</v>
      </c>
      <c r="M530" s="349">
        <v>0</v>
      </c>
      <c r="N530" s="349">
        <v>0</v>
      </c>
      <c r="O530" s="349">
        <v>51</v>
      </c>
      <c r="P530" s="349">
        <v>0</v>
      </c>
      <c r="Q530" s="349">
        <v>12</v>
      </c>
    </row>
    <row r="531" spans="1:17" ht="15" customHeight="1">
      <c r="A531" s="350" t="s">
        <v>461</v>
      </c>
      <c r="B531" s="349">
        <v>0</v>
      </c>
      <c r="C531" s="349">
        <v>2</v>
      </c>
      <c r="D531" s="349">
        <v>6</v>
      </c>
      <c r="E531" s="349">
        <v>6</v>
      </c>
      <c r="F531" s="349">
        <v>0</v>
      </c>
      <c r="G531" s="349">
        <v>0</v>
      </c>
      <c r="H531" s="349">
        <v>0</v>
      </c>
      <c r="I531" s="349">
        <v>0</v>
      </c>
      <c r="J531" s="349">
        <v>0</v>
      </c>
      <c r="K531" s="349">
        <v>0</v>
      </c>
      <c r="L531" s="349">
        <v>0</v>
      </c>
      <c r="M531" s="349">
        <v>0</v>
      </c>
      <c r="N531" s="349">
        <v>4</v>
      </c>
      <c r="O531" s="349">
        <v>0</v>
      </c>
      <c r="P531" s="349">
        <v>4</v>
      </c>
      <c r="Q531" s="349">
        <v>0</v>
      </c>
    </row>
    <row r="532" spans="1:17" ht="21.95" customHeight="1">
      <c r="A532" s="350" t="s">
        <v>462</v>
      </c>
      <c r="B532" s="349">
        <v>0</v>
      </c>
      <c r="C532" s="349">
        <v>0</v>
      </c>
      <c r="D532" s="349">
        <v>0</v>
      </c>
      <c r="E532" s="349">
        <v>0</v>
      </c>
      <c r="F532" s="349">
        <v>0</v>
      </c>
      <c r="G532" s="349">
        <v>0</v>
      </c>
      <c r="H532" s="349">
        <v>0</v>
      </c>
      <c r="I532" s="349">
        <v>0</v>
      </c>
      <c r="J532" s="349">
        <v>0</v>
      </c>
      <c r="K532" s="349">
        <v>0</v>
      </c>
      <c r="L532" s="349">
        <v>0</v>
      </c>
      <c r="M532" s="349">
        <v>0</v>
      </c>
      <c r="N532" s="349">
        <v>0</v>
      </c>
      <c r="O532" s="349">
        <v>32</v>
      </c>
      <c r="P532" s="349">
        <v>0</v>
      </c>
      <c r="Q532" s="349">
        <v>10</v>
      </c>
    </row>
    <row r="533" spans="1:17" ht="21.95" customHeight="1">
      <c r="A533" s="350" t="s">
        <v>3089</v>
      </c>
      <c r="B533" s="349">
        <v>0</v>
      </c>
      <c r="C533" s="349">
        <v>1</v>
      </c>
      <c r="D533" s="349">
        <v>0</v>
      </c>
      <c r="E533" s="349">
        <v>1</v>
      </c>
      <c r="F533" s="349">
        <v>0</v>
      </c>
      <c r="G533" s="349">
        <v>0</v>
      </c>
      <c r="H533" s="349">
        <v>0</v>
      </c>
      <c r="I533" s="349">
        <v>0</v>
      </c>
      <c r="J533" s="349">
        <v>0</v>
      </c>
      <c r="K533" s="349">
        <v>0</v>
      </c>
      <c r="L533" s="349">
        <v>0</v>
      </c>
      <c r="M533" s="349">
        <v>0</v>
      </c>
      <c r="N533" s="349">
        <v>0</v>
      </c>
      <c r="O533" s="349">
        <v>12</v>
      </c>
      <c r="P533" s="349">
        <v>2</v>
      </c>
      <c r="Q533" s="349">
        <v>3</v>
      </c>
    </row>
    <row r="534" spans="1:17" ht="15" customHeight="1">
      <c r="A534" s="350" t="s">
        <v>464</v>
      </c>
      <c r="B534" s="349">
        <v>0</v>
      </c>
      <c r="C534" s="349">
        <v>0</v>
      </c>
      <c r="D534" s="349">
        <v>0</v>
      </c>
      <c r="E534" s="349">
        <v>0</v>
      </c>
      <c r="F534" s="349">
        <v>0</v>
      </c>
      <c r="G534" s="349">
        <v>0</v>
      </c>
      <c r="H534" s="349">
        <v>0</v>
      </c>
      <c r="I534" s="349">
        <v>0</v>
      </c>
      <c r="J534" s="349">
        <v>0</v>
      </c>
      <c r="K534" s="349">
        <v>0</v>
      </c>
      <c r="L534" s="349">
        <v>0</v>
      </c>
      <c r="M534" s="349">
        <v>0</v>
      </c>
      <c r="N534" s="349">
        <v>0</v>
      </c>
      <c r="O534" s="349">
        <v>7</v>
      </c>
      <c r="P534" s="349">
        <v>0</v>
      </c>
      <c r="Q534" s="349">
        <v>0</v>
      </c>
    </row>
    <row r="535" spans="1:17" ht="15" customHeight="1">
      <c r="A535" s="350" t="s">
        <v>465</v>
      </c>
      <c r="B535" s="349">
        <v>0</v>
      </c>
      <c r="C535" s="349">
        <v>0</v>
      </c>
      <c r="D535" s="349">
        <v>0</v>
      </c>
      <c r="E535" s="349">
        <v>0</v>
      </c>
      <c r="F535" s="349">
        <v>0</v>
      </c>
      <c r="G535" s="349">
        <v>0</v>
      </c>
      <c r="H535" s="349">
        <v>0</v>
      </c>
      <c r="I535" s="349">
        <v>0</v>
      </c>
      <c r="J535" s="349">
        <v>0</v>
      </c>
      <c r="K535" s="349">
        <v>0</v>
      </c>
      <c r="L535" s="349">
        <v>0</v>
      </c>
      <c r="M535" s="349">
        <v>0</v>
      </c>
      <c r="N535" s="349">
        <v>0</v>
      </c>
      <c r="O535" s="349">
        <v>15</v>
      </c>
      <c r="P535" s="349">
        <v>0</v>
      </c>
      <c r="Q535" s="349">
        <v>0</v>
      </c>
    </row>
    <row r="536" spans="1:17" ht="15" customHeight="1">
      <c r="A536" s="350" t="s">
        <v>3090</v>
      </c>
      <c r="B536" s="349">
        <v>6</v>
      </c>
      <c r="C536" s="349">
        <v>5</v>
      </c>
      <c r="D536" s="349">
        <v>8</v>
      </c>
      <c r="E536" s="349">
        <v>0</v>
      </c>
      <c r="F536" s="349">
        <v>0</v>
      </c>
      <c r="G536" s="349">
        <v>0</v>
      </c>
      <c r="H536" s="349">
        <v>0</v>
      </c>
      <c r="I536" s="349">
        <v>0</v>
      </c>
      <c r="J536" s="349">
        <v>0</v>
      </c>
      <c r="K536" s="349">
        <v>0</v>
      </c>
      <c r="L536" s="349">
        <v>2</v>
      </c>
      <c r="M536" s="349">
        <v>0</v>
      </c>
      <c r="N536" s="349">
        <v>0</v>
      </c>
      <c r="O536" s="349">
        <v>0</v>
      </c>
      <c r="P536" s="349">
        <v>0</v>
      </c>
      <c r="Q536" s="349">
        <v>0</v>
      </c>
    </row>
    <row r="537" spans="1:17" ht="15" customHeight="1">
      <c r="A537" s="350" t="s">
        <v>3092</v>
      </c>
      <c r="B537" s="349">
        <v>0</v>
      </c>
      <c r="C537" s="349">
        <v>0</v>
      </c>
      <c r="D537" s="349">
        <v>0</v>
      </c>
      <c r="E537" s="349">
        <v>2</v>
      </c>
      <c r="F537" s="349">
        <v>0</v>
      </c>
      <c r="G537" s="349">
        <v>0</v>
      </c>
      <c r="H537" s="349">
        <v>0</v>
      </c>
      <c r="I537" s="349">
        <v>0</v>
      </c>
      <c r="J537" s="349">
        <v>0</v>
      </c>
      <c r="K537" s="349">
        <v>0</v>
      </c>
      <c r="L537" s="349">
        <v>0</v>
      </c>
      <c r="M537" s="349">
        <v>0</v>
      </c>
      <c r="N537" s="349">
        <v>0</v>
      </c>
      <c r="O537" s="349">
        <v>8</v>
      </c>
      <c r="P537" s="349">
        <v>0</v>
      </c>
      <c r="Q537" s="349">
        <v>0</v>
      </c>
    </row>
    <row r="538" spans="1:17" ht="15" customHeight="1">
      <c r="A538" s="350" t="s">
        <v>468</v>
      </c>
      <c r="B538" s="349">
        <v>3</v>
      </c>
      <c r="C538" s="349">
        <v>1</v>
      </c>
      <c r="D538" s="349">
        <v>1</v>
      </c>
      <c r="E538" s="349">
        <v>0</v>
      </c>
      <c r="F538" s="349">
        <v>0</v>
      </c>
      <c r="G538" s="349">
        <v>0</v>
      </c>
      <c r="H538" s="349">
        <v>0</v>
      </c>
      <c r="I538" s="349">
        <v>0</v>
      </c>
      <c r="J538" s="349">
        <v>0</v>
      </c>
      <c r="K538" s="349">
        <v>0</v>
      </c>
      <c r="L538" s="349">
        <v>0</v>
      </c>
      <c r="M538" s="349">
        <v>0</v>
      </c>
      <c r="N538" s="349">
        <v>0</v>
      </c>
      <c r="O538" s="349">
        <v>0</v>
      </c>
      <c r="P538" s="349">
        <v>0</v>
      </c>
      <c r="Q538" s="349">
        <v>0</v>
      </c>
    </row>
    <row r="539" spans="1:17" ht="15" customHeight="1">
      <c r="A539" s="350" t="s">
        <v>469</v>
      </c>
      <c r="B539" s="349">
        <v>0</v>
      </c>
      <c r="C539" s="349">
        <v>0</v>
      </c>
      <c r="D539" s="349">
        <v>0</v>
      </c>
      <c r="E539" s="349">
        <v>0</v>
      </c>
      <c r="F539" s="349">
        <v>0</v>
      </c>
      <c r="G539" s="349">
        <v>0</v>
      </c>
      <c r="H539" s="349">
        <v>0</v>
      </c>
      <c r="I539" s="349">
        <v>0</v>
      </c>
      <c r="J539" s="349">
        <v>0</v>
      </c>
      <c r="K539" s="349">
        <v>0</v>
      </c>
      <c r="L539" s="349">
        <v>0</v>
      </c>
      <c r="M539" s="349">
        <v>0</v>
      </c>
      <c r="N539" s="349">
        <v>0</v>
      </c>
      <c r="O539" s="349">
        <v>12</v>
      </c>
      <c r="P539" s="349">
        <v>0</v>
      </c>
      <c r="Q539" s="349">
        <v>0</v>
      </c>
    </row>
    <row r="540" spans="1:17" ht="21.95" customHeight="1">
      <c r="A540" s="350" t="s">
        <v>3070</v>
      </c>
      <c r="B540" s="349">
        <v>0</v>
      </c>
      <c r="C540" s="349">
        <v>5</v>
      </c>
      <c r="D540" s="349">
        <v>0</v>
      </c>
      <c r="E540" s="349">
        <v>0</v>
      </c>
      <c r="F540" s="349">
        <v>0</v>
      </c>
      <c r="G540" s="349">
        <v>0</v>
      </c>
      <c r="H540" s="349">
        <v>0</v>
      </c>
      <c r="I540" s="349">
        <v>0</v>
      </c>
      <c r="J540" s="349">
        <v>0</v>
      </c>
      <c r="K540" s="349">
        <v>0</v>
      </c>
      <c r="L540" s="349">
        <v>0</v>
      </c>
      <c r="M540" s="349">
        <v>0</v>
      </c>
      <c r="N540" s="349">
        <v>0</v>
      </c>
      <c r="O540" s="349">
        <v>0</v>
      </c>
      <c r="P540" s="349">
        <v>0</v>
      </c>
      <c r="Q540" s="349">
        <v>0</v>
      </c>
    </row>
    <row r="541" spans="1:17" ht="15" customHeight="1">
      <c r="A541" s="350" t="s">
        <v>470</v>
      </c>
      <c r="B541" s="349">
        <v>21</v>
      </c>
      <c r="C541" s="349">
        <v>3</v>
      </c>
      <c r="D541" s="349">
        <v>1</v>
      </c>
      <c r="E541" s="349">
        <v>3</v>
      </c>
      <c r="F541" s="349">
        <v>0</v>
      </c>
      <c r="G541" s="349">
        <v>0</v>
      </c>
      <c r="H541" s="349">
        <v>0</v>
      </c>
      <c r="I541" s="349">
        <v>0</v>
      </c>
      <c r="J541" s="349">
        <v>0</v>
      </c>
      <c r="K541" s="349">
        <v>0</v>
      </c>
      <c r="L541" s="349">
        <v>0</v>
      </c>
      <c r="M541" s="349">
        <v>0</v>
      </c>
      <c r="N541" s="349">
        <v>0</v>
      </c>
      <c r="O541" s="349">
        <v>0</v>
      </c>
      <c r="P541" s="349">
        <v>4</v>
      </c>
      <c r="Q541" s="349">
        <v>3</v>
      </c>
    </row>
    <row r="542" spans="1:17" ht="15" customHeight="1">
      <c r="A542" s="350" t="s">
        <v>471</v>
      </c>
      <c r="B542" s="349">
        <v>0</v>
      </c>
      <c r="C542" s="349">
        <v>0</v>
      </c>
      <c r="D542" s="349">
        <v>0</v>
      </c>
      <c r="E542" s="349">
        <v>0</v>
      </c>
      <c r="F542" s="349">
        <v>0</v>
      </c>
      <c r="G542" s="349">
        <v>0</v>
      </c>
      <c r="H542" s="349">
        <v>0</v>
      </c>
      <c r="I542" s="349">
        <v>0</v>
      </c>
      <c r="J542" s="349">
        <v>0</v>
      </c>
      <c r="K542" s="349">
        <v>5</v>
      </c>
      <c r="L542" s="349">
        <v>0</v>
      </c>
      <c r="M542" s="349">
        <v>0</v>
      </c>
      <c r="N542" s="349">
        <v>0</v>
      </c>
      <c r="O542" s="349">
        <v>0</v>
      </c>
      <c r="P542" s="349">
        <v>0</v>
      </c>
      <c r="Q542" s="349">
        <v>0</v>
      </c>
    </row>
    <row r="543" spans="1:17" ht="15" customHeight="1">
      <c r="A543" s="350" t="s">
        <v>472</v>
      </c>
      <c r="B543" s="349">
        <v>0</v>
      </c>
      <c r="C543" s="349">
        <v>0</v>
      </c>
      <c r="D543" s="349">
        <v>0</v>
      </c>
      <c r="E543" s="349">
        <v>0</v>
      </c>
      <c r="F543" s="349">
        <v>0</v>
      </c>
      <c r="G543" s="349">
        <v>0</v>
      </c>
      <c r="H543" s="349">
        <v>0</v>
      </c>
      <c r="I543" s="349">
        <v>0</v>
      </c>
      <c r="J543" s="349">
        <v>0</v>
      </c>
      <c r="K543" s="349">
        <v>0</v>
      </c>
      <c r="L543" s="349">
        <v>0</v>
      </c>
      <c r="M543" s="349">
        <v>0</v>
      </c>
      <c r="N543" s="349">
        <v>0</v>
      </c>
      <c r="O543" s="349">
        <v>6</v>
      </c>
      <c r="P543" s="349">
        <v>0</v>
      </c>
      <c r="Q543" s="349">
        <v>0</v>
      </c>
    </row>
    <row r="544" spans="1:17" ht="21.95" customHeight="1">
      <c r="A544" s="350" t="s">
        <v>473</v>
      </c>
      <c r="B544" s="349">
        <v>18</v>
      </c>
      <c r="C544" s="349">
        <v>16</v>
      </c>
      <c r="D544" s="349">
        <v>10</v>
      </c>
      <c r="E544" s="349">
        <v>30</v>
      </c>
      <c r="F544" s="349">
        <v>4</v>
      </c>
      <c r="G544" s="349">
        <v>0</v>
      </c>
      <c r="H544" s="349">
        <v>0</v>
      </c>
      <c r="I544" s="349">
        <v>0</v>
      </c>
      <c r="J544" s="349">
        <v>0</v>
      </c>
      <c r="K544" s="349">
        <v>0</v>
      </c>
      <c r="L544" s="349">
        <v>0</v>
      </c>
      <c r="M544" s="349">
        <v>0</v>
      </c>
      <c r="N544" s="349">
        <v>0</v>
      </c>
      <c r="O544" s="349">
        <v>0</v>
      </c>
      <c r="P544" s="349">
        <v>10</v>
      </c>
      <c r="Q544" s="349">
        <v>15</v>
      </c>
    </row>
    <row r="545" spans="1:17" ht="21.95" customHeight="1">
      <c r="A545" s="350" t="s">
        <v>3058</v>
      </c>
      <c r="B545" s="349">
        <v>0</v>
      </c>
      <c r="C545" s="349">
        <v>0</v>
      </c>
      <c r="D545" s="349">
        <v>0</v>
      </c>
      <c r="E545" s="349">
        <v>0</v>
      </c>
      <c r="F545" s="349">
        <v>0</v>
      </c>
      <c r="G545" s="349">
        <v>0</v>
      </c>
      <c r="H545" s="349">
        <v>0</v>
      </c>
      <c r="I545" s="349">
        <v>0</v>
      </c>
      <c r="J545" s="349">
        <v>0</v>
      </c>
      <c r="K545" s="349">
        <v>0</v>
      </c>
      <c r="L545" s="349">
        <v>0</v>
      </c>
      <c r="M545" s="349">
        <v>0</v>
      </c>
      <c r="N545" s="349">
        <v>0</v>
      </c>
      <c r="O545" s="349">
        <v>15</v>
      </c>
      <c r="P545" s="349">
        <v>1</v>
      </c>
      <c r="Q545" s="349">
        <v>0</v>
      </c>
    </row>
    <row r="546" spans="1:17" ht="15" customHeight="1">
      <c r="A546" s="350" t="s">
        <v>474</v>
      </c>
      <c r="B546" s="349">
        <v>0</v>
      </c>
      <c r="C546" s="349">
        <v>0</v>
      </c>
      <c r="D546" s="349">
        <v>0</v>
      </c>
      <c r="E546" s="349">
        <v>0</v>
      </c>
      <c r="F546" s="349">
        <v>0</v>
      </c>
      <c r="G546" s="349">
        <v>0</v>
      </c>
      <c r="H546" s="349">
        <v>0</v>
      </c>
      <c r="I546" s="349">
        <v>0</v>
      </c>
      <c r="J546" s="349">
        <v>0</v>
      </c>
      <c r="K546" s="349">
        <v>0</v>
      </c>
      <c r="L546" s="349">
        <v>0</v>
      </c>
      <c r="M546" s="349">
        <v>0</v>
      </c>
      <c r="N546" s="349">
        <v>0</v>
      </c>
      <c r="O546" s="349">
        <v>14</v>
      </c>
      <c r="P546" s="349">
        <v>0</v>
      </c>
      <c r="Q546" s="349">
        <v>0</v>
      </c>
    </row>
    <row r="547" spans="1:17" ht="15" customHeight="1">
      <c r="A547" s="350" t="s">
        <v>475</v>
      </c>
      <c r="B547" s="349">
        <v>0</v>
      </c>
      <c r="C547" s="349">
        <v>2</v>
      </c>
      <c r="D547" s="349">
        <v>1</v>
      </c>
      <c r="E547" s="349">
        <v>2</v>
      </c>
      <c r="F547" s="349">
        <v>0</v>
      </c>
      <c r="G547" s="349">
        <v>0</v>
      </c>
      <c r="H547" s="349">
        <v>0</v>
      </c>
      <c r="I547" s="349">
        <v>0</v>
      </c>
      <c r="J547" s="349">
        <v>0</v>
      </c>
      <c r="K547" s="349">
        <v>0</v>
      </c>
      <c r="L547" s="349">
        <v>0</v>
      </c>
      <c r="M547" s="349">
        <v>0</v>
      </c>
      <c r="N547" s="349">
        <v>0</v>
      </c>
      <c r="O547" s="349">
        <v>18</v>
      </c>
      <c r="P547" s="349">
        <v>0</v>
      </c>
      <c r="Q547" s="349">
        <v>0</v>
      </c>
    </row>
    <row r="548" spans="1:17" ht="15" customHeight="1">
      <c r="A548" s="350" t="s">
        <v>329</v>
      </c>
      <c r="B548" s="349">
        <v>2</v>
      </c>
      <c r="C548" s="349">
        <v>2</v>
      </c>
      <c r="D548" s="349">
        <v>2</v>
      </c>
      <c r="E548" s="349">
        <v>1</v>
      </c>
      <c r="F548" s="349">
        <v>0</v>
      </c>
      <c r="G548" s="349">
        <v>0</v>
      </c>
      <c r="H548" s="349">
        <v>0</v>
      </c>
      <c r="I548" s="349">
        <v>0</v>
      </c>
      <c r="J548" s="349">
        <v>0</v>
      </c>
      <c r="K548" s="349">
        <v>0</v>
      </c>
      <c r="L548" s="349">
        <v>2</v>
      </c>
      <c r="M548" s="349">
        <v>2</v>
      </c>
      <c r="N548" s="349">
        <v>2</v>
      </c>
      <c r="O548" s="349">
        <v>0</v>
      </c>
      <c r="P548" s="349">
        <v>2</v>
      </c>
      <c r="Q548" s="349">
        <v>0</v>
      </c>
    </row>
    <row r="549" spans="1:17" ht="15" customHeight="1">
      <c r="A549" s="350" t="s">
        <v>287</v>
      </c>
      <c r="B549" s="349">
        <v>3</v>
      </c>
      <c r="C549" s="349">
        <v>3</v>
      </c>
      <c r="D549" s="349">
        <v>3</v>
      </c>
      <c r="E549" s="349">
        <v>1</v>
      </c>
      <c r="F549" s="349">
        <v>0</v>
      </c>
      <c r="G549" s="349">
        <v>0</v>
      </c>
      <c r="H549" s="349">
        <v>0</v>
      </c>
      <c r="I549" s="349">
        <v>0</v>
      </c>
      <c r="J549" s="349">
        <v>0</v>
      </c>
      <c r="K549" s="349">
        <v>0</v>
      </c>
      <c r="L549" s="349">
        <v>0</v>
      </c>
      <c r="M549" s="349">
        <v>0</v>
      </c>
      <c r="N549" s="349">
        <v>0</v>
      </c>
      <c r="O549" s="349">
        <v>0</v>
      </c>
      <c r="P549" s="349">
        <v>0</v>
      </c>
      <c r="Q549" s="349">
        <v>0</v>
      </c>
    </row>
    <row r="550" spans="1:17" ht="21.95" customHeight="1">
      <c r="A550" s="350" t="s">
        <v>3312</v>
      </c>
      <c r="B550" s="349">
        <v>0</v>
      </c>
      <c r="C550" s="349">
        <v>0</v>
      </c>
      <c r="D550" s="349">
        <v>2</v>
      </c>
      <c r="E550" s="349">
        <v>0</v>
      </c>
      <c r="F550" s="349">
        <v>0</v>
      </c>
      <c r="G550" s="349">
        <v>0</v>
      </c>
      <c r="H550" s="349">
        <v>0</v>
      </c>
      <c r="I550" s="349">
        <v>0</v>
      </c>
      <c r="J550" s="349">
        <v>0</v>
      </c>
      <c r="K550" s="349">
        <v>0</v>
      </c>
      <c r="L550" s="349">
        <v>0</v>
      </c>
      <c r="M550" s="349">
        <v>0</v>
      </c>
      <c r="N550" s="349">
        <v>0</v>
      </c>
      <c r="O550" s="349">
        <v>0</v>
      </c>
      <c r="P550" s="349">
        <v>0</v>
      </c>
      <c r="Q550" s="349">
        <v>0</v>
      </c>
    </row>
    <row r="551" spans="1:17" ht="15" customHeight="1">
      <c r="A551" s="350" t="s">
        <v>476</v>
      </c>
      <c r="B551" s="349">
        <v>15</v>
      </c>
      <c r="C551" s="349">
        <v>0</v>
      </c>
      <c r="D551" s="349">
        <v>0</v>
      </c>
      <c r="E551" s="349">
        <v>0</v>
      </c>
      <c r="F551" s="349">
        <v>0</v>
      </c>
      <c r="G551" s="349">
        <v>0</v>
      </c>
      <c r="H551" s="349">
        <v>0</v>
      </c>
      <c r="I551" s="349">
        <v>0</v>
      </c>
      <c r="J551" s="349">
        <v>0</v>
      </c>
      <c r="K551" s="349">
        <v>0</v>
      </c>
      <c r="L551" s="349">
        <v>0</v>
      </c>
      <c r="M551" s="349">
        <v>0</v>
      </c>
      <c r="N551" s="349">
        <v>0</v>
      </c>
      <c r="O551" s="349">
        <v>0</v>
      </c>
      <c r="P551" s="349">
        <v>0</v>
      </c>
      <c r="Q551" s="349">
        <v>0</v>
      </c>
    </row>
    <row r="552" spans="1:17" ht="15" customHeight="1">
      <c r="A552" s="350" t="s">
        <v>477</v>
      </c>
      <c r="B552" s="349">
        <v>0</v>
      </c>
      <c r="C552" s="349">
        <v>0</v>
      </c>
      <c r="D552" s="349">
        <v>0</v>
      </c>
      <c r="E552" s="349">
        <v>0</v>
      </c>
      <c r="F552" s="349">
        <v>0</v>
      </c>
      <c r="G552" s="349">
        <v>0</v>
      </c>
      <c r="H552" s="349">
        <v>0</v>
      </c>
      <c r="I552" s="349">
        <v>0</v>
      </c>
      <c r="J552" s="349">
        <v>0</v>
      </c>
      <c r="K552" s="349">
        <v>0</v>
      </c>
      <c r="L552" s="349">
        <v>0</v>
      </c>
      <c r="M552" s="349">
        <v>0</v>
      </c>
      <c r="N552" s="349">
        <v>0</v>
      </c>
      <c r="O552" s="349">
        <v>5</v>
      </c>
      <c r="P552" s="349">
        <v>0</v>
      </c>
      <c r="Q552" s="349">
        <v>0</v>
      </c>
    </row>
    <row r="553" spans="1:17" ht="15" customHeight="1">
      <c r="A553" s="350" t="s">
        <v>478</v>
      </c>
      <c r="B553" s="349">
        <v>1</v>
      </c>
      <c r="C553" s="349">
        <v>1</v>
      </c>
      <c r="D553" s="349">
        <v>1</v>
      </c>
      <c r="E553" s="349">
        <v>0</v>
      </c>
      <c r="F553" s="349">
        <v>0</v>
      </c>
      <c r="G553" s="349">
        <v>0</v>
      </c>
      <c r="H553" s="349">
        <v>0</v>
      </c>
      <c r="I553" s="349">
        <v>0</v>
      </c>
      <c r="J553" s="349">
        <v>0</v>
      </c>
      <c r="K553" s="349">
        <v>0</v>
      </c>
      <c r="L553" s="349">
        <v>0</v>
      </c>
      <c r="M553" s="349">
        <v>0</v>
      </c>
      <c r="N553" s="349">
        <v>0</v>
      </c>
      <c r="O553" s="349">
        <v>0</v>
      </c>
      <c r="P553" s="349">
        <v>1</v>
      </c>
      <c r="Q553" s="349">
        <v>0</v>
      </c>
    </row>
    <row r="554" spans="1:17" ht="15" customHeight="1">
      <c r="A554" s="350" t="s">
        <v>3121</v>
      </c>
      <c r="B554" s="349">
        <v>0</v>
      </c>
      <c r="C554" s="349">
        <v>0</v>
      </c>
      <c r="D554" s="349">
        <v>0</v>
      </c>
      <c r="E554" s="349">
        <v>0</v>
      </c>
      <c r="F554" s="349">
        <v>0</v>
      </c>
      <c r="G554" s="349">
        <v>0</v>
      </c>
      <c r="H554" s="349">
        <v>0</v>
      </c>
      <c r="I554" s="349">
        <v>0</v>
      </c>
      <c r="J554" s="349">
        <v>0</v>
      </c>
      <c r="K554" s="349">
        <v>0</v>
      </c>
      <c r="L554" s="349">
        <v>0</v>
      </c>
      <c r="M554" s="349">
        <v>0</v>
      </c>
      <c r="N554" s="349">
        <v>0</v>
      </c>
      <c r="O554" s="349">
        <v>10</v>
      </c>
      <c r="P554" s="349">
        <v>2</v>
      </c>
      <c r="Q554" s="349">
        <v>2</v>
      </c>
    </row>
    <row r="555" spans="1:17" ht="15" customHeight="1">
      <c r="A555" s="350" t="s">
        <v>479</v>
      </c>
      <c r="B555" s="349">
        <v>0</v>
      </c>
      <c r="C555" s="349">
        <v>0</v>
      </c>
      <c r="D555" s="349">
        <v>1</v>
      </c>
      <c r="E555" s="349">
        <v>1</v>
      </c>
      <c r="F555" s="349">
        <v>0</v>
      </c>
      <c r="G555" s="349">
        <v>0</v>
      </c>
      <c r="H555" s="349">
        <v>0</v>
      </c>
      <c r="I555" s="349">
        <v>0</v>
      </c>
      <c r="J555" s="349">
        <v>0</v>
      </c>
      <c r="K555" s="349">
        <v>0</v>
      </c>
      <c r="L555" s="349">
        <v>0</v>
      </c>
      <c r="M555" s="349">
        <v>0</v>
      </c>
      <c r="N555" s="349">
        <v>0</v>
      </c>
      <c r="O555" s="349">
        <v>12</v>
      </c>
      <c r="P555" s="349">
        <v>0</v>
      </c>
      <c r="Q555" s="349">
        <v>0</v>
      </c>
    </row>
    <row r="556" spans="1:17" ht="15" customHeight="1">
      <c r="A556" s="350" t="s">
        <v>480</v>
      </c>
      <c r="B556" s="349">
        <v>1</v>
      </c>
      <c r="C556" s="349">
        <v>2</v>
      </c>
      <c r="D556" s="349">
        <v>0</v>
      </c>
      <c r="E556" s="349">
        <v>1</v>
      </c>
      <c r="F556" s="349">
        <v>0</v>
      </c>
      <c r="G556" s="349">
        <v>0</v>
      </c>
      <c r="H556" s="349">
        <v>0</v>
      </c>
      <c r="I556" s="349">
        <v>0</v>
      </c>
      <c r="J556" s="349">
        <v>0</v>
      </c>
      <c r="K556" s="349">
        <v>0</v>
      </c>
      <c r="L556" s="349">
        <v>1</v>
      </c>
      <c r="M556" s="349">
        <v>0</v>
      </c>
      <c r="N556" s="349">
        <v>0</v>
      </c>
      <c r="O556" s="349">
        <v>1</v>
      </c>
      <c r="P556" s="349">
        <v>1</v>
      </c>
      <c r="Q556" s="349">
        <v>0</v>
      </c>
    </row>
    <row r="557" spans="1:17" ht="15" customHeight="1">
      <c r="A557" s="350" t="s">
        <v>3077</v>
      </c>
      <c r="B557" s="349">
        <v>0</v>
      </c>
      <c r="C557" s="349">
        <v>0</v>
      </c>
      <c r="D557" s="349">
        <v>0</v>
      </c>
      <c r="E557" s="349">
        <v>0</v>
      </c>
      <c r="F557" s="349">
        <v>0</v>
      </c>
      <c r="G557" s="349">
        <v>0</v>
      </c>
      <c r="H557" s="349">
        <v>0</v>
      </c>
      <c r="I557" s="349">
        <v>0</v>
      </c>
      <c r="J557" s="349">
        <v>0</v>
      </c>
      <c r="K557" s="349">
        <v>0</v>
      </c>
      <c r="L557" s="349">
        <v>0</v>
      </c>
      <c r="M557" s="349">
        <v>0</v>
      </c>
      <c r="N557" s="349">
        <v>0</v>
      </c>
      <c r="O557" s="349">
        <v>1</v>
      </c>
      <c r="P557" s="349">
        <v>0</v>
      </c>
      <c r="Q557" s="349">
        <v>0</v>
      </c>
    </row>
    <row r="558" spans="1:17" ht="21.95" customHeight="1">
      <c r="A558" s="350" t="s">
        <v>3056</v>
      </c>
      <c r="B558" s="349">
        <v>0</v>
      </c>
      <c r="C558" s="349">
        <v>0</v>
      </c>
      <c r="D558" s="349">
        <v>0</v>
      </c>
      <c r="E558" s="349">
        <v>7</v>
      </c>
      <c r="F558" s="349">
        <v>0</v>
      </c>
      <c r="G558" s="349">
        <v>0</v>
      </c>
      <c r="H558" s="349">
        <v>0</v>
      </c>
      <c r="I558" s="349">
        <v>0</v>
      </c>
      <c r="J558" s="349">
        <v>0</v>
      </c>
      <c r="K558" s="349">
        <v>0</v>
      </c>
      <c r="L558" s="349">
        <v>0</v>
      </c>
      <c r="M558" s="349">
        <v>0</v>
      </c>
      <c r="N558" s="349">
        <v>0</v>
      </c>
      <c r="O558" s="349">
        <v>19</v>
      </c>
      <c r="P558" s="349">
        <v>0</v>
      </c>
      <c r="Q558" s="349">
        <v>0</v>
      </c>
    </row>
    <row r="559" spans="1:17" ht="15" customHeight="1">
      <c r="A559" s="350" t="s">
        <v>3129</v>
      </c>
      <c r="B559" s="349">
        <v>16</v>
      </c>
      <c r="C559" s="349">
        <v>2</v>
      </c>
      <c r="D559" s="349">
        <v>0</v>
      </c>
      <c r="E559" s="349">
        <v>2</v>
      </c>
      <c r="F559" s="349">
        <v>0</v>
      </c>
      <c r="G559" s="349">
        <v>0</v>
      </c>
      <c r="H559" s="349">
        <v>0</v>
      </c>
      <c r="I559" s="349">
        <v>0</v>
      </c>
      <c r="J559" s="349">
        <v>0</v>
      </c>
      <c r="K559" s="349">
        <v>0</v>
      </c>
      <c r="L559" s="349">
        <v>0</v>
      </c>
      <c r="M559" s="349">
        <v>0</v>
      </c>
      <c r="N559" s="349">
        <v>0</v>
      </c>
      <c r="O559" s="349">
        <v>0</v>
      </c>
      <c r="P559" s="349">
        <v>5</v>
      </c>
      <c r="Q559" s="349">
        <v>8</v>
      </c>
    </row>
    <row r="560" spans="1:17" ht="15" customHeight="1">
      <c r="A560" s="350" t="s">
        <v>424</v>
      </c>
      <c r="B560" s="349">
        <v>0</v>
      </c>
      <c r="C560" s="349">
        <v>0</v>
      </c>
      <c r="D560" s="349">
        <v>0</v>
      </c>
      <c r="E560" s="349">
        <v>0</v>
      </c>
      <c r="F560" s="349">
        <v>0</v>
      </c>
      <c r="G560" s="349">
        <v>0</v>
      </c>
      <c r="H560" s="349">
        <v>0</v>
      </c>
      <c r="I560" s="349">
        <v>0</v>
      </c>
      <c r="J560" s="349">
        <v>0</v>
      </c>
      <c r="K560" s="349">
        <v>0</v>
      </c>
      <c r="L560" s="349">
        <v>0</v>
      </c>
      <c r="M560" s="349">
        <v>0</v>
      </c>
      <c r="N560" s="349">
        <v>0</v>
      </c>
      <c r="O560" s="349">
        <v>14</v>
      </c>
      <c r="P560" s="349">
        <v>0</v>
      </c>
      <c r="Q560" s="349">
        <v>0</v>
      </c>
    </row>
    <row r="561" spans="1:17" ht="15" customHeight="1">
      <c r="A561" s="350" t="s">
        <v>481</v>
      </c>
      <c r="B561" s="349">
        <v>2</v>
      </c>
      <c r="C561" s="349">
        <v>2</v>
      </c>
      <c r="D561" s="349">
        <v>2</v>
      </c>
      <c r="E561" s="349">
        <v>7</v>
      </c>
      <c r="F561" s="349">
        <v>0</v>
      </c>
      <c r="G561" s="349">
        <v>0</v>
      </c>
      <c r="H561" s="349">
        <v>0</v>
      </c>
      <c r="I561" s="349">
        <v>0</v>
      </c>
      <c r="J561" s="349">
        <v>0</v>
      </c>
      <c r="K561" s="349">
        <v>0</v>
      </c>
      <c r="L561" s="349">
        <v>0</v>
      </c>
      <c r="M561" s="349">
        <v>0</v>
      </c>
      <c r="N561" s="349">
        <v>0</v>
      </c>
      <c r="O561" s="349">
        <v>0</v>
      </c>
      <c r="P561" s="349">
        <v>2</v>
      </c>
      <c r="Q561" s="349">
        <v>0</v>
      </c>
    </row>
    <row r="562" spans="1:17" ht="15" customHeight="1">
      <c r="A562" s="350" t="s">
        <v>482</v>
      </c>
      <c r="B562" s="349">
        <v>0</v>
      </c>
      <c r="C562" s="349">
        <v>0</v>
      </c>
      <c r="D562" s="349">
        <v>0</v>
      </c>
      <c r="E562" s="349">
        <v>2</v>
      </c>
      <c r="F562" s="349">
        <v>0</v>
      </c>
      <c r="G562" s="349">
        <v>0</v>
      </c>
      <c r="H562" s="349">
        <v>0</v>
      </c>
      <c r="I562" s="349">
        <v>0</v>
      </c>
      <c r="J562" s="349">
        <v>0</v>
      </c>
      <c r="K562" s="349">
        <v>0</v>
      </c>
      <c r="L562" s="349">
        <v>0</v>
      </c>
      <c r="M562" s="349">
        <v>0</v>
      </c>
      <c r="N562" s="349">
        <v>0</v>
      </c>
      <c r="O562" s="349">
        <v>10</v>
      </c>
      <c r="P562" s="349">
        <v>0</v>
      </c>
      <c r="Q562" s="349">
        <v>0</v>
      </c>
    </row>
    <row r="563" spans="1:17" ht="21.95" customHeight="1">
      <c r="A563" s="350" t="s">
        <v>483</v>
      </c>
      <c r="B563" s="349">
        <v>49</v>
      </c>
      <c r="C563" s="349">
        <v>0</v>
      </c>
      <c r="D563" s="349">
        <v>11</v>
      </c>
      <c r="E563" s="349">
        <v>36</v>
      </c>
      <c r="F563" s="349">
        <v>0</v>
      </c>
      <c r="G563" s="349">
        <v>0</v>
      </c>
      <c r="H563" s="349">
        <v>0</v>
      </c>
      <c r="I563" s="349">
        <v>0</v>
      </c>
      <c r="J563" s="349">
        <v>5</v>
      </c>
      <c r="K563" s="349">
        <v>0</v>
      </c>
      <c r="L563" s="349">
        <v>0</v>
      </c>
      <c r="M563" s="349">
        <v>0</v>
      </c>
      <c r="N563" s="349">
        <v>0</v>
      </c>
      <c r="O563" s="349">
        <v>0</v>
      </c>
      <c r="P563" s="349">
        <v>7</v>
      </c>
      <c r="Q563" s="349">
        <v>10</v>
      </c>
    </row>
    <row r="564" spans="1:17" ht="21.95" customHeight="1">
      <c r="A564" s="350" t="s">
        <v>484</v>
      </c>
      <c r="B564" s="349">
        <v>0</v>
      </c>
      <c r="C564" s="349">
        <v>0</v>
      </c>
      <c r="D564" s="349">
        <v>8</v>
      </c>
      <c r="E564" s="349">
        <v>0</v>
      </c>
      <c r="F564" s="349">
        <v>0</v>
      </c>
      <c r="G564" s="349">
        <v>0</v>
      </c>
      <c r="H564" s="349">
        <v>0</v>
      </c>
      <c r="I564" s="349">
        <v>0</v>
      </c>
      <c r="J564" s="349">
        <v>0</v>
      </c>
      <c r="K564" s="349">
        <v>0</v>
      </c>
      <c r="L564" s="349">
        <v>0</v>
      </c>
      <c r="M564" s="349">
        <v>0</v>
      </c>
      <c r="N564" s="349">
        <v>0</v>
      </c>
      <c r="O564" s="349">
        <v>0</v>
      </c>
      <c r="P564" s="349">
        <v>2</v>
      </c>
      <c r="Q564" s="349">
        <v>0</v>
      </c>
    </row>
    <row r="565" spans="1:17" ht="21.95" customHeight="1">
      <c r="A565" s="350" t="s">
        <v>485</v>
      </c>
      <c r="B565" s="349">
        <v>4</v>
      </c>
      <c r="C565" s="349">
        <v>0</v>
      </c>
      <c r="D565" s="349">
        <v>0</v>
      </c>
      <c r="E565" s="349">
        <v>0</v>
      </c>
      <c r="F565" s="349">
        <v>0</v>
      </c>
      <c r="G565" s="349">
        <v>0</v>
      </c>
      <c r="H565" s="349">
        <v>0</v>
      </c>
      <c r="I565" s="349">
        <v>0</v>
      </c>
      <c r="J565" s="349">
        <v>0</v>
      </c>
      <c r="K565" s="349">
        <v>0</v>
      </c>
      <c r="L565" s="349">
        <v>0</v>
      </c>
      <c r="M565" s="349">
        <v>0</v>
      </c>
      <c r="N565" s="349">
        <v>0</v>
      </c>
      <c r="O565" s="349">
        <v>0</v>
      </c>
      <c r="P565" s="349">
        <v>0</v>
      </c>
      <c r="Q565" s="349">
        <v>0</v>
      </c>
    </row>
    <row r="566" spans="1:17" ht="15" customHeight="1">
      <c r="A566" s="350" t="s">
        <v>3143</v>
      </c>
      <c r="B566" s="349">
        <v>0</v>
      </c>
      <c r="C566" s="349">
        <v>0</v>
      </c>
      <c r="D566" s="349">
        <v>0</v>
      </c>
      <c r="E566" s="349">
        <v>0</v>
      </c>
      <c r="F566" s="349">
        <v>0</v>
      </c>
      <c r="G566" s="349">
        <v>0</v>
      </c>
      <c r="H566" s="349">
        <v>0</v>
      </c>
      <c r="I566" s="349">
        <v>0</v>
      </c>
      <c r="J566" s="349">
        <v>0</v>
      </c>
      <c r="K566" s="349">
        <v>0</v>
      </c>
      <c r="L566" s="349">
        <v>0</v>
      </c>
      <c r="M566" s="349">
        <v>0</v>
      </c>
      <c r="N566" s="349">
        <v>0</v>
      </c>
      <c r="O566" s="349">
        <v>5</v>
      </c>
      <c r="P566" s="349">
        <v>0</v>
      </c>
      <c r="Q566" s="349">
        <v>0</v>
      </c>
    </row>
    <row r="567" spans="1:17" ht="15" customHeight="1">
      <c r="A567" s="350" t="s">
        <v>487</v>
      </c>
      <c r="B567" s="349">
        <v>0</v>
      </c>
      <c r="C567" s="349">
        <v>0</v>
      </c>
      <c r="D567" s="349">
        <v>1</v>
      </c>
      <c r="E567" s="349">
        <v>0</v>
      </c>
      <c r="F567" s="349">
        <v>0</v>
      </c>
      <c r="G567" s="349">
        <v>0</v>
      </c>
      <c r="H567" s="349">
        <v>0</v>
      </c>
      <c r="I567" s="349">
        <v>0</v>
      </c>
      <c r="J567" s="349">
        <v>0</v>
      </c>
      <c r="K567" s="349">
        <v>0</v>
      </c>
      <c r="L567" s="349">
        <v>0</v>
      </c>
      <c r="M567" s="349">
        <v>0</v>
      </c>
      <c r="N567" s="349">
        <v>0</v>
      </c>
      <c r="O567" s="349">
        <v>5</v>
      </c>
      <c r="P567" s="349">
        <v>1</v>
      </c>
      <c r="Q567" s="349">
        <v>0</v>
      </c>
    </row>
    <row r="568" spans="1:17" ht="21.95" customHeight="1">
      <c r="A568" s="350" t="s">
        <v>3144</v>
      </c>
      <c r="B568" s="349">
        <v>0</v>
      </c>
      <c r="C568" s="349">
        <v>7</v>
      </c>
      <c r="D568" s="349">
        <v>6</v>
      </c>
      <c r="E568" s="349">
        <v>0</v>
      </c>
      <c r="F568" s="349">
        <v>0</v>
      </c>
      <c r="G568" s="349">
        <v>0</v>
      </c>
      <c r="H568" s="349">
        <v>0</v>
      </c>
      <c r="I568" s="349">
        <v>0</v>
      </c>
      <c r="J568" s="349">
        <v>0</v>
      </c>
      <c r="K568" s="349">
        <v>0</v>
      </c>
      <c r="L568" s="349">
        <v>0</v>
      </c>
      <c r="M568" s="349">
        <v>0</v>
      </c>
      <c r="N568" s="349">
        <v>0</v>
      </c>
      <c r="O568" s="349">
        <v>0</v>
      </c>
      <c r="P568" s="349">
        <v>0</v>
      </c>
      <c r="Q568" s="349">
        <v>0</v>
      </c>
    </row>
    <row r="569" spans="1:17" ht="15" customHeight="1">
      <c r="A569" s="350" t="s">
        <v>489</v>
      </c>
      <c r="B569" s="349">
        <v>6</v>
      </c>
      <c r="C569" s="349">
        <v>1</v>
      </c>
      <c r="D569" s="349">
        <v>1</v>
      </c>
      <c r="E569" s="349">
        <v>5</v>
      </c>
      <c r="F569" s="349">
        <v>0</v>
      </c>
      <c r="G569" s="349">
        <v>0</v>
      </c>
      <c r="H569" s="349">
        <v>0</v>
      </c>
      <c r="I569" s="349">
        <v>0</v>
      </c>
      <c r="J569" s="349">
        <v>0</v>
      </c>
      <c r="K569" s="349">
        <v>0</v>
      </c>
      <c r="L569" s="349">
        <v>0</v>
      </c>
      <c r="M569" s="349">
        <v>0</v>
      </c>
      <c r="N569" s="349">
        <v>1</v>
      </c>
      <c r="O569" s="349">
        <v>3</v>
      </c>
      <c r="P569" s="349">
        <v>2</v>
      </c>
      <c r="Q569" s="349">
        <v>1</v>
      </c>
    </row>
    <row r="570" spans="1:17" ht="15" customHeight="1">
      <c r="A570" s="350" t="s">
        <v>490</v>
      </c>
      <c r="B570" s="349">
        <v>0</v>
      </c>
      <c r="C570" s="349">
        <v>0</v>
      </c>
      <c r="D570" s="349">
        <v>1</v>
      </c>
      <c r="E570" s="349">
        <v>0</v>
      </c>
      <c r="F570" s="349">
        <v>0</v>
      </c>
      <c r="G570" s="349">
        <v>0</v>
      </c>
      <c r="H570" s="349">
        <v>0</v>
      </c>
      <c r="I570" s="349">
        <v>0</v>
      </c>
      <c r="J570" s="349">
        <v>0</v>
      </c>
      <c r="K570" s="349">
        <v>0</v>
      </c>
      <c r="L570" s="349">
        <v>0</v>
      </c>
      <c r="M570" s="349">
        <v>0</v>
      </c>
      <c r="N570" s="349">
        <v>0</v>
      </c>
      <c r="O570" s="349">
        <v>1</v>
      </c>
      <c r="P570" s="349">
        <v>0</v>
      </c>
      <c r="Q570" s="349">
        <v>0</v>
      </c>
    </row>
    <row r="571" spans="1:17" ht="15" customHeight="1">
      <c r="A571" s="350" t="s">
        <v>491</v>
      </c>
      <c r="B571" s="349">
        <v>0</v>
      </c>
      <c r="C571" s="349">
        <v>0</v>
      </c>
      <c r="D571" s="349">
        <v>0</v>
      </c>
      <c r="E571" s="349">
        <v>0</v>
      </c>
      <c r="F571" s="349">
        <v>0</v>
      </c>
      <c r="G571" s="349">
        <v>0</v>
      </c>
      <c r="H571" s="349">
        <v>0</v>
      </c>
      <c r="I571" s="349">
        <v>0</v>
      </c>
      <c r="J571" s="349">
        <v>0</v>
      </c>
      <c r="K571" s="349">
        <v>0</v>
      </c>
      <c r="L571" s="349">
        <v>0</v>
      </c>
      <c r="M571" s="349">
        <v>0</v>
      </c>
      <c r="N571" s="349">
        <v>0</v>
      </c>
      <c r="O571" s="349">
        <v>6</v>
      </c>
      <c r="P571" s="349">
        <v>0</v>
      </c>
      <c r="Q571" s="349">
        <v>0</v>
      </c>
    </row>
    <row r="572" spans="1:17" ht="15" customHeight="1">
      <c r="A572" s="350" t="s">
        <v>492</v>
      </c>
      <c r="B572" s="349">
        <v>2</v>
      </c>
      <c r="C572" s="349">
        <v>2</v>
      </c>
      <c r="D572" s="349">
        <v>2</v>
      </c>
      <c r="E572" s="349">
        <v>1</v>
      </c>
      <c r="F572" s="349">
        <v>0</v>
      </c>
      <c r="G572" s="349">
        <v>0</v>
      </c>
      <c r="H572" s="349">
        <v>0</v>
      </c>
      <c r="I572" s="349">
        <v>0</v>
      </c>
      <c r="J572" s="349">
        <v>0</v>
      </c>
      <c r="K572" s="349">
        <v>0</v>
      </c>
      <c r="L572" s="349">
        <v>0</v>
      </c>
      <c r="M572" s="349">
        <v>0</v>
      </c>
      <c r="N572" s="349">
        <v>0</v>
      </c>
      <c r="O572" s="349">
        <v>2</v>
      </c>
      <c r="P572" s="349">
        <v>2</v>
      </c>
      <c r="Q572" s="349">
        <v>2</v>
      </c>
    </row>
    <row r="573" spans="1:17" ht="15" customHeight="1">
      <c r="A573" s="350" t="s">
        <v>493</v>
      </c>
      <c r="B573" s="349">
        <v>0</v>
      </c>
      <c r="C573" s="349">
        <v>0</v>
      </c>
      <c r="D573" s="349">
        <v>0</v>
      </c>
      <c r="E573" s="349">
        <v>22</v>
      </c>
      <c r="F573" s="349">
        <v>0</v>
      </c>
      <c r="G573" s="349">
        <v>0</v>
      </c>
      <c r="H573" s="349">
        <v>0</v>
      </c>
      <c r="I573" s="349">
        <v>0</v>
      </c>
      <c r="J573" s="349">
        <v>0</v>
      </c>
      <c r="K573" s="349">
        <v>0</v>
      </c>
      <c r="L573" s="349">
        <v>0</v>
      </c>
      <c r="M573" s="349">
        <v>0</v>
      </c>
      <c r="N573" s="349">
        <v>0</v>
      </c>
      <c r="O573" s="349">
        <v>28</v>
      </c>
      <c r="P573" s="349">
        <v>4</v>
      </c>
      <c r="Q573" s="349">
        <v>11</v>
      </c>
    </row>
    <row r="574" spans="1:17" ht="15" customHeight="1">
      <c r="A574" s="350" t="s">
        <v>494</v>
      </c>
      <c r="B574" s="349">
        <v>0</v>
      </c>
      <c r="C574" s="349">
        <v>0</v>
      </c>
      <c r="D574" s="349">
        <v>0</v>
      </c>
      <c r="E574" s="349">
        <v>0</v>
      </c>
      <c r="F574" s="349">
        <v>0</v>
      </c>
      <c r="G574" s="349">
        <v>0</v>
      </c>
      <c r="H574" s="349">
        <v>0</v>
      </c>
      <c r="I574" s="349">
        <v>0</v>
      </c>
      <c r="J574" s="349">
        <v>0</v>
      </c>
      <c r="K574" s="349">
        <v>0</v>
      </c>
      <c r="L574" s="349">
        <v>0</v>
      </c>
      <c r="M574" s="349">
        <v>0</v>
      </c>
      <c r="N574" s="349">
        <v>0</v>
      </c>
      <c r="O574" s="349">
        <v>8</v>
      </c>
      <c r="P574" s="349">
        <v>0</v>
      </c>
      <c r="Q574" s="349">
        <v>0</v>
      </c>
    </row>
    <row r="575" spans="1:17" ht="15" customHeight="1">
      <c r="A575" s="350" t="s">
        <v>495</v>
      </c>
      <c r="B575" s="349">
        <v>6</v>
      </c>
      <c r="C575" s="349">
        <v>1</v>
      </c>
      <c r="D575" s="349">
        <v>2</v>
      </c>
      <c r="E575" s="349">
        <v>0</v>
      </c>
      <c r="F575" s="349">
        <v>0</v>
      </c>
      <c r="G575" s="349">
        <v>0</v>
      </c>
      <c r="H575" s="349">
        <v>0</v>
      </c>
      <c r="I575" s="349">
        <v>0</v>
      </c>
      <c r="J575" s="349">
        <v>0</v>
      </c>
      <c r="K575" s="349">
        <v>0</v>
      </c>
      <c r="L575" s="349">
        <v>0</v>
      </c>
      <c r="M575" s="349">
        <v>0</v>
      </c>
      <c r="N575" s="349">
        <v>0</v>
      </c>
      <c r="O575" s="349">
        <v>0</v>
      </c>
      <c r="P575" s="349">
        <v>0</v>
      </c>
      <c r="Q575" s="349">
        <v>0</v>
      </c>
    </row>
    <row r="576" spans="1:17" ht="15" customHeight="1">
      <c r="A576" s="350" t="s">
        <v>496</v>
      </c>
      <c r="B576" s="349">
        <v>0</v>
      </c>
      <c r="C576" s="349">
        <v>0</v>
      </c>
      <c r="D576" s="349">
        <v>0</v>
      </c>
      <c r="E576" s="349">
        <v>0</v>
      </c>
      <c r="F576" s="349">
        <v>0</v>
      </c>
      <c r="G576" s="349">
        <v>0</v>
      </c>
      <c r="H576" s="349">
        <v>0</v>
      </c>
      <c r="I576" s="349">
        <v>0</v>
      </c>
      <c r="J576" s="349">
        <v>0</v>
      </c>
      <c r="K576" s="349">
        <v>0</v>
      </c>
      <c r="L576" s="349">
        <v>0</v>
      </c>
      <c r="M576" s="349">
        <v>0</v>
      </c>
      <c r="N576" s="349">
        <v>0</v>
      </c>
      <c r="O576" s="349">
        <v>6</v>
      </c>
      <c r="P576" s="349">
        <v>0</v>
      </c>
      <c r="Q576" s="349">
        <v>0</v>
      </c>
    </row>
    <row r="577" spans="1:17" ht="15" customHeight="1">
      <c r="A577" s="350" t="s">
        <v>3160</v>
      </c>
      <c r="B577" s="349">
        <v>0</v>
      </c>
      <c r="C577" s="349">
        <v>0</v>
      </c>
      <c r="D577" s="349">
        <v>0</v>
      </c>
      <c r="E577" s="349">
        <v>0</v>
      </c>
      <c r="F577" s="349">
        <v>0</v>
      </c>
      <c r="G577" s="349">
        <v>0</v>
      </c>
      <c r="H577" s="349">
        <v>0</v>
      </c>
      <c r="I577" s="349">
        <v>0</v>
      </c>
      <c r="J577" s="349">
        <v>0</v>
      </c>
      <c r="K577" s="349">
        <v>0</v>
      </c>
      <c r="L577" s="349">
        <v>0</v>
      </c>
      <c r="M577" s="349">
        <v>0</v>
      </c>
      <c r="N577" s="349">
        <v>0</v>
      </c>
      <c r="O577" s="349">
        <v>7</v>
      </c>
      <c r="P577" s="349">
        <v>0</v>
      </c>
      <c r="Q577" s="349">
        <v>0</v>
      </c>
    </row>
    <row r="578" spans="1:17" ht="21.95" customHeight="1">
      <c r="A578" s="350" t="s">
        <v>3061</v>
      </c>
      <c r="B578" s="349">
        <v>13</v>
      </c>
      <c r="C578" s="349">
        <v>3</v>
      </c>
      <c r="D578" s="349">
        <v>6</v>
      </c>
      <c r="E578" s="349">
        <v>1</v>
      </c>
      <c r="F578" s="349">
        <v>0</v>
      </c>
      <c r="G578" s="349">
        <v>0</v>
      </c>
      <c r="H578" s="349">
        <v>0</v>
      </c>
      <c r="I578" s="349">
        <v>0</v>
      </c>
      <c r="J578" s="349">
        <v>0</v>
      </c>
      <c r="K578" s="349">
        <v>0</v>
      </c>
      <c r="L578" s="349">
        <v>0</v>
      </c>
      <c r="M578" s="349">
        <v>0</v>
      </c>
      <c r="N578" s="349">
        <v>0</v>
      </c>
      <c r="O578" s="349">
        <v>0</v>
      </c>
      <c r="P578" s="349">
        <v>3</v>
      </c>
      <c r="Q578" s="349">
        <v>0</v>
      </c>
    </row>
    <row r="579" spans="1:17" ht="15" customHeight="1">
      <c r="A579" s="350" t="s">
        <v>3163</v>
      </c>
      <c r="B579" s="349">
        <v>0</v>
      </c>
      <c r="C579" s="349">
        <v>0</v>
      </c>
      <c r="D579" s="349">
        <v>0</v>
      </c>
      <c r="E579" s="349">
        <v>0</v>
      </c>
      <c r="F579" s="349">
        <v>0</v>
      </c>
      <c r="G579" s="349">
        <v>0</v>
      </c>
      <c r="H579" s="349">
        <v>0</v>
      </c>
      <c r="I579" s="349">
        <v>0</v>
      </c>
      <c r="J579" s="349">
        <v>0</v>
      </c>
      <c r="K579" s="349">
        <v>0</v>
      </c>
      <c r="L579" s="349">
        <v>0</v>
      </c>
      <c r="M579" s="349">
        <v>0</v>
      </c>
      <c r="N579" s="349">
        <v>0</v>
      </c>
      <c r="O579" s="349">
        <v>10</v>
      </c>
      <c r="P579" s="349">
        <v>2</v>
      </c>
      <c r="Q579" s="349">
        <v>2</v>
      </c>
    </row>
    <row r="580" spans="1:17" ht="15" customHeight="1">
      <c r="A580" s="350" t="s">
        <v>3280</v>
      </c>
      <c r="B580" s="349">
        <v>0</v>
      </c>
      <c r="C580" s="349">
        <v>0</v>
      </c>
      <c r="D580" s="349">
        <v>0</v>
      </c>
      <c r="E580" s="349">
        <v>0</v>
      </c>
      <c r="F580" s="349">
        <v>0</v>
      </c>
      <c r="G580" s="349">
        <v>0</v>
      </c>
      <c r="H580" s="349">
        <v>0</v>
      </c>
      <c r="I580" s="349">
        <v>0</v>
      </c>
      <c r="J580" s="349">
        <v>0</v>
      </c>
      <c r="K580" s="349">
        <v>0</v>
      </c>
      <c r="L580" s="349">
        <v>0</v>
      </c>
      <c r="M580" s="349">
        <v>0</v>
      </c>
      <c r="N580" s="349">
        <v>0</v>
      </c>
      <c r="O580" s="349">
        <v>10</v>
      </c>
      <c r="P580" s="349">
        <v>1</v>
      </c>
      <c r="Q580" s="349">
        <v>1</v>
      </c>
    </row>
    <row r="581" spans="1:17" ht="15" customHeight="1">
      <c r="A581" s="350" t="s">
        <v>3173</v>
      </c>
      <c r="B581" s="349">
        <v>0</v>
      </c>
      <c r="C581" s="349">
        <v>0</v>
      </c>
      <c r="D581" s="349">
        <v>0</v>
      </c>
      <c r="E581" s="349">
        <v>0</v>
      </c>
      <c r="F581" s="349">
        <v>0</v>
      </c>
      <c r="G581" s="349">
        <v>0</v>
      </c>
      <c r="H581" s="349">
        <v>0</v>
      </c>
      <c r="I581" s="349">
        <v>0</v>
      </c>
      <c r="J581" s="349">
        <v>0</v>
      </c>
      <c r="K581" s="349">
        <v>0</v>
      </c>
      <c r="L581" s="349">
        <v>0</v>
      </c>
      <c r="M581" s="349">
        <v>0</v>
      </c>
      <c r="N581" s="349">
        <v>0</v>
      </c>
      <c r="O581" s="349">
        <v>12</v>
      </c>
      <c r="P581" s="349">
        <v>0</v>
      </c>
      <c r="Q581" s="349">
        <v>0</v>
      </c>
    </row>
    <row r="582" spans="1:17" ht="15" customHeight="1">
      <c r="A582" s="350" t="s">
        <v>501</v>
      </c>
      <c r="B582" s="349">
        <v>0</v>
      </c>
      <c r="C582" s="349">
        <v>0</v>
      </c>
      <c r="D582" s="349">
        <v>0</v>
      </c>
      <c r="E582" s="349">
        <v>0</v>
      </c>
      <c r="F582" s="349">
        <v>0</v>
      </c>
      <c r="G582" s="349">
        <v>0</v>
      </c>
      <c r="H582" s="349">
        <v>0</v>
      </c>
      <c r="I582" s="349">
        <v>0</v>
      </c>
      <c r="J582" s="349">
        <v>0</v>
      </c>
      <c r="K582" s="349">
        <v>0</v>
      </c>
      <c r="L582" s="349">
        <v>0</v>
      </c>
      <c r="M582" s="349">
        <v>0</v>
      </c>
      <c r="N582" s="349">
        <v>0</v>
      </c>
      <c r="O582" s="349">
        <v>11</v>
      </c>
      <c r="P582" s="349">
        <v>0</v>
      </c>
      <c r="Q582" s="349">
        <v>0</v>
      </c>
    </row>
    <row r="583" spans="1:17" ht="15" customHeight="1">
      <c r="A583" s="350" t="s">
        <v>3174</v>
      </c>
      <c r="B583" s="349">
        <v>4</v>
      </c>
      <c r="C583" s="349">
        <v>9</v>
      </c>
      <c r="D583" s="349">
        <v>2</v>
      </c>
      <c r="E583" s="349">
        <v>3</v>
      </c>
      <c r="F583" s="349">
        <v>0</v>
      </c>
      <c r="G583" s="349">
        <v>0</v>
      </c>
      <c r="H583" s="349">
        <v>0</v>
      </c>
      <c r="I583" s="349">
        <v>0</v>
      </c>
      <c r="J583" s="349">
        <v>1</v>
      </c>
      <c r="K583" s="349">
        <v>0</v>
      </c>
      <c r="L583" s="349">
        <v>0</v>
      </c>
      <c r="M583" s="349">
        <v>0</v>
      </c>
      <c r="N583" s="349">
        <v>0</v>
      </c>
      <c r="O583" s="349">
        <v>1</v>
      </c>
      <c r="P583" s="349">
        <v>2</v>
      </c>
      <c r="Q583" s="349">
        <v>1</v>
      </c>
    </row>
    <row r="584" spans="1:17" ht="15" customHeight="1">
      <c r="A584" s="350" t="s">
        <v>503</v>
      </c>
      <c r="B584" s="349">
        <v>0</v>
      </c>
      <c r="C584" s="349">
        <v>0</v>
      </c>
      <c r="D584" s="349">
        <v>0</v>
      </c>
      <c r="E584" s="349">
        <v>0</v>
      </c>
      <c r="F584" s="349">
        <v>0</v>
      </c>
      <c r="G584" s="349">
        <v>0</v>
      </c>
      <c r="H584" s="349">
        <v>0</v>
      </c>
      <c r="I584" s="349">
        <v>0</v>
      </c>
      <c r="J584" s="349">
        <v>0</v>
      </c>
      <c r="K584" s="349">
        <v>0</v>
      </c>
      <c r="L584" s="349">
        <v>0</v>
      </c>
      <c r="M584" s="349">
        <v>0</v>
      </c>
      <c r="N584" s="349">
        <v>0</v>
      </c>
      <c r="O584" s="349">
        <v>0</v>
      </c>
      <c r="P584" s="349">
        <v>0</v>
      </c>
      <c r="Q584" s="349">
        <v>0</v>
      </c>
    </row>
    <row r="585" spans="1:17" ht="15" customHeight="1">
      <c r="A585" s="350" t="s">
        <v>504</v>
      </c>
      <c r="B585" s="349">
        <v>3</v>
      </c>
      <c r="C585" s="349">
        <v>3</v>
      </c>
      <c r="D585" s="349">
        <v>2</v>
      </c>
      <c r="E585" s="349">
        <v>3</v>
      </c>
      <c r="F585" s="349">
        <v>0</v>
      </c>
      <c r="G585" s="349">
        <v>0</v>
      </c>
      <c r="H585" s="349">
        <v>0</v>
      </c>
      <c r="I585" s="349">
        <v>2</v>
      </c>
      <c r="J585" s="349">
        <v>0</v>
      </c>
      <c r="K585" s="349">
        <v>0</v>
      </c>
      <c r="L585" s="349">
        <v>0</v>
      </c>
      <c r="M585" s="349">
        <v>0</v>
      </c>
      <c r="N585" s="349">
        <v>0</v>
      </c>
      <c r="O585" s="349">
        <v>0</v>
      </c>
      <c r="P585" s="349">
        <v>2</v>
      </c>
      <c r="Q585" s="349">
        <v>0</v>
      </c>
    </row>
    <row r="586" spans="1:17" ht="15" customHeight="1">
      <c r="A586" s="350" t="s">
        <v>3175</v>
      </c>
      <c r="B586" s="349">
        <v>0</v>
      </c>
      <c r="C586" s="349">
        <v>0</v>
      </c>
      <c r="D586" s="349">
        <v>0</v>
      </c>
      <c r="E586" s="349">
        <v>0</v>
      </c>
      <c r="F586" s="349">
        <v>0</v>
      </c>
      <c r="G586" s="349">
        <v>0</v>
      </c>
      <c r="H586" s="349">
        <v>0</v>
      </c>
      <c r="I586" s="349">
        <v>0</v>
      </c>
      <c r="J586" s="349">
        <v>0</v>
      </c>
      <c r="K586" s="349">
        <v>0</v>
      </c>
      <c r="L586" s="349">
        <v>0</v>
      </c>
      <c r="M586" s="349">
        <v>0</v>
      </c>
      <c r="N586" s="349">
        <v>0</v>
      </c>
      <c r="O586" s="349">
        <v>5</v>
      </c>
      <c r="P586" s="349">
        <v>0</v>
      </c>
      <c r="Q586" s="349">
        <v>0</v>
      </c>
    </row>
    <row r="587" spans="1:17" ht="15" customHeight="1">
      <c r="A587" s="350" t="s">
        <v>506</v>
      </c>
      <c r="B587" s="349">
        <v>3</v>
      </c>
      <c r="C587" s="349">
        <v>1</v>
      </c>
      <c r="D587" s="349">
        <v>4</v>
      </c>
      <c r="E587" s="349">
        <v>0</v>
      </c>
      <c r="F587" s="349">
        <v>0</v>
      </c>
      <c r="G587" s="349">
        <v>0</v>
      </c>
      <c r="H587" s="349">
        <v>0</v>
      </c>
      <c r="I587" s="349">
        <v>0</v>
      </c>
      <c r="J587" s="349">
        <v>0</v>
      </c>
      <c r="K587" s="349">
        <v>0</v>
      </c>
      <c r="L587" s="349">
        <v>0</v>
      </c>
      <c r="M587" s="349">
        <v>0</v>
      </c>
      <c r="N587" s="349">
        <v>0</v>
      </c>
      <c r="O587" s="349">
        <v>1</v>
      </c>
      <c r="P587" s="349">
        <v>0</v>
      </c>
      <c r="Q587" s="349">
        <v>0</v>
      </c>
    </row>
    <row r="588" spans="1:17" ht="15" customHeight="1">
      <c r="A588" s="350" t="s">
        <v>507</v>
      </c>
      <c r="B588" s="349">
        <v>0</v>
      </c>
      <c r="C588" s="349">
        <v>0</v>
      </c>
      <c r="D588" s="349">
        <v>0</v>
      </c>
      <c r="E588" s="349">
        <v>0</v>
      </c>
      <c r="F588" s="349">
        <v>0</v>
      </c>
      <c r="G588" s="349">
        <v>0</v>
      </c>
      <c r="H588" s="349">
        <v>0</v>
      </c>
      <c r="I588" s="349">
        <v>0</v>
      </c>
      <c r="J588" s="349">
        <v>0</v>
      </c>
      <c r="K588" s="349">
        <v>0</v>
      </c>
      <c r="L588" s="349">
        <v>0</v>
      </c>
      <c r="M588" s="349">
        <v>0</v>
      </c>
      <c r="N588" s="349">
        <v>0</v>
      </c>
      <c r="O588" s="349">
        <v>8</v>
      </c>
      <c r="P588" s="349">
        <v>0</v>
      </c>
      <c r="Q588" s="349">
        <v>0</v>
      </c>
    </row>
    <row r="589" spans="1:17" ht="15" customHeight="1">
      <c r="A589" s="350" t="s">
        <v>324</v>
      </c>
      <c r="B589" s="349">
        <v>0</v>
      </c>
      <c r="C589" s="349">
        <v>0</v>
      </c>
      <c r="D589" s="349">
        <v>8</v>
      </c>
      <c r="E589" s="349">
        <v>4</v>
      </c>
      <c r="F589" s="349">
        <v>0</v>
      </c>
      <c r="G589" s="349">
        <v>0</v>
      </c>
      <c r="H589" s="349">
        <v>0</v>
      </c>
      <c r="I589" s="349">
        <v>0</v>
      </c>
      <c r="J589" s="349">
        <v>0</v>
      </c>
      <c r="K589" s="349">
        <v>0</v>
      </c>
      <c r="L589" s="349">
        <v>0</v>
      </c>
      <c r="M589" s="349">
        <v>0</v>
      </c>
      <c r="N589" s="349">
        <v>0</v>
      </c>
      <c r="O589" s="349">
        <v>0</v>
      </c>
      <c r="P589" s="349">
        <v>2</v>
      </c>
      <c r="Q589" s="349">
        <v>0</v>
      </c>
    </row>
    <row r="590" spans="1:17" ht="15" customHeight="1">
      <c r="A590" s="350" t="s">
        <v>508</v>
      </c>
      <c r="B590" s="349">
        <v>8</v>
      </c>
      <c r="C590" s="349">
        <v>2</v>
      </c>
      <c r="D590" s="349">
        <v>0</v>
      </c>
      <c r="E590" s="349">
        <v>2</v>
      </c>
      <c r="F590" s="349">
        <v>0</v>
      </c>
      <c r="G590" s="349">
        <v>0</v>
      </c>
      <c r="H590" s="349">
        <v>0</v>
      </c>
      <c r="I590" s="349">
        <v>0</v>
      </c>
      <c r="J590" s="349">
        <v>0</v>
      </c>
      <c r="K590" s="349">
        <v>0</v>
      </c>
      <c r="L590" s="349">
        <v>0</v>
      </c>
      <c r="M590" s="349">
        <v>0</v>
      </c>
      <c r="N590" s="349">
        <v>0</v>
      </c>
      <c r="O590" s="349">
        <v>0</v>
      </c>
      <c r="P590" s="349">
        <v>2</v>
      </c>
      <c r="Q590" s="349">
        <v>5</v>
      </c>
    </row>
    <row r="591" spans="1:17" ht="15" customHeight="1">
      <c r="A591" s="350" t="s">
        <v>509</v>
      </c>
      <c r="B591" s="349">
        <v>0</v>
      </c>
      <c r="C591" s="349">
        <v>0</v>
      </c>
      <c r="D591" s="349">
        <v>0</v>
      </c>
      <c r="E591" s="349">
        <v>0</v>
      </c>
      <c r="F591" s="349">
        <v>0</v>
      </c>
      <c r="G591" s="349">
        <v>0</v>
      </c>
      <c r="H591" s="349">
        <v>0</v>
      </c>
      <c r="I591" s="349">
        <v>0</v>
      </c>
      <c r="J591" s="349">
        <v>0</v>
      </c>
      <c r="K591" s="349">
        <v>0</v>
      </c>
      <c r="L591" s="349">
        <v>0</v>
      </c>
      <c r="M591" s="349">
        <v>0</v>
      </c>
      <c r="N591" s="349">
        <v>0</v>
      </c>
      <c r="O591" s="349">
        <v>0</v>
      </c>
      <c r="P591" s="349">
        <v>0</v>
      </c>
      <c r="Q591" s="349">
        <v>0</v>
      </c>
    </row>
    <row r="592" spans="1:17" ht="15" customHeight="1">
      <c r="A592" s="350" t="s">
        <v>510</v>
      </c>
      <c r="B592" s="349">
        <v>5</v>
      </c>
      <c r="C592" s="349">
        <v>2</v>
      </c>
      <c r="D592" s="349">
        <v>1</v>
      </c>
      <c r="E592" s="349">
        <v>2</v>
      </c>
      <c r="F592" s="349">
        <v>0</v>
      </c>
      <c r="G592" s="349">
        <v>0</v>
      </c>
      <c r="H592" s="349">
        <v>0</v>
      </c>
      <c r="I592" s="349">
        <v>0</v>
      </c>
      <c r="J592" s="349">
        <v>0</v>
      </c>
      <c r="K592" s="349">
        <v>0</v>
      </c>
      <c r="L592" s="349">
        <v>0</v>
      </c>
      <c r="M592" s="349">
        <v>0</v>
      </c>
      <c r="N592" s="349">
        <v>0</v>
      </c>
      <c r="O592" s="349">
        <v>0</v>
      </c>
      <c r="P592" s="349">
        <v>1</v>
      </c>
      <c r="Q592" s="349">
        <v>0</v>
      </c>
    </row>
    <row r="593" spans="1:17" ht="15" customHeight="1">
      <c r="A593" s="350" t="s">
        <v>325</v>
      </c>
      <c r="B593" s="349">
        <v>0</v>
      </c>
      <c r="C593" s="349">
        <v>0</v>
      </c>
      <c r="D593" s="349">
        <v>0</v>
      </c>
      <c r="E593" s="349">
        <v>0</v>
      </c>
      <c r="F593" s="349">
        <v>0</v>
      </c>
      <c r="G593" s="349">
        <v>0</v>
      </c>
      <c r="H593" s="349">
        <v>0</v>
      </c>
      <c r="I593" s="349">
        <v>0</v>
      </c>
      <c r="J593" s="349">
        <v>0</v>
      </c>
      <c r="K593" s="349">
        <v>0</v>
      </c>
      <c r="L593" s="349">
        <v>0</v>
      </c>
      <c r="M593" s="349">
        <v>0</v>
      </c>
      <c r="N593" s="349">
        <v>0</v>
      </c>
      <c r="O593" s="349">
        <v>0</v>
      </c>
      <c r="P593" s="349">
        <v>0</v>
      </c>
      <c r="Q593" s="349">
        <v>0</v>
      </c>
    </row>
    <row r="594" spans="1:17" ht="15" customHeight="1">
      <c r="A594" s="350" t="s">
        <v>511</v>
      </c>
      <c r="B594" s="349">
        <v>0</v>
      </c>
      <c r="C594" s="349">
        <v>0</v>
      </c>
      <c r="D594" s="349">
        <v>6</v>
      </c>
      <c r="E594" s="349">
        <v>0</v>
      </c>
      <c r="F594" s="349">
        <v>0</v>
      </c>
      <c r="G594" s="349">
        <v>0</v>
      </c>
      <c r="H594" s="349">
        <v>0</v>
      </c>
      <c r="I594" s="349">
        <v>0</v>
      </c>
      <c r="J594" s="349">
        <v>0</v>
      </c>
      <c r="K594" s="349">
        <v>0</v>
      </c>
      <c r="L594" s="349">
        <v>0</v>
      </c>
      <c r="M594" s="349">
        <v>0</v>
      </c>
      <c r="N594" s="349">
        <v>0</v>
      </c>
      <c r="O594" s="349">
        <v>4</v>
      </c>
      <c r="P594" s="349">
        <v>0</v>
      </c>
      <c r="Q594" s="349">
        <v>0</v>
      </c>
    </row>
    <row r="595" spans="1:17" ht="15" customHeight="1">
      <c r="A595" s="350" t="s">
        <v>512</v>
      </c>
      <c r="B595" s="349">
        <v>0</v>
      </c>
      <c r="C595" s="349">
        <v>0</v>
      </c>
      <c r="D595" s="349">
        <v>0</v>
      </c>
      <c r="E595" s="349">
        <v>0</v>
      </c>
      <c r="F595" s="349">
        <v>0</v>
      </c>
      <c r="G595" s="349">
        <v>0</v>
      </c>
      <c r="H595" s="349">
        <v>0</v>
      </c>
      <c r="I595" s="349">
        <v>0</v>
      </c>
      <c r="J595" s="349">
        <v>0</v>
      </c>
      <c r="K595" s="349">
        <v>0</v>
      </c>
      <c r="L595" s="349">
        <v>0</v>
      </c>
      <c r="M595" s="349">
        <v>0</v>
      </c>
      <c r="N595" s="349">
        <v>0</v>
      </c>
      <c r="O595" s="349">
        <v>4</v>
      </c>
      <c r="P595" s="349">
        <v>0</v>
      </c>
      <c r="Q595" s="349">
        <v>0</v>
      </c>
    </row>
    <row r="596" spans="1:17" ht="21.95" customHeight="1">
      <c r="A596" s="350" t="s">
        <v>3281</v>
      </c>
      <c r="B596" s="349">
        <v>0</v>
      </c>
      <c r="C596" s="349">
        <v>0</v>
      </c>
      <c r="D596" s="349">
        <v>2</v>
      </c>
      <c r="E596" s="349">
        <v>0</v>
      </c>
      <c r="F596" s="349">
        <v>0</v>
      </c>
      <c r="G596" s="349">
        <v>0</v>
      </c>
      <c r="H596" s="349">
        <v>0</v>
      </c>
      <c r="I596" s="349">
        <v>0</v>
      </c>
      <c r="J596" s="349">
        <v>0</v>
      </c>
      <c r="K596" s="349">
        <v>0</v>
      </c>
      <c r="L596" s="349">
        <v>0</v>
      </c>
      <c r="M596" s="349">
        <v>0</v>
      </c>
      <c r="N596" s="349">
        <v>0</v>
      </c>
      <c r="O596" s="349">
        <v>9</v>
      </c>
      <c r="P596" s="349">
        <v>1</v>
      </c>
      <c r="Q596" s="349">
        <v>0</v>
      </c>
    </row>
    <row r="597" spans="1:17" ht="15" customHeight="1">
      <c r="A597" s="350" t="s">
        <v>514</v>
      </c>
      <c r="B597" s="349">
        <v>2</v>
      </c>
      <c r="C597" s="349">
        <v>2</v>
      </c>
      <c r="D597" s="349">
        <v>1</v>
      </c>
      <c r="E597" s="349">
        <v>2</v>
      </c>
      <c r="F597" s="349">
        <v>0</v>
      </c>
      <c r="G597" s="349">
        <v>0</v>
      </c>
      <c r="H597" s="349">
        <v>0</v>
      </c>
      <c r="I597" s="349">
        <v>0</v>
      </c>
      <c r="J597" s="349">
        <v>0</v>
      </c>
      <c r="K597" s="349">
        <v>0</v>
      </c>
      <c r="L597" s="349">
        <v>0</v>
      </c>
      <c r="M597" s="349">
        <v>0</v>
      </c>
      <c r="N597" s="349">
        <v>0</v>
      </c>
      <c r="O597" s="349">
        <v>22</v>
      </c>
      <c r="P597" s="349">
        <v>0</v>
      </c>
      <c r="Q597" s="349">
        <v>1</v>
      </c>
    </row>
    <row r="598" spans="1:17" ht="21.95" customHeight="1">
      <c r="A598" s="350" t="s">
        <v>3194</v>
      </c>
      <c r="B598" s="349">
        <v>0</v>
      </c>
      <c r="C598" s="349">
        <v>0</v>
      </c>
      <c r="D598" s="349">
        <v>0</v>
      </c>
      <c r="E598" s="349">
        <v>0</v>
      </c>
      <c r="F598" s="349">
        <v>0</v>
      </c>
      <c r="G598" s="349">
        <v>0</v>
      </c>
      <c r="H598" s="349">
        <v>0</v>
      </c>
      <c r="I598" s="349">
        <v>0</v>
      </c>
      <c r="J598" s="349">
        <v>0</v>
      </c>
      <c r="K598" s="349">
        <v>0</v>
      </c>
      <c r="L598" s="349">
        <v>0</v>
      </c>
      <c r="M598" s="349">
        <v>0</v>
      </c>
      <c r="N598" s="349">
        <v>2</v>
      </c>
      <c r="O598" s="349">
        <v>3</v>
      </c>
      <c r="P598" s="349">
        <v>0</v>
      </c>
      <c r="Q598" s="349">
        <v>0</v>
      </c>
    </row>
    <row r="599" spans="1:17" ht="15" customHeight="1">
      <c r="A599" s="350" t="s">
        <v>516</v>
      </c>
      <c r="B599" s="349">
        <v>4</v>
      </c>
      <c r="C599" s="349">
        <v>4</v>
      </c>
      <c r="D599" s="349">
        <v>0</v>
      </c>
      <c r="E599" s="349">
        <v>0</v>
      </c>
      <c r="F599" s="349">
        <v>0</v>
      </c>
      <c r="G599" s="349">
        <v>0</v>
      </c>
      <c r="H599" s="349">
        <v>0</v>
      </c>
      <c r="I599" s="349">
        <v>0</v>
      </c>
      <c r="J599" s="349">
        <v>0</v>
      </c>
      <c r="K599" s="349">
        <v>0</v>
      </c>
      <c r="L599" s="349">
        <v>0</v>
      </c>
      <c r="M599" s="349">
        <v>0</v>
      </c>
      <c r="N599" s="349">
        <v>0</v>
      </c>
      <c r="O599" s="349">
        <v>0</v>
      </c>
      <c r="P599" s="349">
        <v>0</v>
      </c>
      <c r="Q599" s="349">
        <v>0</v>
      </c>
    </row>
    <row r="600" spans="1:17" ht="15" customHeight="1">
      <c r="A600" s="350" t="s">
        <v>517</v>
      </c>
      <c r="B600" s="349">
        <v>0</v>
      </c>
      <c r="C600" s="349">
        <v>4</v>
      </c>
      <c r="D600" s="349">
        <v>6</v>
      </c>
      <c r="E600" s="349">
        <v>1</v>
      </c>
      <c r="F600" s="349">
        <v>0</v>
      </c>
      <c r="G600" s="349">
        <v>0</v>
      </c>
      <c r="H600" s="349">
        <v>0</v>
      </c>
      <c r="I600" s="349">
        <v>0</v>
      </c>
      <c r="J600" s="349">
        <v>0</v>
      </c>
      <c r="K600" s="349">
        <v>0</v>
      </c>
      <c r="L600" s="349">
        <v>0</v>
      </c>
      <c r="M600" s="349">
        <v>0</v>
      </c>
      <c r="N600" s="349">
        <v>1</v>
      </c>
      <c r="O600" s="349">
        <v>1</v>
      </c>
      <c r="P600" s="349">
        <v>1</v>
      </c>
      <c r="Q600" s="349">
        <v>0</v>
      </c>
    </row>
    <row r="601" spans="1:17" ht="15" customHeight="1">
      <c r="A601" s="350" t="s">
        <v>518</v>
      </c>
      <c r="B601" s="349">
        <v>0</v>
      </c>
      <c r="C601" s="349">
        <v>0</v>
      </c>
      <c r="D601" s="349">
        <v>0</v>
      </c>
      <c r="E601" s="349">
        <v>3</v>
      </c>
      <c r="F601" s="349">
        <v>0</v>
      </c>
      <c r="G601" s="349">
        <v>0</v>
      </c>
      <c r="H601" s="349">
        <v>0</v>
      </c>
      <c r="I601" s="349">
        <v>0</v>
      </c>
      <c r="J601" s="349">
        <v>0</v>
      </c>
      <c r="K601" s="349">
        <v>0</v>
      </c>
      <c r="L601" s="349">
        <v>0</v>
      </c>
      <c r="M601" s="349">
        <v>0</v>
      </c>
      <c r="N601" s="349">
        <v>3</v>
      </c>
      <c r="O601" s="349">
        <v>16</v>
      </c>
      <c r="P601" s="349">
        <v>2</v>
      </c>
      <c r="Q601" s="349">
        <v>0</v>
      </c>
    </row>
    <row r="602" spans="1:17" ht="15" customHeight="1">
      <c r="A602" s="350" t="s">
        <v>519</v>
      </c>
      <c r="B602" s="349">
        <v>54</v>
      </c>
      <c r="C602" s="349">
        <v>7</v>
      </c>
      <c r="D602" s="349">
        <v>0</v>
      </c>
      <c r="E602" s="349">
        <v>26</v>
      </c>
      <c r="F602" s="349">
        <v>7</v>
      </c>
      <c r="G602" s="349">
        <v>0</v>
      </c>
      <c r="H602" s="349">
        <v>0</v>
      </c>
      <c r="I602" s="349">
        <v>0</v>
      </c>
      <c r="J602" s="349">
        <v>0</v>
      </c>
      <c r="K602" s="349">
        <v>0</v>
      </c>
      <c r="L602" s="349">
        <v>0</v>
      </c>
      <c r="M602" s="349">
        <v>0</v>
      </c>
      <c r="N602" s="349">
        <v>11</v>
      </c>
      <c r="O602" s="349">
        <v>0</v>
      </c>
      <c r="P602" s="349">
        <v>9</v>
      </c>
      <c r="Q602" s="349">
        <v>17</v>
      </c>
    </row>
    <row r="603" spans="1:17" ht="21.95" customHeight="1">
      <c r="A603" s="350" t="s">
        <v>3282</v>
      </c>
      <c r="B603" s="349">
        <v>2</v>
      </c>
      <c r="C603" s="349">
        <v>2</v>
      </c>
      <c r="D603" s="349">
        <v>3</v>
      </c>
      <c r="E603" s="349">
        <v>0</v>
      </c>
      <c r="F603" s="349">
        <v>0</v>
      </c>
      <c r="G603" s="349">
        <v>0</v>
      </c>
      <c r="H603" s="349">
        <v>0</v>
      </c>
      <c r="I603" s="349">
        <v>0</v>
      </c>
      <c r="J603" s="349">
        <v>0</v>
      </c>
      <c r="K603" s="349">
        <v>0</v>
      </c>
      <c r="L603" s="349">
        <v>1</v>
      </c>
      <c r="M603" s="349">
        <v>0</v>
      </c>
      <c r="N603" s="349">
        <v>0</v>
      </c>
      <c r="O603" s="349">
        <v>0</v>
      </c>
      <c r="P603" s="349">
        <v>2</v>
      </c>
      <c r="Q603" s="349">
        <v>0</v>
      </c>
    </row>
    <row r="604" spans="1:17" ht="15" customHeight="1">
      <c r="A604" s="350" t="s">
        <v>521</v>
      </c>
      <c r="B604" s="349">
        <v>3</v>
      </c>
      <c r="C604" s="349">
        <v>0</v>
      </c>
      <c r="D604" s="349">
        <v>0</v>
      </c>
      <c r="E604" s="349">
        <v>0</v>
      </c>
      <c r="F604" s="349">
        <v>0</v>
      </c>
      <c r="G604" s="349">
        <v>0</v>
      </c>
      <c r="H604" s="349">
        <v>0</v>
      </c>
      <c r="I604" s="349">
        <v>0</v>
      </c>
      <c r="J604" s="349">
        <v>0</v>
      </c>
      <c r="K604" s="349">
        <v>0</v>
      </c>
      <c r="L604" s="349">
        <v>0</v>
      </c>
      <c r="M604" s="349">
        <v>0</v>
      </c>
      <c r="N604" s="349">
        <v>0</v>
      </c>
      <c r="O604" s="349">
        <v>0</v>
      </c>
      <c r="P604" s="349">
        <v>0</v>
      </c>
      <c r="Q604" s="349">
        <v>0</v>
      </c>
    </row>
    <row r="605" spans="1:17" ht="15" customHeight="1">
      <c r="A605" s="350" t="s">
        <v>522</v>
      </c>
      <c r="B605" s="349">
        <v>0</v>
      </c>
      <c r="C605" s="349">
        <v>0</v>
      </c>
      <c r="D605" s="349">
        <v>0</v>
      </c>
      <c r="E605" s="349">
        <v>0</v>
      </c>
      <c r="F605" s="349">
        <v>0</v>
      </c>
      <c r="G605" s="349">
        <v>0</v>
      </c>
      <c r="H605" s="349">
        <v>0</v>
      </c>
      <c r="I605" s="349">
        <v>0</v>
      </c>
      <c r="J605" s="349">
        <v>0</v>
      </c>
      <c r="K605" s="349">
        <v>0</v>
      </c>
      <c r="L605" s="349">
        <v>0</v>
      </c>
      <c r="M605" s="349">
        <v>0</v>
      </c>
      <c r="N605" s="349">
        <v>0</v>
      </c>
      <c r="O605" s="349">
        <v>15</v>
      </c>
      <c r="P605" s="349">
        <v>0</v>
      </c>
      <c r="Q605" s="349">
        <v>0</v>
      </c>
    </row>
    <row r="606" spans="1:17" ht="21.95" customHeight="1">
      <c r="A606" s="350" t="s">
        <v>3203</v>
      </c>
      <c r="B606" s="349">
        <v>5</v>
      </c>
      <c r="C606" s="349">
        <v>0</v>
      </c>
      <c r="D606" s="349">
        <v>4</v>
      </c>
      <c r="E606" s="349">
        <v>0</v>
      </c>
      <c r="F606" s="349">
        <v>0</v>
      </c>
      <c r="G606" s="349">
        <v>0</v>
      </c>
      <c r="H606" s="349">
        <v>0</v>
      </c>
      <c r="I606" s="349">
        <v>0</v>
      </c>
      <c r="J606" s="349">
        <v>0</v>
      </c>
      <c r="K606" s="349">
        <v>0</v>
      </c>
      <c r="L606" s="349">
        <v>0</v>
      </c>
      <c r="M606" s="349">
        <v>0</v>
      </c>
      <c r="N606" s="349">
        <v>0</v>
      </c>
      <c r="O606" s="349">
        <v>0</v>
      </c>
      <c r="P606" s="349">
        <v>0</v>
      </c>
      <c r="Q606" s="349">
        <v>0</v>
      </c>
    </row>
    <row r="607" spans="1:17" ht="15" customHeight="1">
      <c r="A607" s="350" t="s">
        <v>524</v>
      </c>
      <c r="B607" s="349">
        <v>4</v>
      </c>
      <c r="C607" s="349">
        <v>3</v>
      </c>
      <c r="D607" s="349">
        <v>5</v>
      </c>
      <c r="E607" s="349">
        <v>3</v>
      </c>
      <c r="F607" s="349">
        <v>0</v>
      </c>
      <c r="G607" s="349">
        <v>0</v>
      </c>
      <c r="H607" s="349">
        <v>0</v>
      </c>
      <c r="I607" s="349">
        <v>0</v>
      </c>
      <c r="J607" s="349">
        <v>0</v>
      </c>
      <c r="K607" s="349">
        <v>0</v>
      </c>
      <c r="L607" s="349">
        <v>0</v>
      </c>
      <c r="M607" s="349">
        <v>0</v>
      </c>
      <c r="N607" s="349">
        <v>0</v>
      </c>
      <c r="O607" s="349">
        <v>0</v>
      </c>
      <c r="P607" s="349">
        <v>3</v>
      </c>
      <c r="Q607" s="349">
        <v>0</v>
      </c>
    </row>
    <row r="608" spans="1:17" ht="15" customHeight="1">
      <c r="A608" s="350" t="s">
        <v>525</v>
      </c>
      <c r="B608" s="349">
        <v>0</v>
      </c>
      <c r="C608" s="349">
        <v>0</v>
      </c>
      <c r="D608" s="349">
        <v>0</v>
      </c>
      <c r="E608" s="349">
        <v>0</v>
      </c>
      <c r="F608" s="349">
        <v>0</v>
      </c>
      <c r="G608" s="349">
        <v>0</v>
      </c>
      <c r="H608" s="349">
        <v>0</v>
      </c>
      <c r="I608" s="349">
        <v>0</v>
      </c>
      <c r="J608" s="349">
        <v>0</v>
      </c>
      <c r="K608" s="349">
        <v>0</v>
      </c>
      <c r="L608" s="349">
        <v>0</v>
      </c>
      <c r="M608" s="349">
        <v>0</v>
      </c>
      <c r="N608" s="349">
        <v>0</v>
      </c>
      <c r="O608" s="349">
        <v>9</v>
      </c>
      <c r="P608" s="349">
        <v>0</v>
      </c>
      <c r="Q608" s="349">
        <v>0</v>
      </c>
    </row>
    <row r="609" spans="1:17" ht="15" customHeight="1">
      <c r="A609" s="350" t="s">
        <v>3204</v>
      </c>
      <c r="B609" s="349">
        <v>0</v>
      </c>
      <c r="C609" s="349">
        <v>2</v>
      </c>
      <c r="D609" s="349">
        <v>1</v>
      </c>
      <c r="E609" s="349">
        <v>4</v>
      </c>
      <c r="F609" s="349">
        <v>0</v>
      </c>
      <c r="G609" s="349">
        <v>0</v>
      </c>
      <c r="H609" s="349">
        <v>0</v>
      </c>
      <c r="I609" s="349">
        <v>0</v>
      </c>
      <c r="J609" s="349">
        <v>0</v>
      </c>
      <c r="K609" s="349">
        <v>0</v>
      </c>
      <c r="L609" s="349">
        <v>0</v>
      </c>
      <c r="M609" s="349">
        <v>0</v>
      </c>
      <c r="N609" s="349">
        <v>0</v>
      </c>
      <c r="O609" s="349">
        <v>4</v>
      </c>
      <c r="P609" s="349">
        <v>3</v>
      </c>
      <c r="Q609" s="349">
        <v>0</v>
      </c>
    </row>
    <row r="610" spans="1:17" ht="21.95" customHeight="1">
      <c r="A610" s="350" t="s">
        <v>3259</v>
      </c>
      <c r="B610" s="349">
        <v>0</v>
      </c>
      <c r="C610" s="349">
        <v>0</v>
      </c>
      <c r="D610" s="349">
        <v>0</v>
      </c>
      <c r="E610" s="349">
        <v>0</v>
      </c>
      <c r="F610" s="349">
        <v>0</v>
      </c>
      <c r="G610" s="349">
        <v>0</v>
      </c>
      <c r="H610" s="349">
        <v>0</v>
      </c>
      <c r="I610" s="349">
        <v>0</v>
      </c>
      <c r="J610" s="349">
        <v>0</v>
      </c>
      <c r="K610" s="349">
        <v>0</v>
      </c>
      <c r="L610" s="349">
        <v>0</v>
      </c>
      <c r="M610" s="349">
        <v>0</v>
      </c>
      <c r="N610" s="349">
        <v>0</v>
      </c>
      <c r="O610" s="349">
        <v>11</v>
      </c>
      <c r="P610" s="349">
        <v>0</v>
      </c>
      <c r="Q610" s="349">
        <v>0</v>
      </c>
    </row>
    <row r="611" spans="1:17" ht="15" customHeight="1">
      <c r="A611" s="350" t="s">
        <v>529</v>
      </c>
      <c r="B611" s="349">
        <v>6</v>
      </c>
      <c r="C611" s="349">
        <v>0</v>
      </c>
      <c r="D611" s="349">
        <v>0</v>
      </c>
      <c r="E611" s="349">
        <v>0</v>
      </c>
      <c r="F611" s="349">
        <v>0</v>
      </c>
      <c r="G611" s="349">
        <v>0</v>
      </c>
      <c r="H611" s="349">
        <v>0</v>
      </c>
      <c r="I611" s="349">
        <v>0</v>
      </c>
      <c r="J611" s="349">
        <v>0</v>
      </c>
      <c r="K611" s="349">
        <v>0</v>
      </c>
      <c r="L611" s="349">
        <v>0</v>
      </c>
      <c r="M611" s="349">
        <v>0</v>
      </c>
      <c r="N611" s="349">
        <v>0</v>
      </c>
      <c r="O611" s="349">
        <v>0</v>
      </c>
      <c r="P611" s="349">
        <v>0</v>
      </c>
      <c r="Q611" s="349">
        <v>0</v>
      </c>
    </row>
    <row r="612" spans="1:17" ht="15" customHeight="1">
      <c r="A612" s="350" t="s">
        <v>530</v>
      </c>
      <c r="B612" s="349">
        <v>0</v>
      </c>
      <c r="C612" s="349">
        <v>0</v>
      </c>
      <c r="D612" s="349">
        <v>1</v>
      </c>
      <c r="E612" s="349">
        <v>3</v>
      </c>
      <c r="F612" s="349">
        <v>0</v>
      </c>
      <c r="G612" s="349">
        <v>0</v>
      </c>
      <c r="H612" s="349">
        <v>0</v>
      </c>
      <c r="I612" s="349">
        <v>0</v>
      </c>
      <c r="J612" s="349">
        <v>0</v>
      </c>
      <c r="K612" s="349">
        <v>0</v>
      </c>
      <c r="L612" s="349">
        <v>0</v>
      </c>
      <c r="M612" s="349">
        <v>0</v>
      </c>
      <c r="N612" s="349">
        <v>0</v>
      </c>
      <c r="O612" s="349">
        <v>9</v>
      </c>
      <c r="P612" s="349">
        <v>0</v>
      </c>
      <c r="Q612" s="349">
        <v>0</v>
      </c>
    </row>
    <row r="613" spans="1:17" ht="15" customHeight="1">
      <c r="A613" s="350" t="s">
        <v>290</v>
      </c>
      <c r="B613" s="349">
        <v>0</v>
      </c>
      <c r="C613" s="349">
        <v>0</v>
      </c>
      <c r="D613" s="349">
        <v>0</v>
      </c>
      <c r="E613" s="349">
        <v>0</v>
      </c>
      <c r="F613" s="349">
        <v>0</v>
      </c>
      <c r="G613" s="349">
        <v>0</v>
      </c>
      <c r="H613" s="349">
        <v>0</v>
      </c>
      <c r="I613" s="349">
        <v>0</v>
      </c>
      <c r="J613" s="349">
        <v>0</v>
      </c>
      <c r="K613" s="349">
        <v>0</v>
      </c>
      <c r="L613" s="349">
        <v>0</v>
      </c>
      <c r="M613" s="349">
        <v>0</v>
      </c>
      <c r="N613" s="349">
        <v>0</v>
      </c>
      <c r="O613" s="349">
        <v>20</v>
      </c>
      <c r="P613" s="349">
        <v>0</v>
      </c>
      <c r="Q613" s="349">
        <v>0</v>
      </c>
    </row>
    <row r="614" spans="1:17" ht="15" customHeight="1">
      <c r="A614" s="350" t="s">
        <v>531</v>
      </c>
      <c r="B614" s="349">
        <v>0</v>
      </c>
      <c r="C614" s="349">
        <v>0</v>
      </c>
      <c r="D614" s="349">
        <v>0</v>
      </c>
      <c r="E614" s="349">
        <v>0</v>
      </c>
      <c r="F614" s="349">
        <v>0</v>
      </c>
      <c r="G614" s="349">
        <v>0</v>
      </c>
      <c r="H614" s="349">
        <v>0</v>
      </c>
      <c r="I614" s="349">
        <v>0</v>
      </c>
      <c r="J614" s="349">
        <v>0</v>
      </c>
      <c r="K614" s="349">
        <v>0</v>
      </c>
      <c r="L614" s="349">
        <v>0</v>
      </c>
      <c r="M614" s="349">
        <v>0</v>
      </c>
      <c r="N614" s="349">
        <v>0</v>
      </c>
      <c r="O614" s="349">
        <v>10</v>
      </c>
      <c r="P614" s="349">
        <v>0</v>
      </c>
      <c r="Q614" s="349">
        <v>0</v>
      </c>
    </row>
    <row r="615" spans="1:17" ht="15" customHeight="1">
      <c r="A615" s="350" t="s">
        <v>3255</v>
      </c>
      <c r="B615" s="349">
        <v>2</v>
      </c>
      <c r="C615" s="349">
        <v>0</v>
      </c>
      <c r="D615" s="349">
        <v>7</v>
      </c>
      <c r="E615" s="349">
        <v>0</v>
      </c>
      <c r="F615" s="349">
        <v>0</v>
      </c>
      <c r="G615" s="349">
        <v>0</v>
      </c>
      <c r="H615" s="349">
        <v>0</v>
      </c>
      <c r="I615" s="349">
        <v>0</v>
      </c>
      <c r="J615" s="349">
        <v>1</v>
      </c>
      <c r="K615" s="349">
        <v>0</v>
      </c>
      <c r="L615" s="349">
        <v>0</v>
      </c>
      <c r="M615" s="349">
        <v>0</v>
      </c>
      <c r="N615" s="349">
        <v>0</v>
      </c>
      <c r="O615" s="349">
        <v>0</v>
      </c>
      <c r="P615" s="349">
        <v>0</v>
      </c>
      <c r="Q615" s="349">
        <v>0</v>
      </c>
    </row>
    <row r="616" spans="1:17" ht="15" customHeight="1">
      <c r="A616" s="350" t="s">
        <v>533</v>
      </c>
      <c r="B616" s="349">
        <v>0</v>
      </c>
      <c r="C616" s="349">
        <v>0</v>
      </c>
      <c r="D616" s="349">
        <v>0</v>
      </c>
      <c r="E616" s="349">
        <v>0</v>
      </c>
      <c r="F616" s="349">
        <v>0</v>
      </c>
      <c r="G616" s="349">
        <v>0</v>
      </c>
      <c r="H616" s="349">
        <v>0</v>
      </c>
      <c r="I616" s="349">
        <v>0</v>
      </c>
      <c r="J616" s="349">
        <v>0</v>
      </c>
      <c r="K616" s="349">
        <v>0</v>
      </c>
      <c r="L616" s="349">
        <v>0</v>
      </c>
      <c r="M616" s="349">
        <v>0</v>
      </c>
      <c r="N616" s="349">
        <v>0</v>
      </c>
      <c r="O616" s="349">
        <v>8</v>
      </c>
      <c r="P616" s="349">
        <v>0</v>
      </c>
      <c r="Q616" s="349">
        <v>0</v>
      </c>
    </row>
    <row r="617" spans="1:17" ht="15" customHeight="1">
      <c r="A617" s="350" t="s">
        <v>3151</v>
      </c>
      <c r="B617" s="349">
        <v>0</v>
      </c>
      <c r="C617" s="349">
        <v>0</v>
      </c>
      <c r="D617" s="349">
        <v>0</v>
      </c>
      <c r="E617" s="349">
        <v>0</v>
      </c>
      <c r="F617" s="349">
        <v>0</v>
      </c>
      <c r="G617" s="349">
        <v>0</v>
      </c>
      <c r="H617" s="349">
        <v>0</v>
      </c>
      <c r="I617" s="349">
        <v>0</v>
      </c>
      <c r="J617" s="349">
        <v>0</v>
      </c>
      <c r="K617" s="349">
        <v>0</v>
      </c>
      <c r="L617" s="349">
        <v>0</v>
      </c>
      <c r="M617" s="349">
        <v>0</v>
      </c>
      <c r="N617" s="349">
        <v>0</v>
      </c>
      <c r="O617" s="349">
        <v>7</v>
      </c>
      <c r="P617" s="349">
        <v>0</v>
      </c>
      <c r="Q617" s="349">
        <v>0</v>
      </c>
    </row>
    <row r="618" spans="1:17" ht="15" customHeight="1">
      <c r="A618" s="350" t="s">
        <v>534</v>
      </c>
      <c r="B618" s="349">
        <v>0</v>
      </c>
      <c r="C618" s="349">
        <v>0</v>
      </c>
      <c r="D618" s="349">
        <v>6</v>
      </c>
      <c r="E618" s="349">
        <v>0</v>
      </c>
      <c r="F618" s="349">
        <v>0</v>
      </c>
      <c r="G618" s="349">
        <v>0</v>
      </c>
      <c r="H618" s="349">
        <v>0</v>
      </c>
      <c r="I618" s="349">
        <v>0</v>
      </c>
      <c r="J618" s="349">
        <v>0</v>
      </c>
      <c r="K618" s="349">
        <v>0</v>
      </c>
      <c r="L618" s="349">
        <v>0</v>
      </c>
      <c r="M618" s="349">
        <v>0</v>
      </c>
      <c r="N618" s="349">
        <v>0</v>
      </c>
      <c r="O618" s="349">
        <v>0</v>
      </c>
      <c r="P618" s="349">
        <v>0</v>
      </c>
      <c r="Q618" s="349">
        <v>0</v>
      </c>
    </row>
    <row r="619" spans="1:17" ht="15" customHeight="1">
      <c r="A619" s="350" t="s">
        <v>535</v>
      </c>
      <c r="B619" s="349">
        <v>3</v>
      </c>
      <c r="C619" s="349">
        <v>2</v>
      </c>
      <c r="D619" s="349">
        <v>4</v>
      </c>
      <c r="E619" s="349">
        <v>0</v>
      </c>
      <c r="F619" s="349">
        <v>0</v>
      </c>
      <c r="G619" s="349">
        <v>0</v>
      </c>
      <c r="H619" s="349">
        <v>0</v>
      </c>
      <c r="I619" s="349">
        <v>0</v>
      </c>
      <c r="J619" s="349">
        <v>0</v>
      </c>
      <c r="K619" s="349">
        <v>0</v>
      </c>
      <c r="L619" s="349">
        <v>0</v>
      </c>
      <c r="M619" s="349">
        <v>0</v>
      </c>
      <c r="N619" s="349">
        <v>0</v>
      </c>
      <c r="O619" s="349">
        <v>6</v>
      </c>
      <c r="P619" s="349">
        <v>0</v>
      </c>
      <c r="Q619" s="349">
        <v>0</v>
      </c>
    </row>
    <row r="620" spans="1:17" ht="15" customHeight="1">
      <c r="A620" s="350" t="s">
        <v>3159</v>
      </c>
      <c r="B620" s="349">
        <v>0</v>
      </c>
      <c r="C620" s="349">
        <v>0</v>
      </c>
      <c r="D620" s="349">
        <v>0</v>
      </c>
      <c r="E620" s="349">
        <v>0</v>
      </c>
      <c r="F620" s="349">
        <v>0</v>
      </c>
      <c r="G620" s="349">
        <v>0</v>
      </c>
      <c r="H620" s="349">
        <v>0</v>
      </c>
      <c r="I620" s="349">
        <v>0</v>
      </c>
      <c r="J620" s="349">
        <v>0</v>
      </c>
      <c r="K620" s="349">
        <v>0</v>
      </c>
      <c r="L620" s="349">
        <v>0</v>
      </c>
      <c r="M620" s="349">
        <v>0</v>
      </c>
      <c r="N620" s="349">
        <v>0</v>
      </c>
      <c r="O620" s="349">
        <v>0</v>
      </c>
      <c r="P620" s="349">
        <v>0</v>
      </c>
      <c r="Q620" s="349">
        <v>0</v>
      </c>
    </row>
    <row r="621" spans="1:17" ht="15" customHeight="1">
      <c r="A621" s="350" t="s">
        <v>537</v>
      </c>
      <c r="B621" s="349">
        <v>0</v>
      </c>
      <c r="C621" s="349">
        <v>0</v>
      </c>
      <c r="D621" s="349">
        <v>0</v>
      </c>
      <c r="E621" s="349">
        <v>0</v>
      </c>
      <c r="F621" s="349">
        <v>0</v>
      </c>
      <c r="G621" s="349">
        <v>0</v>
      </c>
      <c r="H621" s="349">
        <v>0</v>
      </c>
      <c r="I621" s="349">
        <v>0</v>
      </c>
      <c r="J621" s="349">
        <v>0</v>
      </c>
      <c r="K621" s="349">
        <v>0</v>
      </c>
      <c r="L621" s="349">
        <v>0</v>
      </c>
      <c r="M621" s="349">
        <v>0</v>
      </c>
      <c r="N621" s="349">
        <v>0</v>
      </c>
      <c r="O621" s="349">
        <v>3</v>
      </c>
      <c r="P621" s="349">
        <v>0</v>
      </c>
      <c r="Q621" s="349">
        <v>0</v>
      </c>
    </row>
    <row r="622" spans="1:17" ht="15" customHeight="1">
      <c r="A622" s="350" t="s">
        <v>3143</v>
      </c>
      <c r="B622" s="349">
        <v>3</v>
      </c>
      <c r="C622" s="349">
        <v>3</v>
      </c>
      <c r="D622" s="349">
        <v>3</v>
      </c>
      <c r="E622" s="349">
        <v>6</v>
      </c>
      <c r="F622" s="349">
        <v>0</v>
      </c>
      <c r="G622" s="349">
        <v>0</v>
      </c>
      <c r="H622" s="349">
        <v>0</v>
      </c>
      <c r="I622" s="349">
        <v>0</v>
      </c>
      <c r="J622" s="349">
        <v>0</v>
      </c>
      <c r="K622" s="349">
        <v>0</v>
      </c>
      <c r="L622" s="349">
        <v>0</v>
      </c>
      <c r="M622" s="349">
        <v>0</v>
      </c>
      <c r="N622" s="349">
        <v>0</v>
      </c>
      <c r="O622" s="349">
        <v>0</v>
      </c>
      <c r="P622" s="349">
        <v>2</v>
      </c>
      <c r="Q622" s="349">
        <v>0</v>
      </c>
    </row>
    <row r="623" spans="1:17" ht="15" customHeight="1">
      <c r="A623" s="350" t="s">
        <v>538</v>
      </c>
      <c r="B623" s="349">
        <v>8</v>
      </c>
      <c r="C623" s="349">
        <v>0</v>
      </c>
      <c r="D623" s="349">
        <v>0</v>
      </c>
      <c r="E623" s="349">
        <v>0</v>
      </c>
      <c r="F623" s="349">
        <v>0</v>
      </c>
      <c r="G623" s="349">
        <v>0</v>
      </c>
      <c r="H623" s="349">
        <v>0</v>
      </c>
      <c r="I623" s="349">
        <v>0</v>
      </c>
      <c r="J623" s="349">
        <v>0</v>
      </c>
      <c r="K623" s="349">
        <v>0</v>
      </c>
      <c r="L623" s="349">
        <v>0</v>
      </c>
      <c r="M623" s="349">
        <v>0</v>
      </c>
      <c r="N623" s="349">
        <v>5</v>
      </c>
      <c r="O623" s="349">
        <v>0</v>
      </c>
      <c r="P623" s="349">
        <v>0</v>
      </c>
      <c r="Q623" s="349">
        <v>0</v>
      </c>
    </row>
    <row r="624" spans="1:17" ht="15" customHeight="1">
      <c r="A624" s="350" t="s">
        <v>539</v>
      </c>
      <c r="B624" s="349">
        <v>9</v>
      </c>
      <c r="C624" s="349">
        <v>0</v>
      </c>
      <c r="D624" s="349">
        <v>0</v>
      </c>
      <c r="E624" s="349">
        <v>5</v>
      </c>
      <c r="F624" s="349">
        <v>0</v>
      </c>
      <c r="G624" s="349">
        <v>0</v>
      </c>
      <c r="H624" s="349">
        <v>0</v>
      </c>
      <c r="I624" s="349">
        <v>0</v>
      </c>
      <c r="J624" s="349">
        <v>0</v>
      </c>
      <c r="K624" s="349">
        <v>0</v>
      </c>
      <c r="L624" s="349">
        <v>0</v>
      </c>
      <c r="M624" s="349">
        <v>0</v>
      </c>
      <c r="N624" s="349">
        <v>6</v>
      </c>
      <c r="O624" s="349">
        <v>4</v>
      </c>
      <c r="P624" s="349">
        <v>0</v>
      </c>
      <c r="Q624" s="349">
        <v>0</v>
      </c>
    </row>
    <row r="625" spans="1:17" ht="15" customHeight="1">
      <c r="A625" s="350" t="s">
        <v>354</v>
      </c>
      <c r="B625" s="349">
        <v>3</v>
      </c>
      <c r="C625" s="349">
        <v>1</v>
      </c>
      <c r="D625" s="349">
        <v>0</v>
      </c>
      <c r="E625" s="349">
        <v>0</v>
      </c>
      <c r="F625" s="349">
        <v>0</v>
      </c>
      <c r="G625" s="349">
        <v>0</v>
      </c>
      <c r="H625" s="349">
        <v>0</v>
      </c>
      <c r="I625" s="349">
        <v>0</v>
      </c>
      <c r="J625" s="349">
        <v>0</v>
      </c>
      <c r="K625" s="349">
        <v>0</v>
      </c>
      <c r="L625" s="349">
        <v>0</v>
      </c>
      <c r="M625" s="349">
        <v>0</v>
      </c>
      <c r="N625" s="349">
        <v>0</v>
      </c>
      <c r="O625" s="349">
        <v>0</v>
      </c>
      <c r="P625" s="349">
        <v>0</v>
      </c>
      <c r="Q625" s="349">
        <v>0</v>
      </c>
    </row>
    <row r="626" spans="1:17" ht="15" customHeight="1">
      <c r="A626" s="350" t="s">
        <v>540</v>
      </c>
      <c r="B626" s="349">
        <v>0</v>
      </c>
      <c r="C626" s="349">
        <v>0</v>
      </c>
      <c r="D626" s="349">
        <v>0</v>
      </c>
      <c r="E626" s="349">
        <v>0</v>
      </c>
      <c r="F626" s="349">
        <v>0</v>
      </c>
      <c r="G626" s="349">
        <v>0</v>
      </c>
      <c r="H626" s="349">
        <v>0</v>
      </c>
      <c r="I626" s="349">
        <v>0</v>
      </c>
      <c r="J626" s="349">
        <v>0</v>
      </c>
      <c r="K626" s="349">
        <v>0</v>
      </c>
      <c r="L626" s="349">
        <v>0</v>
      </c>
      <c r="M626" s="349">
        <v>0</v>
      </c>
      <c r="N626" s="349">
        <v>0</v>
      </c>
      <c r="O626" s="349">
        <v>10</v>
      </c>
      <c r="P626" s="349">
        <v>0</v>
      </c>
      <c r="Q626" s="349">
        <v>0</v>
      </c>
    </row>
    <row r="627" spans="1:17" ht="15" customHeight="1">
      <c r="A627" s="350" t="s">
        <v>3283</v>
      </c>
      <c r="B627" s="349">
        <v>0</v>
      </c>
      <c r="C627" s="349">
        <v>0</v>
      </c>
      <c r="D627" s="349">
        <v>2</v>
      </c>
      <c r="E627" s="349">
        <v>4</v>
      </c>
      <c r="F627" s="349">
        <v>0</v>
      </c>
      <c r="G627" s="349">
        <v>0</v>
      </c>
      <c r="H627" s="349">
        <v>0</v>
      </c>
      <c r="I627" s="349">
        <v>0</v>
      </c>
      <c r="J627" s="349">
        <v>0</v>
      </c>
      <c r="K627" s="349">
        <v>0</v>
      </c>
      <c r="L627" s="349">
        <v>0</v>
      </c>
      <c r="M627" s="349">
        <v>0</v>
      </c>
      <c r="N627" s="349">
        <v>0</v>
      </c>
      <c r="O627" s="349">
        <v>7</v>
      </c>
      <c r="P627" s="349">
        <v>0</v>
      </c>
      <c r="Q627" s="349">
        <v>0</v>
      </c>
    </row>
    <row r="628" spans="1:17" ht="15" customHeight="1">
      <c r="A628" s="350" t="s">
        <v>3219</v>
      </c>
      <c r="B628" s="349">
        <v>0</v>
      </c>
      <c r="C628" s="349">
        <v>0</v>
      </c>
      <c r="D628" s="349">
        <v>0</v>
      </c>
      <c r="E628" s="349">
        <v>1</v>
      </c>
      <c r="F628" s="349">
        <v>0</v>
      </c>
      <c r="G628" s="349">
        <v>0</v>
      </c>
      <c r="H628" s="349">
        <v>0</v>
      </c>
      <c r="I628" s="349">
        <v>0</v>
      </c>
      <c r="J628" s="349">
        <v>0</v>
      </c>
      <c r="K628" s="349">
        <v>0</v>
      </c>
      <c r="L628" s="349">
        <v>0</v>
      </c>
      <c r="M628" s="349">
        <v>0</v>
      </c>
      <c r="N628" s="349">
        <v>0</v>
      </c>
      <c r="O628" s="349">
        <v>10</v>
      </c>
      <c r="P628" s="349">
        <v>0</v>
      </c>
      <c r="Q628" s="349">
        <v>0</v>
      </c>
    </row>
    <row r="629" spans="1:17" ht="15" customHeight="1">
      <c r="A629" s="351" t="s">
        <v>2669</v>
      </c>
      <c r="B629" s="349">
        <v>293</v>
      </c>
      <c r="C629" s="349">
        <v>117</v>
      </c>
      <c r="D629" s="349">
        <v>220</v>
      </c>
      <c r="E629" s="349">
        <v>185</v>
      </c>
      <c r="F629" s="349">
        <v>7</v>
      </c>
      <c r="G629" s="349">
        <v>1</v>
      </c>
      <c r="H629" s="349">
        <v>1</v>
      </c>
      <c r="I629" s="349">
        <v>16</v>
      </c>
      <c r="J629" s="349">
        <v>0</v>
      </c>
      <c r="K629" s="349">
        <v>1</v>
      </c>
      <c r="L629" s="349">
        <v>4</v>
      </c>
      <c r="M629" s="349">
        <v>3</v>
      </c>
      <c r="N629" s="349">
        <v>0</v>
      </c>
      <c r="O629" s="349">
        <v>254</v>
      </c>
      <c r="P629" s="349">
        <v>75</v>
      </c>
      <c r="Q629" s="349">
        <v>18</v>
      </c>
    </row>
    <row r="630" spans="1:17" ht="15" customHeight="1">
      <c r="A630" s="351" t="s">
        <v>0</v>
      </c>
      <c r="B630" s="349">
        <v>84</v>
      </c>
      <c r="C630" s="349">
        <v>66</v>
      </c>
      <c r="D630" s="349">
        <v>101</v>
      </c>
      <c r="E630" s="349">
        <v>60</v>
      </c>
      <c r="F630" s="349">
        <v>2</v>
      </c>
      <c r="G630" s="349">
        <v>0</v>
      </c>
      <c r="H630" s="349">
        <v>1</v>
      </c>
      <c r="I630" s="349">
        <v>6</v>
      </c>
      <c r="J630" s="349">
        <v>0</v>
      </c>
      <c r="K630" s="349">
        <v>1</v>
      </c>
      <c r="L630" s="349">
        <v>2</v>
      </c>
      <c r="M630" s="349">
        <v>2</v>
      </c>
      <c r="N630" s="349">
        <v>0</v>
      </c>
      <c r="O630" s="349">
        <v>4</v>
      </c>
      <c r="P630" s="349">
        <v>23</v>
      </c>
      <c r="Q630" s="349">
        <v>9</v>
      </c>
    </row>
    <row r="631" spans="1:17" ht="15" customHeight="1">
      <c r="A631" s="350" t="s">
        <v>2981</v>
      </c>
      <c r="B631" s="349">
        <v>14</v>
      </c>
      <c r="C631" s="349">
        <v>7</v>
      </c>
      <c r="D631" s="349">
        <v>6</v>
      </c>
      <c r="E631" s="349">
        <v>1</v>
      </c>
      <c r="F631" s="349">
        <v>2</v>
      </c>
      <c r="G631" s="349">
        <v>0</v>
      </c>
      <c r="H631" s="349">
        <v>1</v>
      </c>
      <c r="I631" s="349">
        <v>6</v>
      </c>
      <c r="J631" s="349">
        <v>0</v>
      </c>
      <c r="K631" s="349">
        <v>1</v>
      </c>
      <c r="L631" s="349">
        <v>2</v>
      </c>
      <c r="M631" s="349">
        <v>2</v>
      </c>
      <c r="N631" s="349">
        <v>0</v>
      </c>
      <c r="O631" s="349">
        <v>4</v>
      </c>
      <c r="P631" s="349">
        <v>4</v>
      </c>
      <c r="Q631" s="349">
        <v>3</v>
      </c>
    </row>
    <row r="632" spans="1:17" ht="15" customHeight="1">
      <c r="A632" s="350" t="s">
        <v>3321</v>
      </c>
      <c r="B632" s="349">
        <v>23</v>
      </c>
      <c r="C632" s="349">
        <v>33</v>
      </c>
      <c r="D632" s="349">
        <v>30</v>
      </c>
      <c r="E632" s="349">
        <v>20</v>
      </c>
      <c r="F632" s="349">
        <v>0</v>
      </c>
      <c r="G632" s="349">
        <v>0</v>
      </c>
      <c r="H632" s="349">
        <v>0</v>
      </c>
      <c r="I632" s="349">
        <v>0</v>
      </c>
      <c r="J632" s="349">
        <v>0</v>
      </c>
      <c r="K632" s="349">
        <v>0</v>
      </c>
      <c r="L632" s="349">
        <v>0</v>
      </c>
      <c r="M632" s="349">
        <v>0</v>
      </c>
      <c r="N632" s="349">
        <v>0</v>
      </c>
      <c r="O632" s="349">
        <v>0</v>
      </c>
      <c r="P632" s="349">
        <v>0</v>
      </c>
      <c r="Q632" s="349">
        <v>0</v>
      </c>
    </row>
    <row r="633" spans="1:17" ht="21.95" customHeight="1">
      <c r="A633" s="350" t="s">
        <v>3025</v>
      </c>
      <c r="B633" s="349">
        <v>19</v>
      </c>
      <c r="C633" s="349">
        <v>14</v>
      </c>
      <c r="D633" s="349">
        <v>23</v>
      </c>
      <c r="E633" s="349">
        <v>15</v>
      </c>
      <c r="F633" s="349">
        <v>0</v>
      </c>
      <c r="G633" s="349">
        <v>0</v>
      </c>
      <c r="H633" s="349">
        <v>0</v>
      </c>
      <c r="I633" s="349">
        <v>0</v>
      </c>
      <c r="J633" s="349">
        <v>0</v>
      </c>
      <c r="K633" s="349">
        <v>0</v>
      </c>
      <c r="L633" s="349">
        <v>0</v>
      </c>
      <c r="M633" s="349">
        <v>0</v>
      </c>
      <c r="N633" s="349">
        <v>0</v>
      </c>
      <c r="O633" s="349">
        <v>0</v>
      </c>
      <c r="P633" s="349">
        <v>19</v>
      </c>
      <c r="Q633" s="349">
        <v>6</v>
      </c>
    </row>
    <row r="634" spans="1:17" ht="21.95" customHeight="1">
      <c r="A634" s="350" t="s">
        <v>190</v>
      </c>
      <c r="B634" s="349">
        <v>6</v>
      </c>
      <c r="C634" s="349">
        <v>2</v>
      </c>
      <c r="D634" s="349">
        <v>8</v>
      </c>
      <c r="E634" s="349">
        <v>9</v>
      </c>
      <c r="F634" s="349">
        <v>0</v>
      </c>
      <c r="G634" s="349">
        <v>0</v>
      </c>
      <c r="H634" s="349">
        <v>0</v>
      </c>
      <c r="I634" s="349">
        <v>0</v>
      </c>
      <c r="J634" s="349">
        <v>0</v>
      </c>
      <c r="K634" s="349">
        <v>0</v>
      </c>
      <c r="L634" s="349">
        <v>0</v>
      </c>
      <c r="M634" s="349">
        <v>0</v>
      </c>
      <c r="N634" s="349">
        <v>0</v>
      </c>
      <c r="O634" s="349">
        <v>0</v>
      </c>
      <c r="P634" s="349">
        <v>0</v>
      </c>
      <c r="Q634" s="349">
        <v>0</v>
      </c>
    </row>
    <row r="635" spans="1:17" ht="21.95" customHeight="1">
      <c r="A635" s="350" t="s">
        <v>192</v>
      </c>
      <c r="B635" s="349">
        <v>16</v>
      </c>
      <c r="C635" s="349">
        <v>4</v>
      </c>
      <c r="D635" s="349">
        <v>22</v>
      </c>
      <c r="E635" s="349">
        <v>9</v>
      </c>
      <c r="F635" s="349">
        <v>0</v>
      </c>
      <c r="G635" s="349">
        <v>0</v>
      </c>
      <c r="H635" s="349">
        <v>0</v>
      </c>
      <c r="I635" s="349">
        <v>0</v>
      </c>
      <c r="J635" s="349">
        <v>0</v>
      </c>
      <c r="K635" s="349">
        <v>0</v>
      </c>
      <c r="L635" s="349">
        <v>0</v>
      </c>
      <c r="M635" s="349">
        <v>0</v>
      </c>
      <c r="N635" s="349">
        <v>0</v>
      </c>
      <c r="O635" s="349">
        <v>0</v>
      </c>
      <c r="P635" s="349">
        <v>0</v>
      </c>
      <c r="Q635" s="349">
        <v>0</v>
      </c>
    </row>
    <row r="636" spans="1:17" ht="21.95" customHeight="1">
      <c r="A636" s="350" t="s">
        <v>3037</v>
      </c>
      <c r="B636" s="349">
        <v>3</v>
      </c>
      <c r="C636" s="349">
        <v>3</v>
      </c>
      <c r="D636" s="349">
        <v>6</v>
      </c>
      <c r="E636" s="349">
        <v>3</v>
      </c>
      <c r="F636" s="349">
        <v>0</v>
      </c>
      <c r="G636" s="349">
        <v>0</v>
      </c>
      <c r="H636" s="349">
        <v>0</v>
      </c>
      <c r="I636" s="349">
        <v>0</v>
      </c>
      <c r="J636" s="349">
        <v>0</v>
      </c>
      <c r="K636" s="349">
        <v>0</v>
      </c>
      <c r="L636" s="349">
        <v>0</v>
      </c>
      <c r="M636" s="349">
        <v>0</v>
      </c>
      <c r="N636" s="349">
        <v>0</v>
      </c>
      <c r="O636" s="349">
        <v>0</v>
      </c>
      <c r="P636" s="349">
        <v>0</v>
      </c>
      <c r="Q636" s="349">
        <v>0</v>
      </c>
    </row>
    <row r="637" spans="1:17" ht="15" customHeight="1">
      <c r="A637" s="350" t="s">
        <v>3026</v>
      </c>
      <c r="B637" s="349">
        <v>3</v>
      </c>
      <c r="C637" s="349">
        <v>3</v>
      </c>
      <c r="D637" s="349">
        <v>6</v>
      </c>
      <c r="E637" s="349">
        <v>3</v>
      </c>
      <c r="F637" s="349">
        <v>0</v>
      </c>
      <c r="G637" s="349">
        <v>0</v>
      </c>
      <c r="H637" s="349">
        <v>0</v>
      </c>
      <c r="I637" s="349">
        <v>0</v>
      </c>
      <c r="J637" s="349">
        <v>0</v>
      </c>
      <c r="K637" s="349">
        <v>0</v>
      </c>
      <c r="L637" s="349">
        <v>0</v>
      </c>
      <c r="M637" s="349">
        <v>0</v>
      </c>
      <c r="N637" s="349">
        <v>0</v>
      </c>
      <c r="O637" s="349">
        <v>0</v>
      </c>
      <c r="P637" s="349">
        <v>0</v>
      </c>
      <c r="Q637" s="349">
        <v>0</v>
      </c>
    </row>
    <row r="638" spans="1:17" ht="21.95" customHeight="1">
      <c r="A638" s="351" t="s">
        <v>2913</v>
      </c>
      <c r="B638" s="349">
        <v>10</v>
      </c>
      <c r="C638" s="349">
        <v>3</v>
      </c>
      <c r="D638" s="349">
        <v>18</v>
      </c>
      <c r="E638" s="349">
        <v>14</v>
      </c>
      <c r="F638" s="349">
        <v>0</v>
      </c>
      <c r="G638" s="349">
        <v>0</v>
      </c>
      <c r="H638" s="349">
        <v>0</v>
      </c>
      <c r="I638" s="349">
        <v>0</v>
      </c>
      <c r="J638" s="349">
        <v>0</v>
      </c>
      <c r="K638" s="349">
        <v>0</v>
      </c>
      <c r="L638" s="349">
        <v>0</v>
      </c>
      <c r="M638" s="349">
        <v>0</v>
      </c>
      <c r="N638" s="349">
        <v>0</v>
      </c>
      <c r="O638" s="349">
        <v>2</v>
      </c>
      <c r="P638" s="349">
        <v>3</v>
      </c>
      <c r="Q638" s="349">
        <v>0</v>
      </c>
    </row>
    <row r="639" spans="1:17" ht="21.95" customHeight="1">
      <c r="A639" s="350" t="s">
        <v>268</v>
      </c>
      <c r="B639" s="349">
        <v>5</v>
      </c>
      <c r="C639" s="349">
        <v>3</v>
      </c>
      <c r="D639" s="349">
        <v>14</v>
      </c>
      <c r="E639" s="349">
        <v>8</v>
      </c>
      <c r="F639" s="349">
        <v>0</v>
      </c>
      <c r="G639" s="349">
        <v>0</v>
      </c>
      <c r="H639" s="349">
        <v>0</v>
      </c>
      <c r="I639" s="349">
        <v>0</v>
      </c>
      <c r="J639" s="349">
        <v>0</v>
      </c>
      <c r="K639" s="349">
        <v>0</v>
      </c>
      <c r="L639" s="349">
        <v>0</v>
      </c>
      <c r="M639" s="349">
        <v>0</v>
      </c>
      <c r="N639" s="349">
        <v>0</v>
      </c>
      <c r="O639" s="349">
        <v>0</v>
      </c>
      <c r="P639" s="349">
        <v>0</v>
      </c>
      <c r="Q639" s="349">
        <v>0</v>
      </c>
    </row>
    <row r="640" spans="1:17" ht="15" customHeight="1">
      <c r="A640" s="350" t="s">
        <v>269</v>
      </c>
      <c r="B640" s="349">
        <v>5</v>
      </c>
      <c r="C640" s="349">
        <v>0</v>
      </c>
      <c r="D640" s="349">
        <v>4</v>
      </c>
      <c r="E640" s="349">
        <v>6</v>
      </c>
      <c r="F640" s="349">
        <v>0</v>
      </c>
      <c r="G640" s="349">
        <v>0</v>
      </c>
      <c r="H640" s="349">
        <v>0</v>
      </c>
      <c r="I640" s="349">
        <v>0</v>
      </c>
      <c r="J640" s="349">
        <v>0</v>
      </c>
      <c r="K640" s="349">
        <v>0</v>
      </c>
      <c r="L640" s="349">
        <v>0</v>
      </c>
      <c r="M640" s="349">
        <v>0</v>
      </c>
      <c r="N640" s="349">
        <v>0</v>
      </c>
      <c r="O640" s="349">
        <v>2</v>
      </c>
      <c r="P640" s="349">
        <v>3</v>
      </c>
      <c r="Q640" s="349">
        <v>0</v>
      </c>
    </row>
    <row r="641" spans="1:17" ht="21.95" customHeight="1">
      <c r="A641" s="351" t="s">
        <v>3308</v>
      </c>
      <c r="B641" s="349">
        <v>199</v>
      </c>
      <c r="C641" s="349">
        <v>48</v>
      </c>
      <c r="D641" s="349">
        <v>101</v>
      </c>
      <c r="E641" s="349">
        <v>111</v>
      </c>
      <c r="F641" s="349">
        <v>5</v>
      </c>
      <c r="G641" s="349">
        <v>1</v>
      </c>
      <c r="H641" s="349">
        <v>0</v>
      </c>
      <c r="I641" s="349">
        <v>10</v>
      </c>
      <c r="J641" s="349">
        <v>0</v>
      </c>
      <c r="K641" s="349">
        <v>0</v>
      </c>
      <c r="L641" s="349">
        <v>2</v>
      </c>
      <c r="M641" s="349">
        <v>1</v>
      </c>
      <c r="N641" s="349">
        <v>0</v>
      </c>
      <c r="O641" s="349">
        <v>248</v>
      </c>
      <c r="P641" s="349">
        <v>49</v>
      </c>
      <c r="Q641" s="349">
        <v>9</v>
      </c>
    </row>
    <row r="642" spans="1:17" ht="21.95" customHeight="1">
      <c r="A642" s="350" t="s">
        <v>3088</v>
      </c>
      <c r="B642" s="349">
        <v>0</v>
      </c>
      <c r="C642" s="349">
        <v>0</v>
      </c>
      <c r="D642" s="349">
        <v>0</v>
      </c>
      <c r="E642" s="349">
        <v>0</v>
      </c>
      <c r="F642" s="349">
        <v>0</v>
      </c>
      <c r="G642" s="349">
        <v>0</v>
      </c>
      <c r="H642" s="349">
        <v>0</v>
      </c>
      <c r="I642" s="349">
        <v>0</v>
      </c>
      <c r="J642" s="349">
        <v>0</v>
      </c>
      <c r="K642" s="349">
        <v>0</v>
      </c>
      <c r="L642" s="349">
        <v>0</v>
      </c>
      <c r="M642" s="349">
        <v>0</v>
      </c>
      <c r="N642" s="349">
        <v>0</v>
      </c>
      <c r="O642" s="349">
        <v>0</v>
      </c>
      <c r="P642" s="349">
        <v>0</v>
      </c>
      <c r="Q642" s="349">
        <v>0</v>
      </c>
    </row>
    <row r="643" spans="1:17" ht="15" customHeight="1">
      <c r="A643" s="350" t="s">
        <v>566</v>
      </c>
      <c r="B643" s="349">
        <v>4</v>
      </c>
      <c r="C643" s="349">
        <v>0</v>
      </c>
      <c r="D643" s="349">
        <v>0</v>
      </c>
      <c r="E643" s="349">
        <v>0</v>
      </c>
      <c r="F643" s="349">
        <v>0</v>
      </c>
      <c r="G643" s="349">
        <v>0</v>
      </c>
      <c r="H643" s="349">
        <v>0</v>
      </c>
      <c r="I643" s="349">
        <v>0</v>
      </c>
      <c r="J643" s="349">
        <v>0</v>
      </c>
      <c r="K643" s="349">
        <v>0</v>
      </c>
      <c r="L643" s="349">
        <v>0</v>
      </c>
      <c r="M643" s="349">
        <v>0</v>
      </c>
      <c r="N643" s="349">
        <v>0</v>
      </c>
      <c r="O643" s="349">
        <v>0</v>
      </c>
      <c r="P643" s="349">
        <v>2</v>
      </c>
      <c r="Q643" s="349">
        <v>0</v>
      </c>
    </row>
    <row r="644" spans="1:17" ht="21.95" customHeight="1">
      <c r="A644" s="350" t="s">
        <v>567</v>
      </c>
      <c r="B644" s="349">
        <v>0</v>
      </c>
      <c r="C644" s="349">
        <v>0</v>
      </c>
      <c r="D644" s="349">
        <v>0</v>
      </c>
      <c r="E644" s="349">
        <v>0</v>
      </c>
      <c r="F644" s="349">
        <v>0</v>
      </c>
      <c r="G644" s="349">
        <v>0</v>
      </c>
      <c r="H644" s="349">
        <v>0</v>
      </c>
      <c r="I644" s="349">
        <v>0</v>
      </c>
      <c r="J644" s="349">
        <v>0</v>
      </c>
      <c r="K644" s="349">
        <v>0</v>
      </c>
      <c r="L644" s="349">
        <v>0</v>
      </c>
      <c r="M644" s="349">
        <v>0</v>
      </c>
      <c r="N644" s="349">
        <v>0</v>
      </c>
      <c r="O644" s="349">
        <v>0</v>
      </c>
      <c r="P644" s="349">
        <v>0</v>
      </c>
      <c r="Q644" s="349">
        <v>0</v>
      </c>
    </row>
    <row r="645" spans="1:17" ht="15" customHeight="1">
      <c r="A645" s="350" t="s">
        <v>568</v>
      </c>
      <c r="B645" s="349">
        <v>0</v>
      </c>
      <c r="C645" s="349">
        <v>0</v>
      </c>
      <c r="D645" s="349">
        <v>0</v>
      </c>
      <c r="E645" s="349">
        <v>0</v>
      </c>
      <c r="F645" s="349">
        <v>0</v>
      </c>
      <c r="G645" s="349">
        <v>0</v>
      </c>
      <c r="H645" s="349">
        <v>0</v>
      </c>
      <c r="I645" s="349">
        <v>0</v>
      </c>
      <c r="J645" s="349">
        <v>0</v>
      </c>
      <c r="K645" s="349">
        <v>0</v>
      </c>
      <c r="L645" s="349">
        <v>0</v>
      </c>
      <c r="M645" s="349">
        <v>0</v>
      </c>
      <c r="N645" s="349">
        <v>0</v>
      </c>
      <c r="O645" s="349">
        <v>0</v>
      </c>
      <c r="P645" s="349">
        <v>0</v>
      </c>
      <c r="Q645" s="349">
        <v>0</v>
      </c>
    </row>
    <row r="646" spans="1:17" ht="21.95" customHeight="1">
      <c r="A646" s="350" t="s">
        <v>3094</v>
      </c>
      <c r="B646" s="349">
        <v>9</v>
      </c>
      <c r="C646" s="349">
        <v>1</v>
      </c>
      <c r="D646" s="349">
        <v>2</v>
      </c>
      <c r="E646" s="349">
        <v>1</v>
      </c>
      <c r="F646" s="349">
        <v>0</v>
      </c>
      <c r="G646" s="349">
        <v>0</v>
      </c>
      <c r="H646" s="349">
        <v>0</v>
      </c>
      <c r="I646" s="349">
        <v>0</v>
      </c>
      <c r="J646" s="349">
        <v>0</v>
      </c>
      <c r="K646" s="349">
        <v>0</v>
      </c>
      <c r="L646" s="349">
        <v>0</v>
      </c>
      <c r="M646" s="349">
        <v>0</v>
      </c>
      <c r="N646" s="349">
        <v>0</v>
      </c>
      <c r="O646" s="349">
        <v>0</v>
      </c>
      <c r="P646" s="349">
        <v>0</v>
      </c>
      <c r="Q646" s="349">
        <v>0</v>
      </c>
    </row>
    <row r="647" spans="1:17" ht="15" customHeight="1">
      <c r="A647" s="350" t="s">
        <v>570</v>
      </c>
      <c r="B647" s="349">
        <v>4</v>
      </c>
      <c r="C647" s="349">
        <v>2</v>
      </c>
      <c r="D647" s="349">
        <v>2</v>
      </c>
      <c r="E647" s="349">
        <v>1</v>
      </c>
      <c r="F647" s="349">
        <v>1</v>
      </c>
      <c r="G647" s="349">
        <v>0</v>
      </c>
      <c r="H647" s="349">
        <v>0</v>
      </c>
      <c r="I647" s="349">
        <v>1</v>
      </c>
      <c r="J647" s="349">
        <v>0</v>
      </c>
      <c r="K647" s="349">
        <v>0</v>
      </c>
      <c r="L647" s="349">
        <v>0</v>
      </c>
      <c r="M647" s="349">
        <v>0</v>
      </c>
      <c r="N647" s="349">
        <v>0</v>
      </c>
      <c r="O647" s="349">
        <v>0</v>
      </c>
      <c r="P647" s="349">
        <v>1</v>
      </c>
      <c r="Q647" s="349">
        <v>0</v>
      </c>
    </row>
    <row r="648" spans="1:17" ht="15" customHeight="1">
      <c r="A648" s="350" t="s">
        <v>403</v>
      </c>
      <c r="B648" s="349">
        <v>6</v>
      </c>
      <c r="C648" s="349">
        <v>0</v>
      </c>
      <c r="D648" s="349">
        <v>0</v>
      </c>
      <c r="E648" s="349">
        <v>0</v>
      </c>
      <c r="F648" s="349">
        <v>0</v>
      </c>
      <c r="G648" s="349">
        <v>0</v>
      </c>
      <c r="H648" s="349">
        <v>0</v>
      </c>
      <c r="I648" s="349">
        <v>0</v>
      </c>
      <c r="J648" s="349">
        <v>0</v>
      </c>
      <c r="K648" s="349">
        <v>0</v>
      </c>
      <c r="L648" s="349">
        <v>0</v>
      </c>
      <c r="M648" s="349">
        <v>0</v>
      </c>
      <c r="N648" s="349">
        <v>0</v>
      </c>
      <c r="O648" s="349">
        <v>0</v>
      </c>
      <c r="P648" s="349">
        <v>0</v>
      </c>
      <c r="Q648" s="349">
        <v>0</v>
      </c>
    </row>
    <row r="649" spans="1:17" ht="21.95" customHeight="1">
      <c r="A649" s="350" t="s">
        <v>3118</v>
      </c>
      <c r="B649" s="349">
        <v>2</v>
      </c>
      <c r="C649" s="349">
        <v>4</v>
      </c>
      <c r="D649" s="349">
        <v>4</v>
      </c>
      <c r="E649" s="349">
        <v>5</v>
      </c>
      <c r="F649" s="349">
        <v>0</v>
      </c>
      <c r="G649" s="349">
        <v>0</v>
      </c>
      <c r="H649" s="349">
        <v>0</v>
      </c>
      <c r="I649" s="349">
        <v>4</v>
      </c>
      <c r="J649" s="349">
        <v>0</v>
      </c>
      <c r="K649" s="349">
        <v>0</v>
      </c>
      <c r="L649" s="349">
        <v>1</v>
      </c>
      <c r="M649" s="349">
        <v>0</v>
      </c>
      <c r="N649" s="349">
        <v>0</v>
      </c>
      <c r="O649" s="349">
        <v>4</v>
      </c>
      <c r="P649" s="349">
        <v>3</v>
      </c>
      <c r="Q649" s="349">
        <v>5</v>
      </c>
    </row>
    <row r="650" spans="1:17" ht="21.95" customHeight="1">
      <c r="A650" s="350" t="s">
        <v>326</v>
      </c>
      <c r="B650" s="349">
        <v>8</v>
      </c>
      <c r="C650" s="349">
        <v>0</v>
      </c>
      <c r="D650" s="349">
        <v>0</v>
      </c>
      <c r="E650" s="349">
        <v>5</v>
      </c>
      <c r="F650" s="349">
        <v>0</v>
      </c>
      <c r="G650" s="349">
        <v>0</v>
      </c>
      <c r="H650" s="349">
        <v>0</v>
      </c>
      <c r="I650" s="349">
        <v>0</v>
      </c>
      <c r="J650" s="349">
        <v>0</v>
      </c>
      <c r="K650" s="349">
        <v>0</v>
      </c>
      <c r="L650" s="349">
        <v>0</v>
      </c>
      <c r="M650" s="349">
        <v>0</v>
      </c>
      <c r="N650" s="349">
        <v>0</v>
      </c>
      <c r="O650" s="349">
        <v>0</v>
      </c>
      <c r="P650" s="349">
        <v>0</v>
      </c>
      <c r="Q650" s="349">
        <v>0</v>
      </c>
    </row>
    <row r="651" spans="1:17" ht="15" customHeight="1">
      <c r="A651" s="350" t="s">
        <v>424</v>
      </c>
      <c r="B651" s="349">
        <v>12</v>
      </c>
      <c r="C651" s="349">
        <v>3</v>
      </c>
      <c r="D651" s="349">
        <v>0</v>
      </c>
      <c r="E651" s="349">
        <v>4</v>
      </c>
      <c r="F651" s="349">
        <v>0</v>
      </c>
      <c r="G651" s="349">
        <v>0</v>
      </c>
      <c r="H651" s="349">
        <v>0</v>
      </c>
      <c r="I651" s="349">
        <v>0</v>
      </c>
      <c r="J651" s="349">
        <v>0</v>
      </c>
      <c r="K651" s="349">
        <v>0</v>
      </c>
      <c r="L651" s="349">
        <v>0</v>
      </c>
      <c r="M651" s="349">
        <v>0</v>
      </c>
      <c r="N651" s="349">
        <v>0</v>
      </c>
      <c r="O651" s="349">
        <v>0</v>
      </c>
      <c r="P651" s="349">
        <v>3</v>
      </c>
      <c r="Q651" s="349">
        <v>0</v>
      </c>
    </row>
    <row r="652" spans="1:17" ht="15" customHeight="1">
      <c r="A652" s="350" t="s">
        <v>572</v>
      </c>
      <c r="B652" s="349">
        <v>3</v>
      </c>
      <c r="C652" s="349">
        <v>3</v>
      </c>
      <c r="D652" s="349">
        <v>3</v>
      </c>
      <c r="E652" s="349">
        <v>4</v>
      </c>
      <c r="F652" s="349">
        <v>0</v>
      </c>
      <c r="G652" s="349">
        <v>0</v>
      </c>
      <c r="H652" s="349">
        <v>0</v>
      </c>
      <c r="I652" s="349">
        <v>1</v>
      </c>
      <c r="J652" s="349">
        <v>0</v>
      </c>
      <c r="K652" s="349">
        <v>0</v>
      </c>
      <c r="L652" s="349">
        <v>0</v>
      </c>
      <c r="M652" s="349">
        <v>0</v>
      </c>
      <c r="N652" s="349">
        <v>0</v>
      </c>
      <c r="O652" s="349">
        <v>0</v>
      </c>
      <c r="P652" s="349">
        <v>0</v>
      </c>
      <c r="Q652" s="349">
        <v>0</v>
      </c>
    </row>
    <row r="653" spans="1:17" ht="15" customHeight="1">
      <c r="A653" s="350" t="s">
        <v>3120</v>
      </c>
      <c r="B653" s="349">
        <v>0</v>
      </c>
      <c r="C653" s="349">
        <v>0</v>
      </c>
      <c r="D653" s="349">
        <v>0</v>
      </c>
      <c r="E653" s="349">
        <v>0</v>
      </c>
      <c r="F653" s="349">
        <v>0</v>
      </c>
      <c r="G653" s="349">
        <v>0</v>
      </c>
      <c r="H653" s="349">
        <v>0</v>
      </c>
      <c r="I653" s="349">
        <v>0</v>
      </c>
      <c r="J653" s="349">
        <v>0</v>
      </c>
      <c r="K653" s="349">
        <v>0</v>
      </c>
      <c r="L653" s="349">
        <v>0</v>
      </c>
      <c r="M653" s="349">
        <v>0</v>
      </c>
      <c r="N653" s="349">
        <v>0</v>
      </c>
      <c r="O653" s="349">
        <v>14</v>
      </c>
      <c r="P653" s="349">
        <v>0</v>
      </c>
      <c r="Q653" s="349">
        <v>0</v>
      </c>
    </row>
    <row r="654" spans="1:17" ht="15" customHeight="1">
      <c r="A654" s="350" t="s">
        <v>574</v>
      </c>
      <c r="B654" s="349">
        <v>0</v>
      </c>
      <c r="C654" s="349">
        <v>0</v>
      </c>
      <c r="D654" s="349">
        <v>0</v>
      </c>
      <c r="E654" s="349">
        <v>0</v>
      </c>
      <c r="F654" s="349">
        <v>0</v>
      </c>
      <c r="G654" s="349">
        <v>0</v>
      </c>
      <c r="H654" s="349">
        <v>0</v>
      </c>
      <c r="I654" s="349">
        <v>0</v>
      </c>
      <c r="J654" s="349">
        <v>0</v>
      </c>
      <c r="K654" s="349">
        <v>0</v>
      </c>
      <c r="L654" s="349">
        <v>0</v>
      </c>
      <c r="M654" s="349">
        <v>0</v>
      </c>
      <c r="N654" s="349">
        <v>0</v>
      </c>
      <c r="O654" s="349">
        <v>10</v>
      </c>
      <c r="P654" s="349">
        <v>0</v>
      </c>
      <c r="Q654" s="349">
        <v>0</v>
      </c>
    </row>
    <row r="655" spans="1:17" ht="15" customHeight="1">
      <c r="A655" s="350" t="s">
        <v>364</v>
      </c>
      <c r="B655" s="349">
        <v>0</v>
      </c>
      <c r="C655" s="349">
        <v>0</v>
      </c>
      <c r="D655" s="349">
        <v>0</v>
      </c>
      <c r="E655" s="349">
        <v>0</v>
      </c>
      <c r="F655" s="349">
        <v>0</v>
      </c>
      <c r="G655" s="349">
        <v>0</v>
      </c>
      <c r="H655" s="349">
        <v>0</v>
      </c>
      <c r="I655" s="349">
        <v>0</v>
      </c>
      <c r="J655" s="349">
        <v>0</v>
      </c>
      <c r="K655" s="349">
        <v>0</v>
      </c>
      <c r="L655" s="349">
        <v>0</v>
      </c>
      <c r="M655" s="349">
        <v>0</v>
      </c>
      <c r="N655" s="349">
        <v>0</v>
      </c>
      <c r="O655" s="349">
        <v>10</v>
      </c>
      <c r="P655" s="349">
        <v>0</v>
      </c>
      <c r="Q655" s="349">
        <v>0</v>
      </c>
    </row>
    <row r="656" spans="1:17" ht="15" customHeight="1">
      <c r="A656" s="350" t="s">
        <v>3128</v>
      </c>
      <c r="B656" s="349">
        <v>0</v>
      </c>
      <c r="C656" s="349">
        <v>0</v>
      </c>
      <c r="D656" s="349">
        <v>0</v>
      </c>
      <c r="E656" s="349">
        <v>0</v>
      </c>
      <c r="F656" s="349">
        <v>0</v>
      </c>
      <c r="G656" s="349">
        <v>0</v>
      </c>
      <c r="H656" s="349">
        <v>0</v>
      </c>
      <c r="I656" s="349">
        <v>0</v>
      </c>
      <c r="J656" s="349">
        <v>0</v>
      </c>
      <c r="K656" s="349">
        <v>0</v>
      </c>
      <c r="L656" s="349">
        <v>0</v>
      </c>
      <c r="M656" s="349">
        <v>0</v>
      </c>
      <c r="N656" s="349">
        <v>0</v>
      </c>
      <c r="O656" s="349">
        <v>16</v>
      </c>
      <c r="P656" s="349">
        <v>3</v>
      </c>
      <c r="Q656" s="349">
        <v>0</v>
      </c>
    </row>
    <row r="657" spans="1:17" ht="15" customHeight="1">
      <c r="A657" s="350" t="s">
        <v>391</v>
      </c>
      <c r="B657" s="349">
        <v>0</v>
      </c>
      <c r="C657" s="349">
        <v>0</v>
      </c>
      <c r="D657" s="349">
        <v>0</v>
      </c>
      <c r="E657" s="349">
        <v>0</v>
      </c>
      <c r="F657" s="349">
        <v>0</v>
      </c>
      <c r="G657" s="349">
        <v>0</v>
      </c>
      <c r="H657" s="349">
        <v>0</v>
      </c>
      <c r="I657" s="349">
        <v>0</v>
      </c>
      <c r="J657" s="349">
        <v>0</v>
      </c>
      <c r="K657" s="349">
        <v>0</v>
      </c>
      <c r="L657" s="349">
        <v>0</v>
      </c>
      <c r="M657" s="349">
        <v>0</v>
      </c>
      <c r="N657" s="349">
        <v>0</v>
      </c>
      <c r="O657" s="349">
        <v>5</v>
      </c>
      <c r="P657" s="349">
        <v>0</v>
      </c>
      <c r="Q657" s="349">
        <v>0</v>
      </c>
    </row>
    <row r="658" spans="1:17" ht="15" customHeight="1">
      <c r="A658" s="350" t="s">
        <v>576</v>
      </c>
      <c r="B658" s="349">
        <v>6</v>
      </c>
      <c r="C658" s="349">
        <v>6</v>
      </c>
      <c r="D658" s="349">
        <v>0</v>
      </c>
      <c r="E658" s="349">
        <v>10</v>
      </c>
      <c r="F658" s="349">
        <v>0</v>
      </c>
      <c r="G658" s="349">
        <v>0</v>
      </c>
      <c r="H658" s="349">
        <v>0</v>
      </c>
      <c r="I658" s="349">
        <v>0</v>
      </c>
      <c r="J658" s="349">
        <v>0</v>
      </c>
      <c r="K658" s="349">
        <v>0</v>
      </c>
      <c r="L658" s="349">
        <v>0</v>
      </c>
      <c r="M658" s="349">
        <v>0</v>
      </c>
      <c r="N658" s="349">
        <v>0</v>
      </c>
      <c r="O658" s="349">
        <v>0</v>
      </c>
      <c r="P658" s="349">
        <v>1</v>
      </c>
      <c r="Q658" s="349">
        <v>0</v>
      </c>
    </row>
    <row r="659" spans="1:17" ht="15" customHeight="1">
      <c r="A659" s="350" t="s">
        <v>327</v>
      </c>
      <c r="B659" s="349">
        <v>3</v>
      </c>
      <c r="C659" s="349">
        <v>3</v>
      </c>
      <c r="D659" s="349">
        <v>5</v>
      </c>
      <c r="E659" s="349">
        <v>0</v>
      </c>
      <c r="F659" s="349">
        <v>0</v>
      </c>
      <c r="G659" s="349">
        <v>0</v>
      </c>
      <c r="H659" s="349">
        <v>0</v>
      </c>
      <c r="I659" s="349">
        <v>0</v>
      </c>
      <c r="J659" s="349">
        <v>0</v>
      </c>
      <c r="K659" s="349">
        <v>0</v>
      </c>
      <c r="L659" s="349">
        <v>0</v>
      </c>
      <c r="M659" s="349">
        <v>0</v>
      </c>
      <c r="N659" s="349">
        <v>0</v>
      </c>
      <c r="O659" s="349">
        <v>0</v>
      </c>
      <c r="P659" s="349">
        <v>0</v>
      </c>
      <c r="Q659" s="349">
        <v>0</v>
      </c>
    </row>
    <row r="660" spans="1:17" ht="15" customHeight="1">
      <c r="A660" s="350" t="s">
        <v>577</v>
      </c>
      <c r="B660" s="349">
        <v>10</v>
      </c>
      <c r="C660" s="349">
        <v>0</v>
      </c>
      <c r="D660" s="349">
        <v>0</v>
      </c>
      <c r="E660" s="349">
        <v>0</v>
      </c>
      <c r="F660" s="349">
        <v>0</v>
      </c>
      <c r="G660" s="349">
        <v>0</v>
      </c>
      <c r="H660" s="349">
        <v>0</v>
      </c>
      <c r="I660" s="349">
        <v>0</v>
      </c>
      <c r="J660" s="349">
        <v>0</v>
      </c>
      <c r="K660" s="349">
        <v>0</v>
      </c>
      <c r="L660" s="349">
        <v>0</v>
      </c>
      <c r="M660" s="349">
        <v>0</v>
      </c>
      <c r="N660" s="349">
        <v>0</v>
      </c>
      <c r="O660" s="349">
        <v>0</v>
      </c>
      <c r="P660" s="349">
        <v>0</v>
      </c>
      <c r="Q660" s="349">
        <v>0</v>
      </c>
    </row>
    <row r="661" spans="1:17" ht="15" customHeight="1">
      <c r="A661" s="350" t="s">
        <v>3284</v>
      </c>
      <c r="B661" s="349">
        <v>0</v>
      </c>
      <c r="C661" s="349">
        <v>0</v>
      </c>
      <c r="D661" s="349">
        <v>10</v>
      </c>
      <c r="E661" s="349">
        <v>0</v>
      </c>
      <c r="F661" s="349">
        <v>0</v>
      </c>
      <c r="G661" s="349">
        <v>0</v>
      </c>
      <c r="H661" s="349">
        <v>0</v>
      </c>
      <c r="I661" s="349">
        <v>0</v>
      </c>
      <c r="J661" s="349">
        <v>0</v>
      </c>
      <c r="K661" s="349">
        <v>0</v>
      </c>
      <c r="L661" s="349">
        <v>0</v>
      </c>
      <c r="M661" s="349">
        <v>0</v>
      </c>
      <c r="N661" s="349">
        <v>0</v>
      </c>
      <c r="O661" s="349">
        <v>0</v>
      </c>
      <c r="P661" s="349">
        <v>1</v>
      </c>
      <c r="Q661" s="349">
        <v>0</v>
      </c>
    </row>
    <row r="662" spans="1:17" ht="15" customHeight="1">
      <c r="A662" s="350" t="s">
        <v>328</v>
      </c>
      <c r="B662" s="349">
        <v>0</v>
      </c>
      <c r="C662" s="349">
        <v>0</v>
      </c>
      <c r="D662" s="349">
        <v>0</v>
      </c>
      <c r="E662" s="349">
        <v>0</v>
      </c>
      <c r="F662" s="349">
        <v>0</v>
      </c>
      <c r="G662" s="349">
        <v>0</v>
      </c>
      <c r="H662" s="349">
        <v>0</v>
      </c>
      <c r="I662" s="349">
        <v>0</v>
      </c>
      <c r="J662" s="349">
        <v>0</v>
      </c>
      <c r="K662" s="349">
        <v>0</v>
      </c>
      <c r="L662" s="349">
        <v>0</v>
      </c>
      <c r="M662" s="349">
        <v>0</v>
      </c>
      <c r="N662" s="349">
        <v>0</v>
      </c>
      <c r="O662" s="349">
        <v>0</v>
      </c>
      <c r="P662" s="349">
        <v>0</v>
      </c>
      <c r="Q662" s="349">
        <v>0</v>
      </c>
    </row>
    <row r="663" spans="1:17" ht="15" customHeight="1">
      <c r="A663" s="350" t="s">
        <v>3310</v>
      </c>
      <c r="B663" s="349">
        <v>0</v>
      </c>
      <c r="C663" s="349">
        <v>0</v>
      </c>
      <c r="D663" s="349">
        <v>0</v>
      </c>
      <c r="E663" s="349">
        <v>0</v>
      </c>
      <c r="F663" s="349">
        <v>0</v>
      </c>
      <c r="G663" s="349">
        <v>0</v>
      </c>
      <c r="H663" s="349">
        <v>0</v>
      </c>
      <c r="I663" s="349">
        <v>0</v>
      </c>
      <c r="J663" s="349">
        <v>0</v>
      </c>
      <c r="K663" s="349">
        <v>0</v>
      </c>
      <c r="L663" s="349">
        <v>0</v>
      </c>
      <c r="M663" s="349">
        <v>0</v>
      </c>
      <c r="N663" s="349">
        <v>0</v>
      </c>
      <c r="O663" s="349">
        <v>25</v>
      </c>
      <c r="P663" s="349">
        <v>0</v>
      </c>
      <c r="Q663" s="349">
        <v>0</v>
      </c>
    </row>
    <row r="664" spans="1:17" ht="15" customHeight="1">
      <c r="A664" s="350" t="s">
        <v>579</v>
      </c>
      <c r="B664" s="349">
        <v>24</v>
      </c>
      <c r="C664" s="349">
        <v>2</v>
      </c>
      <c r="D664" s="349">
        <v>2</v>
      </c>
      <c r="E664" s="349">
        <v>4</v>
      </c>
      <c r="F664" s="349">
        <v>0</v>
      </c>
      <c r="G664" s="349">
        <v>0</v>
      </c>
      <c r="H664" s="349">
        <v>0</v>
      </c>
      <c r="I664" s="349">
        <v>0</v>
      </c>
      <c r="J664" s="349">
        <v>0</v>
      </c>
      <c r="K664" s="349">
        <v>0</v>
      </c>
      <c r="L664" s="349">
        <v>0</v>
      </c>
      <c r="M664" s="349">
        <v>0</v>
      </c>
      <c r="N664" s="349">
        <v>0</v>
      </c>
      <c r="O664" s="349">
        <v>0</v>
      </c>
      <c r="P664" s="349">
        <v>2</v>
      </c>
      <c r="Q664" s="349">
        <v>0</v>
      </c>
    </row>
    <row r="665" spans="1:17" ht="15" customHeight="1">
      <c r="A665" s="350" t="s">
        <v>580</v>
      </c>
      <c r="B665" s="349">
        <v>0</v>
      </c>
      <c r="C665" s="349">
        <v>0</v>
      </c>
      <c r="D665" s="349">
        <v>0</v>
      </c>
      <c r="E665" s="349">
        <v>0</v>
      </c>
      <c r="F665" s="349">
        <v>0</v>
      </c>
      <c r="G665" s="349">
        <v>0</v>
      </c>
      <c r="H665" s="349">
        <v>0</v>
      </c>
      <c r="I665" s="349">
        <v>0</v>
      </c>
      <c r="J665" s="349">
        <v>0</v>
      </c>
      <c r="K665" s="349">
        <v>0</v>
      </c>
      <c r="L665" s="349">
        <v>0</v>
      </c>
      <c r="M665" s="349">
        <v>0</v>
      </c>
      <c r="N665" s="349">
        <v>0</v>
      </c>
      <c r="O665" s="349">
        <v>14</v>
      </c>
      <c r="P665" s="349">
        <v>0</v>
      </c>
      <c r="Q665" s="349">
        <v>0</v>
      </c>
    </row>
    <row r="666" spans="1:17" ht="21.95" customHeight="1">
      <c r="A666" s="350" t="s">
        <v>3249</v>
      </c>
      <c r="B666" s="349">
        <v>0</v>
      </c>
      <c r="C666" s="349">
        <v>0</v>
      </c>
      <c r="D666" s="349">
        <v>4</v>
      </c>
      <c r="E666" s="349">
        <v>1</v>
      </c>
      <c r="F666" s="349">
        <v>0</v>
      </c>
      <c r="G666" s="349">
        <v>0</v>
      </c>
      <c r="H666" s="349">
        <v>0</v>
      </c>
      <c r="I666" s="349">
        <v>0</v>
      </c>
      <c r="J666" s="349">
        <v>0</v>
      </c>
      <c r="K666" s="349">
        <v>0</v>
      </c>
      <c r="L666" s="349">
        <v>0</v>
      </c>
      <c r="M666" s="349">
        <v>0</v>
      </c>
      <c r="N666" s="349">
        <v>0</v>
      </c>
      <c r="O666" s="349">
        <v>1</v>
      </c>
      <c r="P666" s="349">
        <v>0</v>
      </c>
      <c r="Q666" s="349">
        <v>0</v>
      </c>
    </row>
    <row r="667" spans="1:17" ht="15" customHeight="1">
      <c r="A667" s="350" t="s">
        <v>582</v>
      </c>
      <c r="B667" s="349">
        <v>9</v>
      </c>
      <c r="C667" s="349">
        <v>1</v>
      </c>
      <c r="D667" s="349">
        <v>1</v>
      </c>
      <c r="E667" s="349">
        <v>4</v>
      </c>
      <c r="F667" s="349">
        <v>0</v>
      </c>
      <c r="G667" s="349">
        <v>0</v>
      </c>
      <c r="H667" s="349">
        <v>0</v>
      </c>
      <c r="I667" s="349">
        <v>0</v>
      </c>
      <c r="J667" s="349">
        <v>0</v>
      </c>
      <c r="K667" s="349">
        <v>0</v>
      </c>
      <c r="L667" s="349">
        <v>0</v>
      </c>
      <c r="M667" s="349">
        <v>0</v>
      </c>
      <c r="N667" s="349">
        <v>0</v>
      </c>
      <c r="O667" s="349">
        <v>1</v>
      </c>
      <c r="P667" s="349">
        <v>0</v>
      </c>
      <c r="Q667" s="349">
        <v>0</v>
      </c>
    </row>
    <row r="668" spans="1:17" ht="15" customHeight="1">
      <c r="A668" s="350" t="s">
        <v>364</v>
      </c>
      <c r="B668" s="349">
        <v>0</v>
      </c>
      <c r="C668" s="349">
        <v>0</v>
      </c>
      <c r="D668" s="349">
        <v>0</v>
      </c>
      <c r="E668" s="349">
        <v>5</v>
      </c>
      <c r="F668" s="349">
        <v>0</v>
      </c>
      <c r="G668" s="349">
        <v>0</v>
      </c>
      <c r="H668" s="349">
        <v>0</v>
      </c>
      <c r="I668" s="349">
        <v>0</v>
      </c>
      <c r="J668" s="349">
        <v>0</v>
      </c>
      <c r="K668" s="349">
        <v>0</v>
      </c>
      <c r="L668" s="349">
        <v>0</v>
      </c>
      <c r="M668" s="349">
        <v>0</v>
      </c>
      <c r="N668" s="349">
        <v>0</v>
      </c>
      <c r="O668" s="349">
        <v>11</v>
      </c>
      <c r="P668" s="349">
        <v>4</v>
      </c>
      <c r="Q668" s="349">
        <v>0</v>
      </c>
    </row>
    <row r="669" spans="1:17" ht="15" customHeight="1">
      <c r="A669" s="350" t="s">
        <v>3313</v>
      </c>
      <c r="B669" s="349">
        <v>0</v>
      </c>
      <c r="C669" s="349">
        <v>0</v>
      </c>
      <c r="D669" s="349">
        <v>0</v>
      </c>
      <c r="E669" s="349">
        <v>0</v>
      </c>
      <c r="F669" s="349">
        <v>0</v>
      </c>
      <c r="G669" s="349">
        <v>0</v>
      </c>
      <c r="H669" s="349">
        <v>0</v>
      </c>
      <c r="I669" s="349">
        <v>0</v>
      </c>
      <c r="J669" s="349">
        <v>0</v>
      </c>
      <c r="K669" s="349">
        <v>0</v>
      </c>
      <c r="L669" s="349">
        <v>0</v>
      </c>
      <c r="M669" s="349">
        <v>0</v>
      </c>
      <c r="N669" s="349">
        <v>0</v>
      </c>
      <c r="O669" s="349">
        <v>9</v>
      </c>
      <c r="P669" s="349">
        <v>0</v>
      </c>
      <c r="Q669" s="349">
        <v>0</v>
      </c>
    </row>
    <row r="670" spans="1:17" ht="21.95" customHeight="1">
      <c r="A670" s="350" t="s">
        <v>584</v>
      </c>
      <c r="B670" s="349">
        <v>0</v>
      </c>
      <c r="C670" s="349">
        <v>0</v>
      </c>
      <c r="D670" s="349">
        <v>0</v>
      </c>
      <c r="E670" s="349">
        <v>0</v>
      </c>
      <c r="F670" s="349">
        <v>0</v>
      </c>
      <c r="G670" s="349">
        <v>0</v>
      </c>
      <c r="H670" s="349">
        <v>0</v>
      </c>
      <c r="I670" s="349">
        <v>0</v>
      </c>
      <c r="J670" s="349">
        <v>0</v>
      </c>
      <c r="K670" s="349">
        <v>0</v>
      </c>
      <c r="L670" s="349">
        <v>0</v>
      </c>
      <c r="M670" s="349">
        <v>0</v>
      </c>
      <c r="N670" s="349">
        <v>0</v>
      </c>
      <c r="O670" s="349">
        <v>10</v>
      </c>
      <c r="P670" s="349">
        <v>0</v>
      </c>
      <c r="Q670" s="349">
        <v>0</v>
      </c>
    </row>
    <row r="671" spans="1:17" ht="15" customHeight="1">
      <c r="A671" s="350" t="s">
        <v>327</v>
      </c>
      <c r="B671" s="349">
        <v>2</v>
      </c>
      <c r="C671" s="349">
        <v>4</v>
      </c>
      <c r="D671" s="349">
        <v>4</v>
      </c>
      <c r="E671" s="349">
        <v>1</v>
      </c>
      <c r="F671" s="349">
        <v>0</v>
      </c>
      <c r="G671" s="349">
        <v>0</v>
      </c>
      <c r="H671" s="349">
        <v>0</v>
      </c>
      <c r="I671" s="349">
        <v>0</v>
      </c>
      <c r="J671" s="349">
        <v>0</v>
      </c>
      <c r="K671" s="349">
        <v>0</v>
      </c>
      <c r="L671" s="349">
        <v>0</v>
      </c>
      <c r="M671" s="349">
        <v>0</v>
      </c>
      <c r="N671" s="349">
        <v>0</v>
      </c>
      <c r="O671" s="349">
        <v>0</v>
      </c>
      <c r="P671" s="349">
        <v>2</v>
      </c>
      <c r="Q671" s="349">
        <v>0</v>
      </c>
    </row>
    <row r="672" spans="1:17" ht="21.95" customHeight="1">
      <c r="A672" s="350" t="s">
        <v>585</v>
      </c>
      <c r="B672" s="349">
        <v>0</v>
      </c>
      <c r="C672" s="349">
        <v>0</v>
      </c>
      <c r="D672" s="349">
        <v>3</v>
      </c>
      <c r="E672" s="349">
        <v>0</v>
      </c>
      <c r="F672" s="349">
        <v>0</v>
      </c>
      <c r="G672" s="349">
        <v>0</v>
      </c>
      <c r="H672" s="349">
        <v>0</v>
      </c>
      <c r="I672" s="349">
        <v>0</v>
      </c>
      <c r="J672" s="349">
        <v>0</v>
      </c>
      <c r="K672" s="349">
        <v>0</v>
      </c>
      <c r="L672" s="349">
        <v>0</v>
      </c>
      <c r="M672" s="349">
        <v>0</v>
      </c>
      <c r="N672" s="349">
        <v>0</v>
      </c>
      <c r="O672" s="349">
        <v>0</v>
      </c>
      <c r="P672" s="349">
        <v>0</v>
      </c>
      <c r="Q672" s="349">
        <v>0</v>
      </c>
    </row>
    <row r="673" spans="1:17" ht="15" customHeight="1">
      <c r="A673" s="350" t="s">
        <v>3153</v>
      </c>
      <c r="B673" s="349">
        <v>0</v>
      </c>
      <c r="C673" s="349">
        <v>0</v>
      </c>
      <c r="D673" s="349">
        <v>0</v>
      </c>
      <c r="E673" s="349">
        <v>0</v>
      </c>
      <c r="F673" s="349">
        <v>0</v>
      </c>
      <c r="G673" s="349">
        <v>0</v>
      </c>
      <c r="H673" s="349">
        <v>0</v>
      </c>
      <c r="I673" s="349">
        <v>0</v>
      </c>
      <c r="J673" s="349">
        <v>0</v>
      </c>
      <c r="K673" s="349">
        <v>0</v>
      </c>
      <c r="L673" s="349">
        <v>0</v>
      </c>
      <c r="M673" s="349">
        <v>0</v>
      </c>
      <c r="N673" s="349">
        <v>0</v>
      </c>
      <c r="O673" s="349">
        <v>14</v>
      </c>
      <c r="P673" s="349">
        <v>0</v>
      </c>
      <c r="Q673" s="349">
        <v>0</v>
      </c>
    </row>
    <row r="674" spans="1:17" ht="15" customHeight="1">
      <c r="A674" s="350" t="s">
        <v>587</v>
      </c>
      <c r="B674" s="349">
        <v>6</v>
      </c>
      <c r="C674" s="349">
        <v>4</v>
      </c>
      <c r="D674" s="349">
        <v>2</v>
      </c>
      <c r="E674" s="349">
        <v>1</v>
      </c>
      <c r="F674" s="349">
        <v>0</v>
      </c>
      <c r="G674" s="349">
        <v>0</v>
      </c>
      <c r="H674" s="349">
        <v>0</v>
      </c>
      <c r="I674" s="349">
        <v>0</v>
      </c>
      <c r="J674" s="349">
        <v>0</v>
      </c>
      <c r="K674" s="349">
        <v>0</v>
      </c>
      <c r="L674" s="349">
        <v>0</v>
      </c>
      <c r="M674" s="349">
        <v>0</v>
      </c>
      <c r="N674" s="349">
        <v>0</v>
      </c>
      <c r="O674" s="349">
        <v>0</v>
      </c>
      <c r="P674" s="349">
        <v>0</v>
      </c>
      <c r="Q674" s="349">
        <v>0</v>
      </c>
    </row>
    <row r="675" spans="1:17" ht="21.95" customHeight="1">
      <c r="A675" s="350" t="s">
        <v>3154</v>
      </c>
      <c r="B675" s="349">
        <v>3</v>
      </c>
      <c r="C675" s="349">
        <v>0</v>
      </c>
      <c r="D675" s="349">
        <v>0</v>
      </c>
      <c r="E675" s="349">
        <v>0</v>
      </c>
      <c r="F675" s="349">
        <v>0</v>
      </c>
      <c r="G675" s="349">
        <v>0</v>
      </c>
      <c r="H675" s="349">
        <v>0</v>
      </c>
      <c r="I675" s="349">
        <v>0</v>
      </c>
      <c r="J675" s="349">
        <v>0</v>
      </c>
      <c r="K675" s="349">
        <v>0</v>
      </c>
      <c r="L675" s="349">
        <v>0</v>
      </c>
      <c r="M675" s="349">
        <v>0</v>
      </c>
      <c r="N675" s="349">
        <v>0</v>
      </c>
      <c r="O675" s="349">
        <v>0</v>
      </c>
      <c r="P675" s="349">
        <v>0</v>
      </c>
      <c r="Q675" s="349">
        <v>0</v>
      </c>
    </row>
    <row r="676" spans="1:17" ht="15" customHeight="1">
      <c r="A676" s="350" t="s">
        <v>3155</v>
      </c>
      <c r="B676" s="349">
        <v>0</v>
      </c>
      <c r="C676" s="349">
        <v>0</v>
      </c>
      <c r="D676" s="349">
        <v>0</v>
      </c>
      <c r="E676" s="349">
        <v>0</v>
      </c>
      <c r="F676" s="349">
        <v>0</v>
      </c>
      <c r="G676" s="349">
        <v>0</v>
      </c>
      <c r="H676" s="349">
        <v>0</v>
      </c>
      <c r="I676" s="349">
        <v>0</v>
      </c>
      <c r="J676" s="349">
        <v>0</v>
      </c>
      <c r="K676" s="349">
        <v>0</v>
      </c>
      <c r="L676" s="349">
        <v>0</v>
      </c>
      <c r="M676" s="349">
        <v>0</v>
      </c>
      <c r="N676" s="349">
        <v>0</v>
      </c>
      <c r="O676" s="349">
        <v>5</v>
      </c>
      <c r="P676" s="349">
        <v>0</v>
      </c>
      <c r="Q676" s="349">
        <v>0</v>
      </c>
    </row>
    <row r="677" spans="1:17" ht="21.95" customHeight="1">
      <c r="A677" s="350" t="s">
        <v>3156</v>
      </c>
      <c r="B677" s="349">
        <v>0</v>
      </c>
      <c r="C677" s="349">
        <v>0</v>
      </c>
      <c r="D677" s="349">
        <v>0</v>
      </c>
      <c r="E677" s="349">
        <v>1</v>
      </c>
      <c r="F677" s="349">
        <v>0</v>
      </c>
      <c r="G677" s="349">
        <v>0</v>
      </c>
      <c r="H677" s="349">
        <v>0</v>
      </c>
      <c r="I677" s="349">
        <v>0</v>
      </c>
      <c r="J677" s="349">
        <v>0</v>
      </c>
      <c r="K677" s="349">
        <v>0</v>
      </c>
      <c r="L677" s="349">
        <v>0</v>
      </c>
      <c r="M677" s="349">
        <v>0</v>
      </c>
      <c r="N677" s="349">
        <v>0</v>
      </c>
      <c r="O677" s="349">
        <v>5</v>
      </c>
      <c r="P677" s="349">
        <v>1</v>
      </c>
      <c r="Q677" s="349">
        <v>0</v>
      </c>
    </row>
    <row r="678" spans="1:17" ht="15" customHeight="1">
      <c r="A678" s="350" t="s">
        <v>3176</v>
      </c>
      <c r="B678" s="349">
        <v>0</v>
      </c>
      <c r="C678" s="349">
        <v>0</v>
      </c>
      <c r="D678" s="349">
        <v>0</v>
      </c>
      <c r="E678" s="349">
        <v>3</v>
      </c>
      <c r="F678" s="349">
        <v>0</v>
      </c>
      <c r="G678" s="349">
        <v>0</v>
      </c>
      <c r="H678" s="349">
        <v>0</v>
      </c>
      <c r="I678" s="349">
        <v>0</v>
      </c>
      <c r="J678" s="349">
        <v>0</v>
      </c>
      <c r="K678" s="349">
        <v>0</v>
      </c>
      <c r="L678" s="349">
        <v>0</v>
      </c>
      <c r="M678" s="349">
        <v>0</v>
      </c>
      <c r="N678" s="349">
        <v>0</v>
      </c>
      <c r="O678" s="349">
        <v>4</v>
      </c>
      <c r="P678" s="349">
        <v>0</v>
      </c>
      <c r="Q678" s="349">
        <v>0</v>
      </c>
    </row>
    <row r="679" spans="1:17" ht="15" customHeight="1">
      <c r="A679" s="350" t="s">
        <v>594</v>
      </c>
      <c r="B679" s="349">
        <v>0</v>
      </c>
      <c r="C679" s="349">
        <v>0</v>
      </c>
      <c r="D679" s="349">
        <v>0</v>
      </c>
      <c r="E679" s="349">
        <v>0</v>
      </c>
      <c r="F679" s="349">
        <v>0</v>
      </c>
      <c r="G679" s="349">
        <v>0</v>
      </c>
      <c r="H679" s="349">
        <v>0</v>
      </c>
      <c r="I679" s="349">
        <v>0</v>
      </c>
      <c r="J679" s="349">
        <v>0</v>
      </c>
      <c r="K679" s="349">
        <v>0</v>
      </c>
      <c r="L679" s="349">
        <v>0</v>
      </c>
      <c r="M679" s="349">
        <v>0</v>
      </c>
      <c r="N679" s="349">
        <v>0</v>
      </c>
      <c r="O679" s="349">
        <v>12</v>
      </c>
      <c r="P679" s="349">
        <v>0</v>
      </c>
      <c r="Q679" s="349">
        <v>0</v>
      </c>
    </row>
    <row r="680" spans="1:17" ht="15" customHeight="1">
      <c r="A680" s="350" t="s">
        <v>350</v>
      </c>
      <c r="B680" s="349">
        <v>0</v>
      </c>
      <c r="C680" s="349">
        <v>0</v>
      </c>
      <c r="D680" s="349">
        <v>10</v>
      </c>
      <c r="E680" s="349">
        <v>3</v>
      </c>
      <c r="F680" s="349">
        <v>0</v>
      </c>
      <c r="G680" s="349">
        <v>0</v>
      </c>
      <c r="H680" s="349">
        <v>0</v>
      </c>
      <c r="I680" s="349">
        <v>0</v>
      </c>
      <c r="J680" s="349">
        <v>0</v>
      </c>
      <c r="K680" s="349">
        <v>0</v>
      </c>
      <c r="L680" s="349">
        <v>0</v>
      </c>
      <c r="M680" s="349">
        <v>0</v>
      </c>
      <c r="N680" s="349">
        <v>0</v>
      </c>
      <c r="O680" s="349">
        <v>0</v>
      </c>
      <c r="P680" s="349">
        <v>0</v>
      </c>
      <c r="Q680" s="349">
        <v>0</v>
      </c>
    </row>
    <row r="681" spans="1:17" ht="15" customHeight="1">
      <c r="A681" s="350" t="s">
        <v>595</v>
      </c>
      <c r="B681" s="349">
        <v>0</v>
      </c>
      <c r="C681" s="349">
        <v>0</v>
      </c>
      <c r="D681" s="349">
        <v>0</v>
      </c>
      <c r="E681" s="349">
        <v>0</v>
      </c>
      <c r="F681" s="349">
        <v>0</v>
      </c>
      <c r="G681" s="349">
        <v>0</v>
      </c>
      <c r="H681" s="349">
        <v>0</v>
      </c>
      <c r="I681" s="349">
        <v>0</v>
      </c>
      <c r="J681" s="349">
        <v>0</v>
      </c>
      <c r="K681" s="349">
        <v>0</v>
      </c>
      <c r="L681" s="349">
        <v>0</v>
      </c>
      <c r="M681" s="349">
        <v>0</v>
      </c>
      <c r="N681" s="349">
        <v>0</v>
      </c>
      <c r="O681" s="349">
        <v>0</v>
      </c>
      <c r="P681" s="349">
        <v>0</v>
      </c>
      <c r="Q681" s="349">
        <v>0</v>
      </c>
    </row>
    <row r="682" spans="1:17" ht="15" customHeight="1">
      <c r="A682" s="350" t="s">
        <v>329</v>
      </c>
      <c r="B682" s="349">
        <v>0</v>
      </c>
      <c r="C682" s="349">
        <v>0</v>
      </c>
      <c r="D682" s="349">
        <v>0</v>
      </c>
      <c r="E682" s="349">
        <v>0</v>
      </c>
      <c r="F682" s="349">
        <v>2</v>
      </c>
      <c r="G682" s="349">
        <v>1</v>
      </c>
      <c r="H682" s="349">
        <v>0</v>
      </c>
      <c r="I682" s="349">
        <v>0</v>
      </c>
      <c r="J682" s="349">
        <v>0</v>
      </c>
      <c r="K682" s="349">
        <v>0</v>
      </c>
      <c r="L682" s="349">
        <v>0</v>
      </c>
      <c r="M682" s="349">
        <v>1</v>
      </c>
      <c r="N682" s="349">
        <v>0</v>
      </c>
      <c r="O682" s="349">
        <v>0</v>
      </c>
      <c r="P682" s="349">
        <v>2</v>
      </c>
      <c r="Q682" s="349">
        <v>0</v>
      </c>
    </row>
    <row r="683" spans="1:17" ht="15" customHeight="1">
      <c r="A683" s="350" t="s">
        <v>596</v>
      </c>
      <c r="B683" s="349">
        <v>3</v>
      </c>
      <c r="C683" s="349">
        <v>0</v>
      </c>
      <c r="D683" s="349">
        <v>0</v>
      </c>
      <c r="E683" s="349">
        <v>0</v>
      </c>
      <c r="F683" s="349">
        <v>0</v>
      </c>
      <c r="G683" s="349">
        <v>0</v>
      </c>
      <c r="H683" s="349">
        <v>0</v>
      </c>
      <c r="I683" s="349">
        <v>0</v>
      </c>
      <c r="J683" s="349">
        <v>0</v>
      </c>
      <c r="K683" s="349">
        <v>0</v>
      </c>
      <c r="L683" s="349">
        <v>0</v>
      </c>
      <c r="M683" s="349">
        <v>0</v>
      </c>
      <c r="N683" s="349">
        <v>0</v>
      </c>
      <c r="O683" s="349">
        <v>0</v>
      </c>
      <c r="P683" s="349">
        <v>1</v>
      </c>
      <c r="Q683" s="349">
        <v>0</v>
      </c>
    </row>
    <row r="684" spans="1:17" ht="15" customHeight="1">
      <c r="A684" s="350" t="s">
        <v>597</v>
      </c>
      <c r="B684" s="349">
        <v>4</v>
      </c>
      <c r="C684" s="349">
        <v>0</v>
      </c>
      <c r="D684" s="349">
        <v>4</v>
      </c>
      <c r="E684" s="349">
        <v>2</v>
      </c>
      <c r="F684" s="349">
        <v>0</v>
      </c>
      <c r="G684" s="349">
        <v>0</v>
      </c>
      <c r="H684" s="349">
        <v>0</v>
      </c>
      <c r="I684" s="349">
        <v>0</v>
      </c>
      <c r="J684" s="349">
        <v>0</v>
      </c>
      <c r="K684" s="349">
        <v>0</v>
      </c>
      <c r="L684" s="349">
        <v>0</v>
      </c>
      <c r="M684" s="349">
        <v>0</v>
      </c>
      <c r="N684" s="349">
        <v>0</v>
      </c>
      <c r="O684" s="349">
        <v>0</v>
      </c>
      <c r="P684" s="349">
        <v>2</v>
      </c>
      <c r="Q684" s="349">
        <v>0</v>
      </c>
    </row>
    <row r="685" spans="1:17" ht="15" customHeight="1">
      <c r="A685" s="350" t="s">
        <v>598</v>
      </c>
      <c r="B685" s="349">
        <v>10</v>
      </c>
      <c r="C685" s="349">
        <v>1</v>
      </c>
      <c r="D685" s="349">
        <v>1</v>
      </c>
      <c r="E685" s="349">
        <v>2</v>
      </c>
      <c r="F685" s="349">
        <v>0</v>
      </c>
      <c r="G685" s="349">
        <v>0</v>
      </c>
      <c r="H685" s="349">
        <v>0</v>
      </c>
      <c r="I685" s="349">
        <v>0</v>
      </c>
      <c r="J685" s="349">
        <v>0</v>
      </c>
      <c r="K685" s="349">
        <v>0</v>
      </c>
      <c r="L685" s="349">
        <v>1</v>
      </c>
      <c r="M685" s="349">
        <v>0</v>
      </c>
      <c r="N685" s="349">
        <v>0</v>
      </c>
      <c r="O685" s="349">
        <v>0</v>
      </c>
      <c r="P685" s="349">
        <v>2</v>
      </c>
      <c r="Q685" s="349">
        <v>0</v>
      </c>
    </row>
    <row r="686" spans="1:17" ht="15" customHeight="1">
      <c r="A686" s="350" t="s">
        <v>599</v>
      </c>
      <c r="B686" s="349">
        <v>0</v>
      </c>
      <c r="C686" s="349">
        <v>0</v>
      </c>
      <c r="D686" s="349">
        <v>0</v>
      </c>
      <c r="E686" s="349">
        <v>0</v>
      </c>
      <c r="F686" s="349">
        <v>2</v>
      </c>
      <c r="G686" s="349">
        <v>0</v>
      </c>
      <c r="H686" s="349">
        <v>0</v>
      </c>
      <c r="I686" s="349">
        <v>0</v>
      </c>
      <c r="J686" s="349">
        <v>0</v>
      </c>
      <c r="K686" s="349">
        <v>0</v>
      </c>
      <c r="L686" s="349">
        <v>0</v>
      </c>
      <c r="M686" s="349">
        <v>0</v>
      </c>
      <c r="N686" s="349">
        <v>0</v>
      </c>
      <c r="O686" s="349">
        <v>0</v>
      </c>
      <c r="P686" s="349">
        <v>0</v>
      </c>
      <c r="Q686" s="349">
        <v>0</v>
      </c>
    </row>
    <row r="687" spans="1:17" ht="15" customHeight="1">
      <c r="A687" s="350" t="s">
        <v>600</v>
      </c>
      <c r="B687" s="349">
        <v>11</v>
      </c>
      <c r="C687" s="349">
        <v>0</v>
      </c>
      <c r="D687" s="349">
        <v>1</v>
      </c>
      <c r="E687" s="349">
        <v>2</v>
      </c>
      <c r="F687" s="349">
        <v>0</v>
      </c>
      <c r="G687" s="349">
        <v>0</v>
      </c>
      <c r="H687" s="349">
        <v>0</v>
      </c>
      <c r="I687" s="349">
        <v>0</v>
      </c>
      <c r="J687" s="349">
        <v>0</v>
      </c>
      <c r="K687" s="349">
        <v>0</v>
      </c>
      <c r="L687" s="349">
        <v>0</v>
      </c>
      <c r="M687" s="349">
        <v>0</v>
      </c>
      <c r="N687" s="349">
        <v>0</v>
      </c>
      <c r="O687" s="349">
        <v>0</v>
      </c>
      <c r="P687" s="349">
        <v>1</v>
      </c>
      <c r="Q687" s="349">
        <v>2</v>
      </c>
    </row>
    <row r="688" spans="1:17" ht="15" customHeight="1">
      <c r="A688" s="350" t="s">
        <v>3161</v>
      </c>
      <c r="B688" s="349">
        <v>1</v>
      </c>
      <c r="C688" s="349">
        <v>0</v>
      </c>
      <c r="D688" s="349">
        <v>0</v>
      </c>
      <c r="E688" s="349">
        <v>0</v>
      </c>
      <c r="F688" s="349">
        <v>0</v>
      </c>
      <c r="G688" s="349">
        <v>0</v>
      </c>
      <c r="H688" s="349">
        <v>0</v>
      </c>
      <c r="I688" s="349">
        <v>0</v>
      </c>
      <c r="J688" s="349">
        <v>0</v>
      </c>
      <c r="K688" s="349">
        <v>0</v>
      </c>
      <c r="L688" s="349">
        <v>0</v>
      </c>
      <c r="M688" s="349">
        <v>0</v>
      </c>
      <c r="N688" s="349">
        <v>0</v>
      </c>
      <c r="O688" s="349">
        <v>0</v>
      </c>
      <c r="P688" s="349">
        <v>0</v>
      </c>
      <c r="Q688" s="349">
        <v>0</v>
      </c>
    </row>
    <row r="689" spans="1:17" ht="15" customHeight="1">
      <c r="A689" s="350" t="s">
        <v>602</v>
      </c>
      <c r="B689" s="349">
        <v>0</v>
      </c>
      <c r="C689" s="349">
        <v>0</v>
      </c>
      <c r="D689" s="349">
        <v>0</v>
      </c>
      <c r="E689" s="349">
        <v>0</v>
      </c>
      <c r="F689" s="349">
        <v>0</v>
      </c>
      <c r="G689" s="349">
        <v>0</v>
      </c>
      <c r="H689" s="349">
        <v>0</v>
      </c>
      <c r="I689" s="349">
        <v>0</v>
      </c>
      <c r="J689" s="349">
        <v>0</v>
      </c>
      <c r="K689" s="349">
        <v>0</v>
      </c>
      <c r="L689" s="349">
        <v>0</v>
      </c>
      <c r="M689" s="349">
        <v>0</v>
      </c>
      <c r="N689" s="349">
        <v>0</v>
      </c>
      <c r="O689" s="349">
        <v>0</v>
      </c>
      <c r="P689" s="349">
        <v>0</v>
      </c>
      <c r="Q689" s="349">
        <v>0</v>
      </c>
    </row>
    <row r="690" spans="1:17" ht="15" customHeight="1">
      <c r="A690" s="350" t="s">
        <v>603</v>
      </c>
      <c r="B690" s="349">
        <v>0</v>
      </c>
      <c r="C690" s="349">
        <v>0</v>
      </c>
      <c r="D690" s="349">
        <v>0</v>
      </c>
      <c r="E690" s="349">
        <v>0</v>
      </c>
      <c r="F690" s="349">
        <v>0</v>
      </c>
      <c r="G690" s="349">
        <v>0</v>
      </c>
      <c r="H690" s="349">
        <v>0</v>
      </c>
      <c r="I690" s="349">
        <v>0</v>
      </c>
      <c r="J690" s="349">
        <v>0</v>
      </c>
      <c r="K690" s="349">
        <v>0</v>
      </c>
      <c r="L690" s="349">
        <v>0</v>
      </c>
      <c r="M690" s="349">
        <v>0</v>
      </c>
      <c r="N690" s="349">
        <v>0</v>
      </c>
      <c r="O690" s="349">
        <v>0</v>
      </c>
      <c r="P690" s="349">
        <v>0</v>
      </c>
      <c r="Q690" s="349">
        <v>0</v>
      </c>
    </row>
    <row r="691" spans="1:17" ht="15" customHeight="1">
      <c r="A691" s="350" t="s">
        <v>604</v>
      </c>
      <c r="B691" s="349">
        <v>5</v>
      </c>
      <c r="C691" s="349">
        <v>2</v>
      </c>
      <c r="D691" s="349">
        <v>2</v>
      </c>
      <c r="E691" s="349">
        <v>2</v>
      </c>
      <c r="F691" s="349">
        <v>0</v>
      </c>
      <c r="G691" s="349">
        <v>0</v>
      </c>
      <c r="H691" s="349">
        <v>0</v>
      </c>
      <c r="I691" s="349">
        <v>0</v>
      </c>
      <c r="J691" s="349">
        <v>0</v>
      </c>
      <c r="K691" s="349">
        <v>0</v>
      </c>
      <c r="L691" s="349">
        <v>0</v>
      </c>
      <c r="M691" s="349">
        <v>0</v>
      </c>
      <c r="N691" s="349">
        <v>0</v>
      </c>
      <c r="O691" s="349">
        <v>0</v>
      </c>
      <c r="P691" s="349">
        <v>0</v>
      </c>
      <c r="Q691" s="349">
        <v>0</v>
      </c>
    </row>
    <row r="692" spans="1:17" ht="15" customHeight="1">
      <c r="A692" s="350" t="s">
        <v>3176</v>
      </c>
      <c r="B692" s="349">
        <v>3</v>
      </c>
      <c r="C692" s="349">
        <v>0</v>
      </c>
      <c r="D692" s="349">
        <v>0</v>
      </c>
      <c r="E692" s="349">
        <v>4</v>
      </c>
      <c r="F692" s="349">
        <v>0</v>
      </c>
      <c r="G692" s="349">
        <v>0</v>
      </c>
      <c r="H692" s="349">
        <v>0</v>
      </c>
      <c r="I692" s="349">
        <v>0</v>
      </c>
      <c r="J692" s="349">
        <v>0</v>
      </c>
      <c r="K692" s="349">
        <v>0</v>
      </c>
      <c r="L692" s="349">
        <v>0</v>
      </c>
      <c r="M692" s="349">
        <v>0</v>
      </c>
      <c r="N692" s="349">
        <v>0</v>
      </c>
      <c r="O692" s="349">
        <v>0</v>
      </c>
      <c r="P692" s="349">
        <v>0</v>
      </c>
      <c r="Q692" s="349">
        <v>0</v>
      </c>
    </row>
    <row r="693" spans="1:17" ht="21.95" customHeight="1">
      <c r="A693" s="350" t="s">
        <v>606</v>
      </c>
      <c r="B693" s="349">
        <v>0</v>
      </c>
      <c r="C693" s="349">
        <v>0</v>
      </c>
      <c r="D693" s="349">
        <v>0</v>
      </c>
      <c r="E693" s="349">
        <v>0</v>
      </c>
      <c r="F693" s="349">
        <v>0</v>
      </c>
      <c r="G693" s="349">
        <v>0</v>
      </c>
      <c r="H693" s="349">
        <v>0</v>
      </c>
      <c r="I693" s="349">
        <v>0</v>
      </c>
      <c r="J693" s="349">
        <v>0</v>
      </c>
      <c r="K693" s="349">
        <v>0</v>
      </c>
      <c r="L693" s="349">
        <v>0</v>
      </c>
      <c r="M693" s="349">
        <v>0</v>
      </c>
      <c r="N693" s="349">
        <v>0</v>
      </c>
      <c r="O693" s="349">
        <v>8</v>
      </c>
      <c r="P693" s="349">
        <v>0</v>
      </c>
      <c r="Q693" s="349">
        <v>0</v>
      </c>
    </row>
    <row r="694" spans="1:17" ht="21.95" customHeight="1">
      <c r="A694" s="350" t="s">
        <v>3177</v>
      </c>
      <c r="B694" s="349">
        <v>0</v>
      </c>
      <c r="C694" s="349">
        <v>0</v>
      </c>
      <c r="D694" s="349">
        <v>0</v>
      </c>
      <c r="E694" s="349">
        <v>6</v>
      </c>
      <c r="F694" s="349">
        <v>0</v>
      </c>
      <c r="G694" s="349">
        <v>0</v>
      </c>
      <c r="H694" s="349">
        <v>0</v>
      </c>
      <c r="I694" s="349">
        <v>0</v>
      </c>
      <c r="J694" s="349">
        <v>0</v>
      </c>
      <c r="K694" s="349">
        <v>0</v>
      </c>
      <c r="L694" s="349">
        <v>0</v>
      </c>
      <c r="M694" s="349">
        <v>0</v>
      </c>
      <c r="N694" s="349">
        <v>0</v>
      </c>
      <c r="O694" s="349">
        <v>14</v>
      </c>
      <c r="P694" s="349">
        <v>3</v>
      </c>
      <c r="Q694" s="349">
        <v>2</v>
      </c>
    </row>
    <row r="695" spans="1:17" ht="15" customHeight="1">
      <c r="A695" s="350" t="s">
        <v>609</v>
      </c>
      <c r="B695" s="349">
        <v>0</v>
      </c>
      <c r="C695" s="349">
        <v>0</v>
      </c>
      <c r="D695" s="349">
        <v>0</v>
      </c>
      <c r="E695" s="349">
        <v>7</v>
      </c>
      <c r="F695" s="349">
        <v>0</v>
      </c>
      <c r="G695" s="349">
        <v>0</v>
      </c>
      <c r="H695" s="349">
        <v>0</v>
      </c>
      <c r="I695" s="349">
        <v>0</v>
      </c>
      <c r="J695" s="349">
        <v>0</v>
      </c>
      <c r="K695" s="349">
        <v>0</v>
      </c>
      <c r="L695" s="349">
        <v>0</v>
      </c>
      <c r="M695" s="349">
        <v>0</v>
      </c>
      <c r="N695" s="349">
        <v>0</v>
      </c>
      <c r="O695" s="349">
        <v>7</v>
      </c>
      <c r="P695" s="349">
        <v>0</v>
      </c>
      <c r="Q695" s="349">
        <v>0</v>
      </c>
    </row>
    <row r="696" spans="1:17" ht="15" customHeight="1">
      <c r="A696" s="350" t="s">
        <v>330</v>
      </c>
      <c r="B696" s="349">
        <v>0</v>
      </c>
      <c r="C696" s="349">
        <v>2</v>
      </c>
      <c r="D696" s="349">
        <v>8</v>
      </c>
      <c r="E696" s="349">
        <v>4</v>
      </c>
      <c r="F696" s="349">
        <v>0</v>
      </c>
      <c r="G696" s="349">
        <v>0</v>
      </c>
      <c r="H696" s="349">
        <v>0</v>
      </c>
      <c r="I696" s="349">
        <v>0</v>
      </c>
      <c r="J696" s="349">
        <v>0</v>
      </c>
      <c r="K696" s="349">
        <v>0</v>
      </c>
      <c r="L696" s="349">
        <v>0</v>
      </c>
      <c r="M696" s="349">
        <v>0</v>
      </c>
      <c r="N696" s="349">
        <v>0</v>
      </c>
      <c r="O696" s="349">
        <v>0</v>
      </c>
      <c r="P696" s="349">
        <v>2</v>
      </c>
      <c r="Q696" s="349">
        <v>0</v>
      </c>
    </row>
    <row r="697" spans="1:17" ht="15" customHeight="1">
      <c r="A697" s="350" t="s">
        <v>610</v>
      </c>
      <c r="B697" s="349">
        <v>0</v>
      </c>
      <c r="C697" s="349">
        <v>0</v>
      </c>
      <c r="D697" s="349">
        <v>0</v>
      </c>
      <c r="E697" s="349">
        <v>0</v>
      </c>
      <c r="F697" s="349">
        <v>0</v>
      </c>
      <c r="G697" s="349">
        <v>0</v>
      </c>
      <c r="H697" s="349">
        <v>0</v>
      </c>
      <c r="I697" s="349">
        <v>0</v>
      </c>
      <c r="J697" s="349">
        <v>0</v>
      </c>
      <c r="K697" s="349">
        <v>0</v>
      </c>
      <c r="L697" s="349">
        <v>0</v>
      </c>
      <c r="M697" s="349">
        <v>0</v>
      </c>
      <c r="N697" s="349">
        <v>0</v>
      </c>
      <c r="O697" s="349">
        <v>5</v>
      </c>
      <c r="P697" s="349">
        <v>0</v>
      </c>
      <c r="Q697" s="349">
        <v>0</v>
      </c>
    </row>
    <row r="698" spans="1:17" ht="21.95" customHeight="1">
      <c r="A698" s="350" t="s">
        <v>3260</v>
      </c>
      <c r="B698" s="349">
        <v>0</v>
      </c>
      <c r="C698" s="349">
        <v>0</v>
      </c>
      <c r="D698" s="349">
        <v>0</v>
      </c>
      <c r="E698" s="349">
        <v>0</v>
      </c>
      <c r="F698" s="349">
        <v>0</v>
      </c>
      <c r="G698" s="349">
        <v>0</v>
      </c>
      <c r="H698" s="349">
        <v>0</v>
      </c>
      <c r="I698" s="349">
        <v>0</v>
      </c>
      <c r="J698" s="349">
        <v>0</v>
      </c>
      <c r="K698" s="349">
        <v>0</v>
      </c>
      <c r="L698" s="349">
        <v>0</v>
      </c>
      <c r="M698" s="349">
        <v>0</v>
      </c>
      <c r="N698" s="349">
        <v>0</v>
      </c>
      <c r="O698" s="349">
        <v>0</v>
      </c>
      <c r="P698" s="349">
        <v>0</v>
      </c>
      <c r="Q698" s="349">
        <v>0</v>
      </c>
    </row>
    <row r="699" spans="1:17" ht="15" customHeight="1">
      <c r="A699" s="350" t="s">
        <v>3185</v>
      </c>
      <c r="B699" s="349">
        <v>0</v>
      </c>
      <c r="C699" s="349">
        <v>0</v>
      </c>
      <c r="D699" s="349">
        <v>0</v>
      </c>
      <c r="E699" s="349">
        <v>0</v>
      </c>
      <c r="F699" s="349">
        <v>0</v>
      </c>
      <c r="G699" s="349">
        <v>0</v>
      </c>
      <c r="H699" s="349">
        <v>0</v>
      </c>
      <c r="I699" s="349">
        <v>0</v>
      </c>
      <c r="J699" s="349">
        <v>0</v>
      </c>
      <c r="K699" s="349">
        <v>0</v>
      </c>
      <c r="L699" s="349">
        <v>0</v>
      </c>
      <c r="M699" s="349">
        <v>0</v>
      </c>
      <c r="N699" s="349">
        <v>0</v>
      </c>
      <c r="O699" s="349">
        <v>3</v>
      </c>
      <c r="P699" s="349">
        <v>0</v>
      </c>
      <c r="Q699" s="349">
        <v>0</v>
      </c>
    </row>
    <row r="700" spans="1:17" ht="21.95" customHeight="1">
      <c r="A700" s="350" t="s">
        <v>3186</v>
      </c>
      <c r="B700" s="349">
        <v>0</v>
      </c>
      <c r="C700" s="349">
        <v>0</v>
      </c>
      <c r="D700" s="349">
        <v>0</v>
      </c>
      <c r="E700" s="349">
        <v>0</v>
      </c>
      <c r="F700" s="349">
        <v>0</v>
      </c>
      <c r="G700" s="349">
        <v>0</v>
      </c>
      <c r="H700" s="349">
        <v>0</v>
      </c>
      <c r="I700" s="349">
        <v>0</v>
      </c>
      <c r="J700" s="349">
        <v>0</v>
      </c>
      <c r="K700" s="349">
        <v>0</v>
      </c>
      <c r="L700" s="349">
        <v>0</v>
      </c>
      <c r="M700" s="349">
        <v>0</v>
      </c>
      <c r="N700" s="349">
        <v>0</v>
      </c>
      <c r="O700" s="349">
        <v>9</v>
      </c>
      <c r="P700" s="349">
        <v>2</v>
      </c>
      <c r="Q700" s="349">
        <v>0</v>
      </c>
    </row>
    <row r="701" spans="1:17" ht="21.95" customHeight="1">
      <c r="A701" s="350" t="s">
        <v>3261</v>
      </c>
      <c r="B701" s="349">
        <v>0</v>
      </c>
      <c r="C701" s="349">
        <v>0</v>
      </c>
      <c r="D701" s="349">
        <v>0</v>
      </c>
      <c r="E701" s="349">
        <v>0</v>
      </c>
      <c r="F701" s="349">
        <v>0</v>
      </c>
      <c r="G701" s="349">
        <v>0</v>
      </c>
      <c r="H701" s="349">
        <v>0</v>
      </c>
      <c r="I701" s="349">
        <v>0</v>
      </c>
      <c r="J701" s="349">
        <v>0</v>
      </c>
      <c r="K701" s="349">
        <v>0</v>
      </c>
      <c r="L701" s="349">
        <v>0</v>
      </c>
      <c r="M701" s="349">
        <v>0</v>
      </c>
      <c r="N701" s="349">
        <v>0</v>
      </c>
      <c r="O701" s="349">
        <v>2</v>
      </c>
      <c r="P701" s="349">
        <v>0</v>
      </c>
      <c r="Q701" s="349">
        <v>0</v>
      </c>
    </row>
    <row r="702" spans="1:17" ht="21.95" customHeight="1">
      <c r="A702" s="350" t="s">
        <v>3187</v>
      </c>
      <c r="B702" s="349">
        <v>11</v>
      </c>
      <c r="C702" s="349">
        <v>0</v>
      </c>
      <c r="D702" s="349">
        <v>0</v>
      </c>
      <c r="E702" s="349">
        <v>0</v>
      </c>
      <c r="F702" s="349">
        <v>0</v>
      </c>
      <c r="G702" s="349">
        <v>0</v>
      </c>
      <c r="H702" s="349">
        <v>0</v>
      </c>
      <c r="I702" s="349">
        <v>0</v>
      </c>
      <c r="J702" s="349">
        <v>0</v>
      </c>
      <c r="K702" s="349">
        <v>0</v>
      </c>
      <c r="L702" s="349">
        <v>0</v>
      </c>
      <c r="M702" s="349">
        <v>0</v>
      </c>
      <c r="N702" s="349">
        <v>0</v>
      </c>
      <c r="O702" s="349">
        <v>0</v>
      </c>
      <c r="P702" s="349">
        <v>1</v>
      </c>
      <c r="Q702" s="349">
        <v>0</v>
      </c>
    </row>
    <row r="703" spans="1:17" ht="15" customHeight="1">
      <c r="A703" s="350" t="s">
        <v>616</v>
      </c>
      <c r="B703" s="349">
        <v>0</v>
      </c>
      <c r="C703" s="349">
        <v>0</v>
      </c>
      <c r="D703" s="349">
        <v>0</v>
      </c>
      <c r="E703" s="349">
        <v>0</v>
      </c>
      <c r="F703" s="349">
        <v>0</v>
      </c>
      <c r="G703" s="349">
        <v>0</v>
      </c>
      <c r="H703" s="349">
        <v>0</v>
      </c>
      <c r="I703" s="349">
        <v>0</v>
      </c>
      <c r="J703" s="349">
        <v>0</v>
      </c>
      <c r="K703" s="349">
        <v>0</v>
      </c>
      <c r="L703" s="349">
        <v>0</v>
      </c>
      <c r="M703" s="349">
        <v>0</v>
      </c>
      <c r="N703" s="349">
        <v>0</v>
      </c>
      <c r="O703" s="349">
        <v>3</v>
      </c>
      <c r="P703" s="349">
        <v>0</v>
      </c>
      <c r="Q703" s="349">
        <v>0</v>
      </c>
    </row>
    <row r="704" spans="1:17" ht="15" customHeight="1">
      <c r="A704" s="350" t="s">
        <v>617</v>
      </c>
      <c r="B704" s="349">
        <v>0</v>
      </c>
      <c r="C704" s="349">
        <v>0</v>
      </c>
      <c r="D704" s="349">
        <v>0</v>
      </c>
      <c r="E704" s="349">
        <v>0</v>
      </c>
      <c r="F704" s="349">
        <v>0</v>
      </c>
      <c r="G704" s="349">
        <v>0</v>
      </c>
      <c r="H704" s="349">
        <v>0</v>
      </c>
      <c r="I704" s="349">
        <v>0</v>
      </c>
      <c r="J704" s="349">
        <v>0</v>
      </c>
      <c r="K704" s="349">
        <v>0</v>
      </c>
      <c r="L704" s="349">
        <v>0</v>
      </c>
      <c r="M704" s="349">
        <v>0</v>
      </c>
      <c r="N704" s="349">
        <v>0</v>
      </c>
      <c r="O704" s="349">
        <v>0</v>
      </c>
      <c r="P704" s="349">
        <v>0</v>
      </c>
      <c r="Q704" s="349">
        <v>0</v>
      </c>
    </row>
    <row r="705" spans="1:17" ht="21.95" customHeight="1">
      <c r="A705" s="350" t="s">
        <v>618</v>
      </c>
      <c r="B705" s="349">
        <v>0</v>
      </c>
      <c r="C705" s="349">
        <v>0</v>
      </c>
      <c r="D705" s="349">
        <v>8</v>
      </c>
      <c r="E705" s="349">
        <v>5</v>
      </c>
      <c r="F705" s="349">
        <v>0</v>
      </c>
      <c r="G705" s="349">
        <v>0</v>
      </c>
      <c r="H705" s="349">
        <v>0</v>
      </c>
      <c r="I705" s="349">
        <v>0</v>
      </c>
      <c r="J705" s="349">
        <v>0</v>
      </c>
      <c r="K705" s="349">
        <v>0</v>
      </c>
      <c r="L705" s="349">
        <v>0</v>
      </c>
      <c r="M705" s="349">
        <v>0</v>
      </c>
      <c r="N705" s="349">
        <v>0</v>
      </c>
      <c r="O705" s="349">
        <v>2</v>
      </c>
      <c r="P705" s="349">
        <v>0</v>
      </c>
      <c r="Q705" s="349">
        <v>0</v>
      </c>
    </row>
    <row r="706" spans="1:17" ht="15" customHeight="1">
      <c r="A706" s="350" t="s">
        <v>619</v>
      </c>
      <c r="B706" s="349">
        <v>0</v>
      </c>
      <c r="C706" s="349">
        <v>0</v>
      </c>
      <c r="D706" s="349">
        <v>0</v>
      </c>
      <c r="E706" s="349">
        <v>0</v>
      </c>
      <c r="F706" s="349">
        <v>0</v>
      </c>
      <c r="G706" s="349">
        <v>0</v>
      </c>
      <c r="H706" s="349">
        <v>0</v>
      </c>
      <c r="I706" s="349">
        <v>0</v>
      </c>
      <c r="J706" s="349">
        <v>0</v>
      </c>
      <c r="K706" s="349">
        <v>0</v>
      </c>
      <c r="L706" s="349">
        <v>0</v>
      </c>
      <c r="M706" s="349">
        <v>0</v>
      </c>
      <c r="N706" s="349">
        <v>0</v>
      </c>
      <c r="O706" s="349">
        <v>0</v>
      </c>
      <c r="P706" s="349">
        <v>0</v>
      </c>
      <c r="Q706" s="349">
        <v>0</v>
      </c>
    </row>
    <row r="707" spans="1:17" ht="15" customHeight="1">
      <c r="A707" s="350" t="s">
        <v>331</v>
      </c>
      <c r="B707" s="349">
        <v>0</v>
      </c>
      <c r="C707" s="349">
        <v>0</v>
      </c>
      <c r="D707" s="349">
        <v>0</v>
      </c>
      <c r="E707" s="349">
        <v>8</v>
      </c>
      <c r="F707" s="349">
        <v>0</v>
      </c>
      <c r="G707" s="349">
        <v>0</v>
      </c>
      <c r="H707" s="349">
        <v>0</v>
      </c>
      <c r="I707" s="349">
        <v>0</v>
      </c>
      <c r="J707" s="349">
        <v>0</v>
      </c>
      <c r="K707" s="349">
        <v>0</v>
      </c>
      <c r="L707" s="349">
        <v>0</v>
      </c>
      <c r="M707" s="349">
        <v>0</v>
      </c>
      <c r="N707" s="349">
        <v>0</v>
      </c>
      <c r="O707" s="349">
        <v>8</v>
      </c>
      <c r="P707" s="349">
        <v>0</v>
      </c>
      <c r="Q707" s="349">
        <v>0</v>
      </c>
    </row>
    <row r="708" spans="1:17" ht="15" customHeight="1">
      <c r="A708" s="350" t="s">
        <v>620</v>
      </c>
      <c r="B708" s="349">
        <v>1</v>
      </c>
      <c r="C708" s="349">
        <v>0</v>
      </c>
      <c r="D708" s="349">
        <v>0</v>
      </c>
      <c r="E708" s="349">
        <v>0</v>
      </c>
      <c r="F708" s="349">
        <v>0</v>
      </c>
      <c r="G708" s="349">
        <v>0</v>
      </c>
      <c r="H708" s="349">
        <v>0</v>
      </c>
      <c r="I708" s="349">
        <v>0</v>
      </c>
      <c r="J708" s="349">
        <v>0</v>
      </c>
      <c r="K708" s="349">
        <v>0</v>
      </c>
      <c r="L708" s="349">
        <v>0</v>
      </c>
      <c r="M708" s="349">
        <v>0</v>
      </c>
      <c r="N708" s="349">
        <v>0</v>
      </c>
      <c r="O708" s="349">
        <v>0</v>
      </c>
      <c r="P708" s="349">
        <v>1</v>
      </c>
      <c r="Q708" s="349">
        <v>0</v>
      </c>
    </row>
    <row r="709" spans="1:17" ht="15" customHeight="1">
      <c r="A709" s="350" t="s">
        <v>424</v>
      </c>
      <c r="B709" s="349">
        <v>4</v>
      </c>
      <c r="C709" s="349">
        <v>4</v>
      </c>
      <c r="D709" s="349">
        <v>3</v>
      </c>
      <c r="E709" s="349">
        <v>1</v>
      </c>
      <c r="F709" s="349">
        <v>0</v>
      </c>
      <c r="G709" s="349">
        <v>0</v>
      </c>
      <c r="H709" s="349">
        <v>0</v>
      </c>
      <c r="I709" s="349">
        <v>0</v>
      </c>
      <c r="J709" s="349">
        <v>0</v>
      </c>
      <c r="K709" s="349">
        <v>0</v>
      </c>
      <c r="L709" s="349">
        <v>0</v>
      </c>
      <c r="M709" s="349">
        <v>0</v>
      </c>
      <c r="N709" s="349">
        <v>0</v>
      </c>
      <c r="O709" s="349">
        <v>0</v>
      </c>
      <c r="P709" s="349">
        <v>0</v>
      </c>
      <c r="Q709" s="349">
        <v>0</v>
      </c>
    </row>
    <row r="710" spans="1:17" ht="15" customHeight="1">
      <c r="A710" s="350" t="s">
        <v>621</v>
      </c>
      <c r="B710" s="349">
        <v>0</v>
      </c>
      <c r="C710" s="349">
        <v>0</v>
      </c>
      <c r="D710" s="349">
        <v>0</v>
      </c>
      <c r="E710" s="349">
        <v>0</v>
      </c>
      <c r="F710" s="349">
        <v>0</v>
      </c>
      <c r="G710" s="349">
        <v>0</v>
      </c>
      <c r="H710" s="349">
        <v>0</v>
      </c>
      <c r="I710" s="349">
        <v>0</v>
      </c>
      <c r="J710" s="349">
        <v>0</v>
      </c>
      <c r="K710" s="349">
        <v>0</v>
      </c>
      <c r="L710" s="349">
        <v>0</v>
      </c>
      <c r="M710" s="349">
        <v>0</v>
      </c>
      <c r="N710" s="349">
        <v>0</v>
      </c>
      <c r="O710" s="349">
        <v>10</v>
      </c>
      <c r="P710" s="349">
        <v>0</v>
      </c>
      <c r="Q710" s="349">
        <v>0</v>
      </c>
    </row>
    <row r="711" spans="1:17" ht="21.95" customHeight="1">
      <c r="A711" s="350" t="s">
        <v>3195</v>
      </c>
      <c r="B711" s="349">
        <v>0</v>
      </c>
      <c r="C711" s="349">
        <v>0</v>
      </c>
      <c r="D711" s="349">
        <v>0</v>
      </c>
      <c r="E711" s="349">
        <v>0</v>
      </c>
      <c r="F711" s="349">
        <v>0</v>
      </c>
      <c r="G711" s="349">
        <v>0</v>
      </c>
      <c r="H711" s="349">
        <v>0</v>
      </c>
      <c r="I711" s="349">
        <v>0</v>
      </c>
      <c r="J711" s="349">
        <v>0</v>
      </c>
      <c r="K711" s="349">
        <v>0</v>
      </c>
      <c r="L711" s="349">
        <v>0</v>
      </c>
      <c r="M711" s="349">
        <v>0</v>
      </c>
      <c r="N711" s="349">
        <v>0</v>
      </c>
      <c r="O711" s="349">
        <v>0</v>
      </c>
      <c r="P711" s="349">
        <v>0</v>
      </c>
      <c r="Q711" s="349">
        <v>0</v>
      </c>
    </row>
    <row r="712" spans="1:17" ht="15" customHeight="1">
      <c r="A712" s="350" t="s">
        <v>623</v>
      </c>
      <c r="B712" s="349">
        <v>7</v>
      </c>
      <c r="C712" s="349">
        <v>3</v>
      </c>
      <c r="D712" s="349">
        <v>3</v>
      </c>
      <c r="E712" s="349">
        <v>3</v>
      </c>
      <c r="F712" s="349">
        <v>0</v>
      </c>
      <c r="G712" s="349">
        <v>0</v>
      </c>
      <c r="H712" s="349">
        <v>0</v>
      </c>
      <c r="I712" s="349">
        <v>0</v>
      </c>
      <c r="J712" s="349">
        <v>0</v>
      </c>
      <c r="K712" s="349">
        <v>0</v>
      </c>
      <c r="L712" s="349">
        <v>0</v>
      </c>
      <c r="M712" s="349">
        <v>0</v>
      </c>
      <c r="N712" s="349">
        <v>0</v>
      </c>
      <c r="O712" s="349">
        <v>0</v>
      </c>
      <c r="P712" s="349">
        <v>3</v>
      </c>
      <c r="Q712" s="349">
        <v>0</v>
      </c>
    </row>
    <row r="713" spans="1:17" ht="15" customHeight="1">
      <c r="A713" s="350" t="s">
        <v>3205</v>
      </c>
      <c r="B713" s="349">
        <v>0</v>
      </c>
      <c r="C713" s="349">
        <v>0</v>
      </c>
      <c r="D713" s="349">
        <v>0</v>
      </c>
      <c r="E713" s="349">
        <v>0</v>
      </c>
      <c r="F713" s="349">
        <v>0</v>
      </c>
      <c r="G713" s="349">
        <v>0</v>
      </c>
      <c r="H713" s="349">
        <v>0</v>
      </c>
      <c r="I713" s="349">
        <v>0</v>
      </c>
      <c r="J713" s="349">
        <v>0</v>
      </c>
      <c r="K713" s="349">
        <v>0</v>
      </c>
      <c r="L713" s="349">
        <v>0</v>
      </c>
      <c r="M713" s="349">
        <v>0</v>
      </c>
      <c r="N713" s="349">
        <v>0</v>
      </c>
      <c r="O713" s="349">
        <v>0</v>
      </c>
      <c r="P713" s="349">
        <v>0</v>
      </c>
      <c r="Q713" s="349">
        <v>0</v>
      </c>
    </row>
    <row r="714" spans="1:17" ht="21.95" customHeight="1">
      <c r="A714" s="350" t="s">
        <v>625</v>
      </c>
      <c r="B714" s="349">
        <v>0</v>
      </c>
      <c r="C714" s="349">
        <v>0</v>
      </c>
      <c r="D714" s="349">
        <v>1</v>
      </c>
      <c r="E714" s="349">
        <v>0</v>
      </c>
      <c r="F714" s="349">
        <v>0</v>
      </c>
      <c r="G714" s="349">
        <v>0</v>
      </c>
      <c r="H714" s="349">
        <v>0</v>
      </c>
      <c r="I714" s="349">
        <v>0</v>
      </c>
      <c r="J714" s="349">
        <v>0</v>
      </c>
      <c r="K714" s="349">
        <v>0</v>
      </c>
      <c r="L714" s="349">
        <v>0</v>
      </c>
      <c r="M714" s="349">
        <v>0</v>
      </c>
      <c r="N714" s="349">
        <v>0</v>
      </c>
      <c r="O714" s="349">
        <v>0</v>
      </c>
      <c r="P714" s="349">
        <v>0</v>
      </c>
      <c r="Q714" s="349">
        <v>0</v>
      </c>
    </row>
    <row r="715" spans="1:17" ht="15" customHeight="1">
      <c r="A715" s="350" t="s">
        <v>626</v>
      </c>
      <c r="B715" s="349">
        <v>0</v>
      </c>
      <c r="C715" s="349">
        <v>0</v>
      </c>
      <c r="D715" s="349">
        <v>0</v>
      </c>
      <c r="E715" s="349">
        <v>0</v>
      </c>
      <c r="F715" s="349">
        <v>0</v>
      </c>
      <c r="G715" s="349">
        <v>0</v>
      </c>
      <c r="H715" s="349">
        <v>0</v>
      </c>
      <c r="I715" s="349">
        <v>0</v>
      </c>
      <c r="J715" s="349">
        <v>0</v>
      </c>
      <c r="K715" s="349">
        <v>0</v>
      </c>
      <c r="L715" s="349">
        <v>0</v>
      </c>
      <c r="M715" s="349">
        <v>0</v>
      </c>
      <c r="N715" s="349">
        <v>0</v>
      </c>
      <c r="O715" s="349">
        <v>0</v>
      </c>
      <c r="P715" s="349">
        <v>0</v>
      </c>
      <c r="Q715" s="349">
        <v>0</v>
      </c>
    </row>
    <row r="716" spans="1:17" ht="21.95" customHeight="1">
      <c r="A716" s="350" t="s">
        <v>627</v>
      </c>
      <c r="B716" s="349">
        <v>0</v>
      </c>
      <c r="C716" s="349">
        <v>0</v>
      </c>
      <c r="D716" s="349">
        <v>0</v>
      </c>
      <c r="E716" s="349">
        <v>0</v>
      </c>
      <c r="F716" s="349">
        <v>0</v>
      </c>
      <c r="G716" s="349">
        <v>0</v>
      </c>
      <c r="H716" s="349">
        <v>0</v>
      </c>
      <c r="I716" s="349">
        <v>0</v>
      </c>
      <c r="J716" s="349">
        <v>0</v>
      </c>
      <c r="K716" s="349">
        <v>0</v>
      </c>
      <c r="L716" s="349">
        <v>0</v>
      </c>
      <c r="M716" s="349">
        <v>0</v>
      </c>
      <c r="N716" s="349">
        <v>0</v>
      </c>
      <c r="O716" s="349">
        <v>2</v>
      </c>
      <c r="P716" s="349">
        <v>1</v>
      </c>
      <c r="Q716" s="349">
        <v>0</v>
      </c>
    </row>
    <row r="717" spans="1:17" ht="15" customHeight="1">
      <c r="A717" s="350" t="s">
        <v>628</v>
      </c>
      <c r="B717" s="349">
        <v>0</v>
      </c>
      <c r="C717" s="349">
        <v>0</v>
      </c>
      <c r="D717" s="349">
        <v>1</v>
      </c>
      <c r="E717" s="349">
        <v>0</v>
      </c>
      <c r="F717" s="349">
        <v>0</v>
      </c>
      <c r="G717" s="349">
        <v>0</v>
      </c>
      <c r="H717" s="349">
        <v>0</v>
      </c>
      <c r="I717" s="349">
        <v>0</v>
      </c>
      <c r="J717" s="349">
        <v>0</v>
      </c>
      <c r="K717" s="349">
        <v>0</v>
      </c>
      <c r="L717" s="349">
        <v>0</v>
      </c>
      <c r="M717" s="349">
        <v>0</v>
      </c>
      <c r="N717" s="349">
        <v>0</v>
      </c>
      <c r="O717" s="349">
        <v>0</v>
      </c>
      <c r="P717" s="349">
        <v>1</v>
      </c>
      <c r="Q717" s="349">
        <v>0</v>
      </c>
    </row>
    <row r="718" spans="1:17" ht="15" customHeight="1">
      <c r="A718" s="350" t="s">
        <v>2699</v>
      </c>
      <c r="B718" s="349">
        <v>0</v>
      </c>
      <c r="C718" s="349">
        <v>0</v>
      </c>
      <c r="D718" s="349">
        <v>0</v>
      </c>
      <c r="E718" s="349">
        <v>0</v>
      </c>
      <c r="F718" s="349">
        <v>0</v>
      </c>
      <c r="G718" s="349">
        <v>0</v>
      </c>
      <c r="H718" s="349">
        <v>0</v>
      </c>
      <c r="I718" s="349">
        <v>0</v>
      </c>
      <c r="J718" s="349">
        <v>0</v>
      </c>
      <c r="K718" s="349">
        <v>0</v>
      </c>
      <c r="L718" s="349">
        <v>0</v>
      </c>
      <c r="M718" s="349">
        <v>0</v>
      </c>
      <c r="N718" s="349">
        <v>0</v>
      </c>
      <c r="O718" s="349">
        <v>5</v>
      </c>
      <c r="P718" s="349">
        <v>0</v>
      </c>
      <c r="Q718" s="349">
        <v>0</v>
      </c>
    </row>
    <row r="719" spans="1:17" ht="21.95" customHeight="1">
      <c r="A719" s="350" t="s">
        <v>3285</v>
      </c>
      <c r="B719" s="349">
        <v>0</v>
      </c>
      <c r="C719" s="349">
        <v>0</v>
      </c>
      <c r="D719" s="349">
        <v>0</v>
      </c>
      <c r="E719" s="349">
        <v>0</v>
      </c>
      <c r="F719" s="349">
        <v>0</v>
      </c>
      <c r="G719" s="349">
        <v>0</v>
      </c>
      <c r="H719" s="349">
        <v>0</v>
      </c>
      <c r="I719" s="349">
        <v>0</v>
      </c>
      <c r="J719" s="349">
        <v>0</v>
      </c>
      <c r="K719" s="349">
        <v>0</v>
      </c>
      <c r="L719" s="349">
        <v>0</v>
      </c>
      <c r="M719" s="349">
        <v>0</v>
      </c>
      <c r="N719" s="349">
        <v>0</v>
      </c>
      <c r="O719" s="349">
        <v>0</v>
      </c>
      <c r="P719" s="349">
        <v>0</v>
      </c>
      <c r="Q719" s="349">
        <v>0</v>
      </c>
    </row>
    <row r="720" spans="1:17" ht="21.95" customHeight="1">
      <c r="A720" s="350" t="s">
        <v>3207</v>
      </c>
      <c r="B720" s="349">
        <v>12</v>
      </c>
      <c r="C720" s="349">
        <v>1</v>
      </c>
      <c r="D720" s="349">
        <v>1</v>
      </c>
      <c r="E720" s="349">
        <v>3</v>
      </c>
      <c r="F720" s="349">
        <v>0</v>
      </c>
      <c r="G720" s="349">
        <v>0</v>
      </c>
      <c r="H720" s="349">
        <v>0</v>
      </c>
      <c r="I720" s="349">
        <v>0</v>
      </c>
      <c r="J720" s="349">
        <v>0</v>
      </c>
      <c r="K720" s="349">
        <v>0</v>
      </c>
      <c r="L720" s="349">
        <v>0</v>
      </c>
      <c r="M720" s="349">
        <v>0</v>
      </c>
      <c r="N720" s="349">
        <v>0</v>
      </c>
      <c r="O720" s="349">
        <v>0</v>
      </c>
      <c r="P720" s="349">
        <v>2</v>
      </c>
      <c r="Q720" s="349">
        <v>0</v>
      </c>
    </row>
    <row r="721" spans="1:17" ht="21.95" customHeight="1">
      <c r="A721" s="350" t="s">
        <v>3286</v>
      </c>
      <c r="B721" s="349">
        <v>0</v>
      </c>
      <c r="C721" s="349">
        <v>0</v>
      </c>
      <c r="D721" s="349">
        <v>10</v>
      </c>
      <c r="E721" s="349">
        <v>5</v>
      </c>
      <c r="F721" s="349">
        <v>0</v>
      </c>
      <c r="G721" s="349">
        <v>0</v>
      </c>
      <c r="H721" s="349">
        <v>0</v>
      </c>
      <c r="I721" s="349">
        <v>0</v>
      </c>
      <c r="J721" s="349">
        <v>0</v>
      </c>
      <c r="K721" s="349">
        <v>0</v>
      </c>
      <c r="L721" s="349">
        <v>0</v>
      </c>
      <c r="M721" s="349">
        <v>0</v>
      </c>
      <c r="N721" s="349">
        <v>0</v>
      </c>
      <c r="O721" s="349">
        <v>0</v>
      </c>
      <c r="P721" s="349">
        <v>2</v>
      </c>
      <c r="Q721" s="349">
        <v>0</v>
      </c>
    </row>
    <row r="722" spans="1:17" ht="21.95" customHeight="1">
      <c r="A722" s="350" t="s">
        <v>632</v>
      </c>
      <c r="B722" s="349">
        <v>0</v>
      </c>
      <c r="C722" s="349">
        <v>0</v>
      </c>
      <c r="D722" s="349">
        <v>0</v>
      </c>
      <c r="E722" s="349">
        <v>0</v>
      </c>
      <c r="F722" s="349">
        <v>0</v>
      </c>
      <c r="G722" s="349">
        <v>0</v>
      </c>
      <c r="H722" s="349">
        <v>0</v>
      </c>
      <c r="I722" s="349">
        <v>0</v>
      </c>
      <c r="J722" s="349">
        <v>0</v>
      </c>
      <c r="K722" s="349">
        <v>0</v>
      </c>
      <c r="L722" s="349">
        <v>0</v>
      </c>
      <c r="M722" s="349">
        <v>0</v>
      </c>
      <c r="N722" s="349">
        <v>0</v>
      </c>
      <c r="O722" s="349">
        <v>0</v>
      </c>
      <c r="P722" s="349">
        <v>0</v>
      </c>
      <c r="Q722" s="349">
        <v>0</v>
      </c>
    </row>
    <row r="723" spans="1:17" ht="15" customHeight="1">
      <c r="A723" s="350" t="s">
        <v>568</v>
      </c>
      <c r="B723" s="349">
        <v>4</v>
      </c>
      <c r="C723" s="349">
        <v>2</v>
      </c>
      <c r="D723" s="349">
        <v>2</v>
      </c>
      <c r="E723" s="349">
        <v>2</v>
      </c>
      <c r="F723" s="349">
        <v>0</v>
      </c>
      <c r="G723" s="349">
        <v>0</v>
      </c>
      <c r="H723" s="349">
        <v>0</v>
      </c>
      <c r="I723" s="349">
        <v>0</v>
      </c>
      <c r="J723" s="349">
        <v>0</v>
      </c>
      <c r="K723" s="349">
        <v>0</v>
      </c>
      <c r="L723" s="349">
        <v>0</v>
      </c>
      <c r="M723" s="349">
        <v>0</v>
      </c>
      <c r="N723" s="349">
        <v>0</v>
      </c>
      <c r="O723" s="349">
        <v>0</v>
      </c>
      <c r="P723" s="349">
        <v>0</v>
      </c>
      <c r="Q723" s="349">
        <v>0</v>
      </c>
    </row>
    <row r="724" spans="1:17" ht="15" customHeight="1">
      <c r="A724" s="350" t="s">
        <v>633</v>
      </c>
      <c r="B724" s="349">
        <v>0</v>
      </c>
      <c r="C724" s="349">
        <v>0</v>
      </c>
      <c r="D724" s="349">
        <v>0</v>
      </c>
      <c r="E724" s="349">
        <v>0</v>
      </c>
      <c r="F724" s="349">
        <v>0</v>
      </c>
      <c r="G724" s="349">
        <v>0</v>
      </c>
      <c r="H724" s="349">
        <v>0</v>
      </c>
      <c r="I724" s="349">
        <v>0</v>
      </c>
      <c r="J724" s="349">
        <v>0</v>
      </c>
      <c r="K724" s="349">
        <v>0</v>
      </c>
      <c r="L724" s="349">
        <v>0</v>
      </c>
      <c r="M724" s="349">
        <v>0</v>
      </c>
      <c r="N724" s="349">
        <v>0</v>
      </c>
      <c r="O724" s="349">
        <v>0</v>
      </c>
      <c r="P724" s="349">
        <v>0</v>
      </c>
      <c r="Q724" s="349">
        <v>0</v>
      </c>
    </row>
    <row r="725" spans="1:17" ht="15" customHeight="1">
      <c r="A725" s="350" t="s">
        <v>3256</v>
      </c>
      <c r="B725" s="349">
        <v>0</v>
      </c>
      <c r="C725" s="349">
        <v>0</v>
      </c>
      <c r="D725" s="349">
        <v>3</v>
      </c>
      <c r="E725" s="349">
        <v>0</v>
      </c>
      <c r="F725" s="349">
        <v>0</v>
      </c>
      <c r="G725" s="349">
        <v>0</v>
      </c>
      <c r="H725" s="349">
        <v>0</v>
      </c>
      <c r="I725" s="349">
        <v>0</v>
      </c>
      <c r="J725" s="349">
        <v>0</v>
      </c>
      <c r="K725" s="349">
        <v>0</v>
      </c>
      <c r="L725" s="349">
        <v>0</v>
      </c>
      <c r="M725" s="349">
        <v>0</v>
      </c>
      <c r="N725" s="349">
        <v>0</v>
      </c>
      <c r="O725" s="349">
        <v>0</v>
      </c>
      <c r="P725" s="349">
        <v>0</v>
      </c>
      <c r="Q725" s="349">
        <v>0</v>
      </c>
    </row>
    <row r="726" spans="1:17" ht="15" customHeight="1">
      <c r="A726" s="350" t="s">
        <v>635</v>
      </c>
      <c r="B726" s="349">
        <v>0</v>
      </c>
      <c r="C726" s="349">
        <v>0</v>
      </c>
      <c r="D726" s="349">
        <v>0</v>
      </c>
      <c r="E726" s="349">
        <v>0</v>
      </c>
      <c r="F726" s="349">
        <v>0</v>
      </c>
      <c r="G726" s="349">
        <v>0</v>
      </c>
      <c r="H726" s="349">
        <v>0</v>
      </c>
      <c r="I726" s="349">
        <v>0</v>
      </c>
      <c r="J726" s="349">
        <v>0</v>
      </c>
      <c r="K726" s="349">
        <v>0</v>
      </c>
      <c r="L726" s="349">
        <v>0</v>
      </c>
      <c r="M726" s="349">
        <v>0</v>
      </c>
      <c r="N726" s="349">
        <v>0</v>
      </c>
      <c r="O726" s="349">
        <v>0</v>
      </c>
      <c r="P726" s="349">
        <v>0</v>
      </c>
      <c r="Q726" s="349">
        <v>0</v>
      </c>
    </row>
    <row r="727" spans="1:17" ht="21.95" customHeight="1">
      <c r="A727" s="350" t="s">
        <v>3287</v>
      </c>
      <c r="B727" s="349">
        <v>0</v>
      </c>
      <c r="C727" s="349">
        <v>0</v>
      </c>
      <c r="D727" s="349">
        <v>0</v>
      </c>
      <c r="E727" s="349">
        <v>0</v>
      </c>
      <c r="F727" s="349">
        <v>0</v>
      </c>
      <c r="G727" s="349">
        <v>0</v>
      </c>
      <c r="H727" s="349">
        <v>0</v>
      </c>
      <c r="I727" s="349">
        <v>4</v>
      </c>
      <c r="J727" s="349">
        <v>0</v>
      </c>
      <c r="K727" s="349">
        <v>0</v>
      </c>
      <c r="L727" s="349">
        <v>0</v>
      </c>
      <c r="M727" s="349">
        <v>0</v>
      </c>
      <c r="N727" s="349">
        <v>0</v>
      </c>
      <c r="O727" s="349">
        <v>0</v>
      </c>
      <c r="P727" s="349">
        <v>0</v>
      </c>
      <c r="Q727" s="349">
        <v>0</v>
      </c>
    </row>
    <row r="728" spans="1:17" ht="21.95" customHeight="1">
      <c r="A728" s="350" t="s">
        <v>3209</v>
      </c>
      <c r="B728" s="349">
        <v>0</v>
      </c>
      <c r="C728" s="349">
        <v>0</v>
      </c>
      <c r="D728" s="349">
        <v>0</v>
      </c>
      <c r="E728" s="349">
        <v>0</v>
      </c>
      <c r="F728" s="349">
        <v>0</v>
      </c>
      <c r="G728" s="349">
        <v>0</v>
      </c>
      <c r="H728" s="349">
        <v>0</v>
      </c>
      <c r="I728" s="349">
        <v>0</v>
      </c>
      <c r="J728" s="349">
        <v>0</v>
      </c>
      <c r="K728" s="349">
        <v>0</v>
      </c>
      <c r="L728" s="349">
        <v>0</v>
      </c>
      <c r="M728" s="349">
        <v>0</v>
      </c>
      <c r="N728" s="349">
        <v>0</v>
      </c>
      <c r="O728" s="349">
        <v>0</v>
      </c>
      <c r="P728" s="349">
        <v>0</v>
      </c>
      <c r="Q728" s="349">
        <v>0</v>
      </c>
    </row>
    <row r="729" spans="1:17" ht="15" customHeight="1">
      <c r="A729" s="350" t="s">
        <v>637</v>
      </c>
      <c r="B729" s="349">
        <v>12</v>
      </c>
      <c r="C729" s="349">
        <v>0</v>
      </c>
      <c r="D729" s="349">
        <v>1</v>
      </c>
      <c r="E729" s="349">
        <v>2</v>
      </c>
      <c r="F729" s="349">
        <v>0</v>
      </c>
      <c r="G729" s="349">
        <v>0</v>
      </c>
      <c r="H729" s="349">
        <v>0</v>
      </c>
      <c r="I729" s="349">
        <v>0</v>
      </c>
      <c r="J729" s="349">
        <v>0</v>
      </c>
      <c r="K729" s="349">
        <v>0</v>
      </c>
      <c r="L729" s="349">
        <v>0</v>
      </c>
      <c r="M729" s="349">
        <v>0</v>
      </c>
      <c r="N729" s="349">
        <v>0</v>
      </c>
      <c r="O729" s="349">
        <v>0</v>
      </c>
      <c r="P729" s="349">
        <v>0</v>
      </c>
      <c r="Q729" s="349">
        <v>0</v>
      </c>
    </row>
    <row r="730" spans="1:17" ht="15" customHeight="1">
      <c r="A730" s="351" t="s">
        <v>2668</v>
      </c>
      <c r="B730" s="349">
        <v>307</v>
      </c>
      <c r="C730" s="349">
        <v>237</v>
      </c>
      <c r="D730" s="349">
        <v>272</v>
      </c>
      <c r="E730" s="349">
        <v>269</v>
      </c>
      <c r="F730" s="349">
        <v>27</v>
      </c>
      <c r="G730" s="349">
        <v>19</v>
      </c>
      <c r="H730" s="349">
        <v>4</v>
      </c>
      <c r="I730" s="349">
        <v>38</v>
      </c>
      <c r="J730" s="349">
        <v>8</v>
      </c>
      <c r="K730" s="349">
        <v>8</v>
      </c>
      <c r="L730" s="349">
        <v>22</v>
      </c>
      <c r="M730" s="349">
        <v>28</v>
      </c>
      <c r="N730" s="349">
        <v>78</v>
      </c>
      <c r="O730" s="349">
        <v>513</v>
      </c>
      <c r="P730" s="349">
        <v>121</v>
      </c>
      <c r="Q730" s="349">
        <v>35</v>
      </c>
    </row>
    <row r="731" spans="1:17" ht="15" customHeight="1">
      <c r="A731" s="351" t="s">
        <v>0</v>
      </c>
      <c r="B731" s="349">
        <v>215</v>
      </c>
      <c r="C731" s="349">
        <v>219</v>
      </c>
      <c r="D731" s="349">
        <v>247</v>
      </c>
      <c r="E731" s="349">
        <v>246</v>
      </c>
      <c r="F731" s="349">
        <v>27</v>
      </c>
      <c r="G731" s="349">
        <v>19</v>
      </c>
      <c r="H731" s="349">
        <v>4</v>
      </c>
      <c r="I731" s="349">
        <v>37</v>
      </c>
      <c r="J731" s="349">
        <v>8</v>
      </c>
      <c r="K731" s="349">
        <v>8</v>
      </c>
      <c r="L731" s="349">
        <v>22</v>
      </c>
      <c r="M731" s="349">
        <v>28</v>
      </c>
      <c r="N731" s="349">
        <v>76</v>
      </c>
      <c r="O731" s="349">
        <v>145</v>
      </c>
      <c r="P731" s="349">
        <v>77</v>
      </c>
      <c r="Q731" s="349">
        <v>16</v>
      </c>
    </row>
    <row r="732" spans="1:17" ht="21.95" customHeight="1">
      <c r="A732" s="350" t="s">
        <v>86</v>
      </c>
      <c r="B732" s="349">
        <v>22</v>
      </c>
      <c r="C732" s="349">
        <v>52</v>
      </c>
      <c r="D732" s="349">
        <v>50</v>
      </c>
      <c r="E732" s="349">
        <v>66</v>
      </c>
      <c r="F732" s="349">
        <v>16</v>
      </c>
      <c r="G732" s="349">
        <v>15</v>
      </c>
      <c r="H732" s="349">
        <v>0</v>
      </c>
      <c r="I732" s="349">
        <v>24</v>
      </c>
      <c r="J732" s="349">
        <v>8</v>
      </c>
      <c r="K732" s="349">
        <v>0</v>
      </c>
      <c r="L732" s="349">
        <v>16</v>
      </c>
      <c r="M732" s="349">
        <v>16</v>
      </c>
      <c r="N732" s="349">
        <v>23</v>
      </c>
      <c r="O732" s="349">
        <v>0</v>
      </c>
      <c r="P732" s="349">
        <v>28</v>
      </c>
      <c r="Q732" s="349">
        <v>4</v>
      </c>
    </row>
    <row r="733" spans="1:17" ht="21.95" customHeight="1">
      <c r="A733" s="350" t="s">
        <v>197</v>
      </c>
      <c r="B733" s="349">
        <v>13</v>
      </c>
      <c r="C733" s="349">
        <v>3</v>
      </c>
      <c r="D733" s="349">
        <v>11</v>
      </c>
      <c r="E733" s="349">
        <v>13</v>
      </c>
      <c r="F733" s="349">
        <v>0</v>
      </c>
      <c r="G733" s="349">
        <v>0</v>
      </c>
      <c r="H733" s="349">
        <v>0</v>
      </c>
      <c r="I733" s="349">
        <v>0</v>
      </c>
      <c r="J733" s="349">
        <v>0</v>
      </c>
      <c r="K733" s="349">
        <v>0</v>
      </c>
      <c r="L733" s="349">
        <v>0</v>
      </c>
      <c r="M733" s="349">
        <v>0</v>
      </c>
      <c r="N733" s="349">
        <v>0</v>
      </c>
      <c r="O733" s="349">
        <v>0</v>
      </c>
      <c r="P733" s="349">
        <v>4</v>
      </c>
      <c r="Q733" s="349">
        <v>0</v>
      </c>
    </row>
    <row r="734" spans="1:17" ht="21.95" customHeight="1">
      <c r="A734" s="350" t="s">
        <v>3038</v>
      </c>
      <c r="B734" s="349">
        <v>20</v>
      </c>
      <c r="C734" s="349">
        <v>24</v>
      </c>
      <c r="D734" s="349">
        <v>46</v>
      </c>
      <c r="E734" s="349">
        <v>46</v>
      </c>
      <c r="F734" s="349">
        <v>0</v>
      </c>
      <c r="G734" s="349">
        <v>0</v>
      </c>
      <c r="H734" s="349">
        <v>0</v>
      </c>
      <c r="I734" s="349">
        <v>0</v>
      </c>
      <c r="J734" s="349">
        <v>0</v>
      </c>
      <c r="K734" s="349">
        <v>0</v>
      </c>
      <c r="L734" s="349">
        <v>0</v>
      </c>
      <c r="M734" s="349">
        <v>0</v>
      </c>
      <c r="N734" s="349">
        <v>0</v>
      </c>
      <c r="O734" s="349">
        <v>0</v>
      </c>
      <c r="P734" s="349">
        <v>0</v>
      </c>
      <c r="Q734" s="349">
        <v>0</v>
      </c>
    </row>
    <row r="735" spans="1:17" ht="15" customHeight="1">
      <c r="A735" s="350" t="s">
        <v>3027</v>
      </c>
      <c r="B735" s="349">
        <v>12</v>
      </c>
      <c r="C735" s="349">
        <v>6</v>
      </c>
      <c r="D735" s="349">
        <v>18</v>
      </c>
      <c r="E735" s="349">
        <v>14</v>
      </c>
      <c r="F735" s="349">
        <v>0</v>
      </c>
      <c r="G735" s="349">
        <v>0</v>
      </c>
      <c r="H735" s="349">
        <v>0</v>
      </c>
      <c r="I735" s="349">
        <v>0</v>
      </c>
      <c r="J735" s="349">
        <v>0</v>
      </c>
      <c r="K735" s="349">
        <v>0</v>
      </c>
      <c r="L735" s="349">
        <v>0</v>
      </c>
      <c r="M735" s="349">
        <v>0</v>
      </c>
      <c r="N735" s="349">
        <v>0</v>
      </c>
      <c r="O735" s="349">
        <v>0</v>
      </c>
      <c r="P735" s="349">
        <v>0</v>
      </c>
      <c r="Q735" s="349">
        <v>0</v>
      </c>
    </row>
    <row r="736" spans="1:17" ht="15" customHeight="1">
      <c r="A736" s="350" t="s">
        <v>2994</v>
      </c>
      <c r="B736" s="349">
        <v>0</v>
      </c>
      <c r="C736" s="349">
        <v>0</v>
      </c>
      <c r="D736" s="349">
        <v>0</v>
      </c>
      <c r="E736" s="349">
        <v>0</v>
      </c>
      <c r="F736" s="349">
        <v>0</v>
      </c>
      <c r="G736" s="349">
        <v>0</v>
      </c>
      <c r="H736" s="349">
        <v>0</v>
      </c>
      <c r="I736" s="349">
        <v>0</v>
      </c>
      <c r="J736" s="349">
        <v>0</v>
      </c>
      <c r="K736" s="349">
        <v>0</v>
      </c>
      <c r="L736" s="349">
        <v>0</v>
      </c>
      <c r="M736" s="349">
        <v>0</v>
      </c>
      <c r="N736" s="349">
        <v>0</v>
      </c>
      <c r="O736" s="349">
        <v>90</v>
      </c>
      <c r="P736" s="349">
        <v>18</v>
      </c>
      <c r="Q736" s="349">
        <v>7</v>
      </c>
    </row>
    <row r="737" spans="1:17" ht="21.95" customHeight="1">
      <c r="A737" s="350" t="s">
        <v>201</v>
      </c>
      <c r="B737" s="349">
        <v>60</v>
      </c>
      <c r="C737" s="349">
        <v>60</v>
      </c>
      <c r="D737" s="349">
        <v>50</v>
      </c>
      <c r="E737" s="349">
        <v>50</v>
      </c>
      <c r="F737" s="349">
        <v>0</v>
      </c>
      <c r="G737" s="349">
        <v>0</v>
      </c>
      <c r="H737" s="349">
        <v>0</v>
      </c>
      <c r="I737" s="349">
        <v>0</v>
      </c>
      <c r="J737" s="349">
        <v>0</v>
      </c>
      <c r="K737" s="349">
        <v>0</v>
      </c>
      <c r="L737" s="349">
        <v>0</v>
      </c>
      <c r="M737" s="349">
        <v>0</v>
      </c>
      <c r="N737" s="349">
        <v>0</v>
      </c>
      <c r="O737" s="349">
        <v>0</v>
      </c>
      <c r="P737" s="349">
        <v>0</v>
      </c>
      <c r="Q737" s="349">
        <v>0</v>
      </c>
    </row>
    <row r="738" spans="1:17" ht="21.95" customHeight="1">
      <c r="A738" s="350" t="s">
        <v>202</v>
      </c>
      <c r="B738" s="349">
        <v>34</v>
      </c>
      <c r="C738" s="349">
        <v>26</v>
      </c>
      <c r="D738" s="349">
        <v>34</v>
      </c>
      <c r="E738" s="349">
        <v>26</v>
      </c>
      <c r="F738" s="349">
        <v>0</v>
      </c>
      <c r="G738" s="349">
        <v>0</v>
      </c>
      <c r="H738" s="349">
        <v>0</v>
      </c>
      <c r="I738" s="349">
        <v>0</v>
      </c>
      <c r="J738" s="349">
        <v>0</v>
      </c>
      <c r="K738" s="349">
        <v>0</v>
      </c>
      <c r="L738" s="349">
        <v>0</v>
      </c>
      <c r="M738" s="349">
        <v>0</v>
      </c>
      <c r="N738" s="349">
        <v>0</v>
      </c>
      <c r="O738" s="349">
        <v>0</v>
      </c>
      <c r="P738" s="349">
        <v>0</v>
      </c>
      <c r="Q738" s="349">
        <v>0</v>
      </c>
    </row>
    <row r="739" spans="1:17" ht="15" customHeight="1">
      <c r="A739" s="350" t="s">
        <v>204</v>
      </c>
      <c r="B739" s="349">
        <v>0</v>
      </c>
      <c r="C739" s="349">
        <v>0</v>
      </c>
      <c r="D739" s="349">
        <v>0</v>
      </c>
      <c r="E739" s="349">
        <v>0</v>
      </c>
      <c r="F739" s="349">
        <v>0</v>
      </c>
      <c r="G739" s="349">
        <v>0</v>
      </c>
      <c r="H739" s="349">
        <v>0</v>
      </c>
      <c r="I739" s="349">
        <v>0</v>
      </c>
      <c r="J739" s="349">
        <v>0</v>
      </c>
      <c r="K739" s="349">
        <v>0</v>
      </c>
      <c r="L739" s="349">
        <v>0</v>
      </c>
      <c r="M739" s="349">
        <v>0</v>
      </c>
      <c r="N739" s="349">
        <v>0</v>
      </c>
      <c r="O739" s="349">
        <v>15</v>
      </c>
      <c r="P739" s="349">
        <v>5</v>
      </c>
      <c r="Q739" s="349">
        <v>0</v>
      </c>
    </row>
    <row r="740" spans="1:17" ht="21.95" customHeight="1">
      <c r="A740" s="350" t="s">
        <v>3033</v>
      </c>
      <c r="B740" s="349">
        <v>4</v>
      </c>
      <c r="C740" s="349">
        <v>4</v>
      </c>
      <c r="D740" s="349">
        <v>0</v>
      </c>
      <c r="E740" s="349">
        <v>2</v>
      </c>
      <c r="F740" s="349">
        <v>0</v>
      </c>
      <c r="G740" s="349">
        <v>0</v>
      </c>
      <c r="H740" s="349">
        <v>0</v>
      </c>
      <c r="I740" s="349">
        <v>3</v>
      </c>
      <c r="J740" s="349">
        <v>0</v>
      </c>
      <c r="K740" s="349">
        <v>2</v>
      </c>
      <c r="L740" s="349">
        <v>0</v>
      </c>
      <c r="M740" s="349">
        <v>0</v>
      </c>
      <c r="N740" s="349">
        <v>0</v>
      </c>
      <c r="O740" s="349">
        <v>0</v>
      </c>
      <c r="P740" s="349">
        <v>2</v>
      </c>
      <c r="Q740" s="349">
        <v>0</v>
      </c>
    </row>
    <row r="741" spans="1:17" ht="21.95" customHeight="1">
      <c r="A741" s="350" t="s">
        <v>206</v>
      </c>
      <c r="B741" s="349">
        <v>3</v>
      </c>
      <c r="C741" s="349">
        <v>3</v>
      </c>
      <c r="D741" s="349">
        <v>6</v>
      </c>
      <c r="E741" s="349">
        <v>3</v>
      </c>
      <c r="F741" s="349">
        <v>0</v>
      </c>
      <c r="G741" s="349">
        <v>0</v>
      </c>
      <c r="H741" s="349">
        <v>0</v>
      </c>
      <c r="I741" s="349">
        <v>0</v>
      </c>
      <c r="J741" s="349">
        <v>0</v>
      </c>
      <c r="K741" s="349">
        <v>0</v>
      </c>
      <c r="L741" s="349">
        <v>0</v>
      </c>
      <c r="M741" s="349">
        <v>0</v>
      </c>
      <c r="N741" s="349">
        <v>0</v>
      </c>
      <c r="O741" s="349">
        <v>0</v>
      </c>
      <c r="P741" s="349">
        <v>0</v>
      </c>
      <c r="Q741" s="349">
        <v>0</v>
      </c>
    </row>
    <row r="742" spans="1:17" ht="21.95" customHeight="1">
      <c r="A742" s="350" t="s">
        <v>3288</v>
      </c>
      <c r="B742" s="349">
        <v>0</v>
      </c>
      <c r="C742" s="349">
        <v>0</v>
      </c>
      <c r="D742" s="349">
        <v>0</v>
      </c>
      <c r="E742" s="349">
        <v>3</v>
      </c>
      <c r="F742" s="349">
        <v>0</v>
      </c>
      <c r="G742" s="349">
        <v>0</v>
      </c>
      <c r="H742" s="349">
        <v>0</v>
      </c>
      <c r="I742" s="349">
        <v>0</v>
      </c>
      <c r="J742" s="349">
        <v>0</v>
      </c>
      <c r="K742" s="349">
        <v>0</v>
      </c>
      <c r="L742" s="349">
        <v>0</v>
      </c>
      <c r="M742" s="349">
        <v>0</v>
      </c>
      <c r="N742" s="349">
        <v>0</v>
      </c>
      <c r="O742" s="349">
        <v>14</v>
      </c>
      <c r="P742" s="349">
        <v>0</v>
      </c>
      <c r="Q742" s="349">
        <v>0</v>
      </c>
    </row>
    <row r="743" spans="1:17" ht="15" customHeight="1">
      <c r="A743" s="350" t="s">
        <v>2984</v>
      </c>
      <c r="B743" s="349">
        <v>7</v>
      </c>
      <c r="C743" s="349">
        <v>7</v>
      </c>
      <c r="D743" s="349">
        <v>5</v>
      </c>
      <c r="E743" s="349">
        <v>1</v>
      </c>
      <c r="F743" s="349">
        <v>2</v>
      </c>
      <c r="G743" s="349">
        <v>0</v>
      </c>
      <c r="H743" s="349">
        <v>3</v>
      </c>
      <c r="I743" s="349">
        <v>0</v>
      </c>
      <c r="J743" s="349">
        <v>0</v>
      </c>
      <c r="K743" s="349">
        <v>4</v>
      </c>
      <c r="L743" s="349">
        <v>3</v>
      </c>
      <c r="M743" s="349">
        <v>4</v>
      </c>
      <c r="N743" s="349">
        <v>0</v>
      </c>
      <c r="O743" s="349">
        <v>0</v>
      </c>
      <c r="P743" s="349">
        <v>6</v>
      </c>
      <c r="Q743" s="349">
        <v>0</v>
      </c>
    </row>
    <row r="744" spans="1:17" ht="15" customHeight="1">
      <c r="A744" s="350" t="s">
        <v>2984</v>
      </c>
      <c r="B744" s="349">
        <v>12</v>
      </c>
      <c r="C744" s="349">
        <v>18</v>
      </c>
      <c r="D744" s="349">
        <v>10</v>
      </c>
      <c r="E744" s="349">
        <v>14</v>
      </c>
      <c r="F744" s="349">
        <v>9</v>
      </c>
      <c r="G744" s="349">
        <v>4</v>
      </c>
      <c r="H744" s="349">
        <v>1</v>
      </c>
      <c r="I744" s="349">
        <v>10</v>
      </c>
      <c r="J744" s="349">
        <v>0</v>
      </c>
      <c r="K744" s="349">
        <v>2</v>
      </c>
      <c r="L744" s="349">
        <v>3</v>
      </c>
      <c r="M744" s="349">
        <v>8</v>
      </c>
      <c r="N744" s="349">
        <v>29</v>
      </c>
      <c r="O744" s="349">
        <v>0</v>
      </c>
      <c r="P744" s="349">
        <v>0</v>
      </c>
      <c r="Q744" s="349">
        <v>0</v>
      </c>
    </row>
    <row r="745" spans="1:17" ht="21.95" customHeight="1">
      <c r="A745" s="350" t="s">
        <v>2978</v>
      </c>
      <c r="B745" s="349">
        <v>0</v>
      </c>
      <c r="C745" s="349">
        <v>0</v>
      </c>
      <c r="D745" s="349">
        <v>10</v>
      </c>
      <c r="E745" s="349">
        <v>1</v>
      </c>
      <c r="F745" s="349">
        <v>0</v>
      </c>
      <c r="G745" s="349">
        <v>0</v>
      </c>
      <c r="H745" s="349">
        <v>0</v>
      </c>
      <c r="I745" s="349">
        <v>0</v>
      </c>
      <c r="J745" s="349">
        <v>0</v>
      </c>
      <c r="K745" s="349">
        <v>0</v>
      </c>
      <c r="L745" s="349">
        <v>0</v>
      </c>
      <c r="M745" s="349">
        <v>0</v>
      </c>
      <c r="N745" s="349">
        <v>0</v>
      </c>
      <c r="O745" s="349">
        <v>0</v>
      </c>
      <c r="P745" s="349">
        <v>0</v>
      </c>
      <c r="Q745" s="349">
        <v>0</v>
      </c>
    </row>
    <row r="746" spans="1:17" ht="21.95" customHeight="1">
      <c r="A746" s="350" t="s">
        <v>48</v>
      </c>
      <c r="B746" s="349">
        <v>15</v>
      </c>
      <c r="C746" s="349">
        <v>11</v>
      </c>
      <c r="D746" s="349">
        <v>0</v>
      </c>
      <c r="E746" s="349">
        <v>0</v>
      </c>
      <c r="F746" s="349">
        <v>0</v>
      </c>
      <c r="G746" s="349">
        <v>0</v>
      </c>
      <c r="H746" s="349">
        <v>0</v>
      </c>
      <c r="I746" s="349">
        <v>0</v>
      </c>
      <c r="J746" s="349">
        <v>0</v>
      </c>
      <c r="K746" s="349">
        <v>0</v>
      </c>
      <c r="L746" s="349">
        <v>0</v>
      </c>
      <c r="M746" s="349">
        <v>0</v>
      </c>
      <c r="N746" s="349">
        <v>24</v>
      </c>
      <c r="O746" s="349">
        <v>26</v>
      </c>
      <c r="P746" s="349">
        <v>10</v>
      </c>
      <c r="Q746" s="349">
        <v>5</v>
      </c>
    </row>
    <row r="747" spans="1:17" ht="15" customHeight="1">
      <c r="A747" s="350" t="s">
        <v>210</v>
      </c>
      <c r="B747" s="349">
        <v>13</v>
      </c>
      <c r="C747" s="349">
        <v>5</v>
      </c>
      <c r="D747" s="349">
        <v>7</v>
      </c>
      <c r="E747" s="349">
        <v>7</v>
      </c>
      <c r="F747" s="349">
        <v>0</v>
      </c>
      <c r="G747" s="349">
        <v>0</v>
      </c>
      <c r="H747" s="349">
        <v>0</v>
      </c>
      <c r="I747" s="349">
        <v>0</v>
      </c>
      <c r="J747" s="349">
        <v>0</v>
      </c>
      <c r="K747" s="349">
        <v>0</v>
      </c>
      <c r="L747" s="349">
        <v>0</v>
      </c>
      <c r="M747" s="349">
        <v>0</v>
      </c>
      <c r="N747" s="349">
        <v>0</v>
      </c>
      <c r="O747" s="349">
        <v>0</v>
      </c>
      <c r="P747" s="349">
        <v>4</v>
      </c>
      <c r="Q747" s="349">
        <v>0</v>
      </c>
    </row>
    <row r="748" spans="1:17" ht="21.95" customHeight="1">
      <c r="A748" s="351" t="s">
        <v>3308</v>
      </c>
      <c r="B748" s="349">
        <v>92</v>
      </c>
      <c r="C748" s="349">
        <v>18</v>
      </c>
      <c r="D748" s="349">
        <v>25</v>
      </c>
      <c r="E748" s="349">
        <v>23</v>
      </c>
      <c r="F748" s="349">
        <v>0</v>
      </c>
      <c r="G748" s="349">
        <v>0</v>
      </c>
      <c r="H748" s="349">
        <v>0</v>
      </c>
      <c r="I748" s="349">
        <v>1</v>
      </c>
      <c r="J748" s="349">
        <v>0</v>
      </c>
      <c r="K748" s="349">
        <v>0</v>
      </c>
      <c r="L748" s="349">
        <v>0</v>
      </c>
      <c r="M748" s="349">
        <v>0</v>
      </c>
      <c r="N748" s="349">
        <v>2</v>
      </c>
      <c r="O748" s="349">
        <v>368</v>
      </c>
      <c r="P748" s="349">
        <v>44</v>
      </c>
      <c r="Q748" s="349">
        <v>19</v>
      </c>
    </row>
    <row r="749" spans="1:17" ht="15" customHeight="1">
      <c r="A749" s="350" t="s">
        <v>468</v>
      </c>
      <c r="B749" s="349">
        <v>0</v>
      </c>
      <c r="C749" s="349">
        <v>0</v>
      </c>
      <c r="D749" s="349">
        <v>0</v>
      </c>
      <c r="E749" s="349">
        <v>0</v>
      </c>
      <c r="F749" s="349">
        <v>0</v>
      </c>
      <c r="G749" s="349">
        <v>0</v>
      </c>
      <c r="H749" s="349">
        <v>0</v>
      </c>
      <c r="I749" s="349">
        <v>0</v>
      </c>
      <c r="J749" s="349">
        <v>0</v>
      </c>
      <c r="K749" s="349">
        <v>0</v>
      </c>
      <c r="L749" s="349">
        <v>0</v>
      </c>
      <c r="M749" s="349">
        <v>0</v>
      </c>
      <c r="N749" s="349">
        <v>0</v>
      </c>
      <c r="O749" s="349">
        <v>16</v>
      </c>
      <c r="P749" s="349">
        <v>0</v>
      </c>
      <c r="Q749" s="349">
        <v>0</v>
      </c>
    </row>
    <row r="750" spans="1:17" ht="15" customHeight="1">
      <c r="A750" s="350" t="s">
        <v>638</v>
      </c>
      <c r="B750" s="349">
        <v>0</v>
      </c>
      <c r="C750" s="349">
        <v>0</v>
      </c>
      <c r="D750" s="349">
        <v>1</v>
      </c>
      <c r="E750" s="349">
        <v>3</v>
      </c>
      <c r="F750" s="349">
        <v>0</v>
      </c>
      <c r="G750" s="349">
        <v>0</v>
      </c>
      <c r="H750" s="349">
        <v>0</v>
      </c>
      <c r="I750" s="349">
        <v>0</v>
      </c>
      <c r="J750" s="349">
        <v>0</v>
      </c>
      <c r="K750" s="349">
        <v>0</v>
      </c>
      <c r="L750" s="349">
        <v>0</v>
      </c>
      <c r="M750" s="349">
        <v>0</v>
      </c>
      <c r="N750" s="349">
        <v>0</v>
      </c>
      <c r="O750" s="349">
        <v>16</v>
      </c>
      <c r="P750" s="349">
        <v>0</v>
      </c>
      <c r="Q750" s="349">
        <v>0</v>
      </c>
    </row>
    <row r="751" spans="1:17" ht="15" customHeight="1">
      <c r="A751" s="350" t="s">
        <v>399</v>
      </c>
      <c r="B751" s="349">
        <v>0</v>
      </c>
      <c r="C751" s="349">
        <v>0</v>
      </c>
      <c r="D751" s="349">
        <v>0</v>
      </c>
      <c r="E751" s="349">
        <v>0</v>
      </c>
      <c r="F751" s="349">
        <v>0</v>
      </c>
      <c r="G751" s="349">
        <v>0</v>
      </c>
      <c r="H751" s="349">
        <v>0</v>
      </c>
      <c r="I751" s="349">
        <v>0</v>
      </c>
      <c r="J751" s="349">
        <v>0</v>
      </c>
      <c r="K751" s="349">
        <v>0</v>
      </c>
      <c r="L751" s="349">
        <v>0</v>
      </c>
      <c r="M751" s="349">
        <v>0</v>
      </c>
      <c r="N751" s="349">
        <v>0</v>
      </c>
      <c r="O751" s="349">
        <v>28</v>
      </c>
      <c r="P751" s="349">
        <v>3</v>
      </c>
      <c r="Q751" s="349">
        <v>0</v>
      </c>
    </row>
    <row r="752" spans="1:17" ht="15" customHeight="1">
      <c r="A752" s="350" t="s">
        <v>3095</v>
      </c>
      <c r="B752" s="349">
        <v>0</v>
      </c>
      <c r="C752" s="349">
        <v>0</v>
      </c>
      <c r="D752" s="349">
        <v>0</v>
      </c>
      <c r="E752" s="349">
        <v>0</v>
      </c>
      <c r="F752" s="349">
        <v>0</v>
      </c>
      <c r="G752" s="349">
        <v>0</v>
      </c>
      <c r="H752" s="349">
        <v>0</v>
      </c>
      <c r="I752" s="349">
        <v>0</v>
      </c>
      <c r="J752" s="349">
        <v>0</v>
      </c>
      <c r="K752" s="349">
        <v>0</v>
      </c>
      <c r="L752" s="349">
        <v>0</v>
      </c>
      <c r="M752" s="349">
        <v>0</v>
      </c>
      <c r="N752" s="349">
        <v>0</v>
      </c>
      <c r="O752" s="349">
        <v>8</v>
      </c>
      <c r="P752" s="349">
        <v>0</v>
      </c>
      <c r="Q752" s="349">
        <v>0</v>
      </c>
    </row>
    <row r="753" spans="1:17" ht="15" customHeight="1">
      <c r="A753" s="350" t="s">
        <v>640</v>
      </c>
      <c r="B753" s="349">
        <v>15</v>
      </c>
      <c r="C753" s="349">
        <v>0</v>
      </c>
      <c r="D753" s="349">
        <v>0</v>
      </c>
      <c r="E753" s="349">
        <v>0</v>
      </c>
      <c r="F753" s="349">
        <v>0</v>
      </c>
      <c r="G753" s="349">
        <v>0</v>
      </c>
      <c r="H753" s="349">
        <v>0</v>
      </c>
      <c r="I753" s="349">
        <v>0</v>
      </c>
      <c r="J753" s="349">
        <v>0</v>
      </c>
      <c r="K753" s="349">
        <v>0</v>
      </c>
      <c r="L753" s="349">
        <v>0</v>
      </c>
      <c r="M753" s="349">
        <v>0</v>
      </c>
      <c r="N753" s="349">
        <v>0</v>
      </c>
      <c r="O753" s="349">
        <v>2</v>
      </c>
      <c r="P753" s="349">
        <v>4</v>
      </c>
      <c r="Q753" s="349">
        <v>2</v>
      </c>
    </row>
    <row r="754" spans="1:17" ht="15" customHeight="1">
      <c r="A754" s="350" t="s">
        <v>641</v>
      </c>
      <c r="B754" s="349">
        <v>0</v>
      </c>
      <c r="C754" s="349">
        <v>0</v>
      </c>
      <c r="D754" s="349">
        <v>0</v>
      </c>
      <c r="E754" s="349">
        <v>0</v>
      </c>
      <c r="F754" s="349">
        <v>0</v>
      </c>
      <c r="G754" s="349">
        <v>0</v>
      </c>
      <c r="H754" s="349">
        <v>0</v>
      </c>
      <c r="I754" s="349">
        <v>0</v>
      </c>
      <c r="J754" s="349">
        <v>0</v>
      </c>
      <c r="K754" s="349">
        <v>0</v>
      </c>
      <c r="L754" s="349">
        <v>0</v>
      </c>
      <c r="M754" s="349">
        <v>0</v>
      </c>
      <c r="N754" s="349">
        <v>0</v>
      </c>
      <c r="O754" s="349">
        <v>8</v>
      </c>
      <c r="P754" s="349">
        <v>0</v>
      </c>
      <c r="Q754" s="349">
        <v>0</v>
      </c>
    </row>
    <row r="755" spans="1:17" ht="21.95" customHeight="1">
      <c r="A755" s="350" t="s">
        <v>642</v>
      </c>
      <c r="B755" s="349">
        <v>0</v>
      </c>
      <c r="C755" s="349">
        <v>0</v>
      </c>
      <c r="D755" s="349">
        <v>0</v>
      </c>
      <c r="E755" s="349">
        <v>0</v>
      </c>
      <c r="F755" s="349">
        <v>0</v>
      </c>
      <c r="G755" s="349">
        <v>0</v>
      </c>
      <c r="H755" s="349">
        <v>0</v>
      </c>
      <c r="I755" s="349">
        <v>0</v>
      </c>
      <c r="J755" s="349">
        <v>0</v>
      </c>
      <c r="K755" s="349">
        <v>0</v>
      </c>
      <c r="L755" s="349">
        <v>0</v>
      </c>
      <c r="M755" s="349">
        <v>0</v>
      </c>
      <c r="N755" s="349">
        <v>0</v>
      </c>
      <c r="O755" s="349">
        <v>8</v>
      </c>
      <c r="P755" s="349">
        <v>0</v>
      </c>
      <c r="Q755" s="349">
        <v>0</v>
      </c>
    </row>
    <row r="756" spans="1:17" ht="15" customHeight="1">
      <c r="A756" s="350" t="s">
        <v>643</v>
      </c>
      <c r="B756" s="349">
        <v>0</v>
      </c>
      <c r="C756" s="349">
        <v>0</v>
      </c>
      <c r="D756" s="349">
        <v>0</v>
      </c>
      <c r="E756" s="349">
        <v>0</v>
      </c>
      <c r="F756" s="349">
        <v>0</v>
      </c>
      <c r="G756" s="349">
        <v>0</v>
      </c>
      <c r="H756" s="349">
        <v>0</v>
      </c>
      <c r="I756" s="349">
        <v>0</v>
      </c>
      <c r="J756" s="349">
        <v>0</v>
      </c>
      <c r="K756" s="349">
        <v>0</v>
      </c>
      <c r="L756" s="349">
        <v>0</v>
      </c>
      <c r="M756" s="349">
        <v>0</v>
      </c>
      <c r="N756" s="349">
        <v>0</v>
      </c>
      <c r="O756" s="349">
        <v>28</v>
      </c>
      <c r="P756" s="349">
        <v>5</v>
      </c>
      <c r="Q756" s="349">
        <v>4</v>
      </c>
    </row>
    <row r="757" spans="1:17" ht="15" customHeight="1">
      <c r="A757" s="350" t="s">
        <v>644</v>
      </c>
      <c r="B757" s="349">
        <v>0</v>
      </c>
      <c r="C757" s="349">
        <v>0</v>
      </c>
      <c r="D757" s="349">
        <v>0</v>
      </c>
      <c r="E757" s="349">
        <v>0</v>
      </c>
      <c r="F757" s="349">
        <v>0</v>
      </c>
      <c r="G757" s="349">
        <v>0</v>
      </c>
      <c r="H757" s="349">
        <v>0</v>
      </c>
      <c r="I757" s="349">
        <v>0</v>
      </c>
      <c r="J757" s="349">
        <v>0</v>
      </c>
      <c r="K757" s="349">
        <v>0</v>
      </c>
      <c r="L757" s="349">
        <v>0</v>
      </c>
      <c r="M757" s="349">
        <v>0</v>
      </c>
      <c r="N757" s="349">
        <v>0</v>
      </c>
      <c r="O757" s="349">
        <v>10</v>
      </c>
      <c r="P757" s="349">
        <v>1</v>
      </c>
      <c r="Q757" s="349">
        <v>0</v>
      </c>
    </row>
    <row r="758" spans="1:17" ht="15" customHeight="1">
      <c r="A758" s="350" t="s">
        <v>645</v>
      </c>
      <c r="B758" s="349">
        <v>0</v>
      </c>
      <c r="C758" s="349">
        <v>0</v>
      </c>
      <c r="D758" s="349">
        <v>0</v>
      </c>
      <c r="E758" s="349">
        <v>0</v>
      </c>
      <c r="F758" s="349">
        <v>0</v>
      </c>
      <c r="G758" s="349">
        <v>0</v>
      </c>
      <c r="H758" s="349">
        <v>0</v>
      </c>
      <c r="I758" s="349">
        <v>0</v>
      </c>
      <c r="J758" s="349">
        <v>0</v>
      </c>
      <c r="K758" s="349">
        <v>0</v>
      </c>
      <c r="L758" s="349">
        <v>0</v>
      </c>
      <c r="M758" s="349">
        <v>0</v>
      </c>
      <c r="N758" s="349">
        <v>0</v>
      </c>
      <c r="O758" s="349">
        <v>10</v>
      </c>
      <c r="P758" s="349">
        <v>0</v>
      </c>
      <c r="Q758" s="349">
        <v>0</v>
      </c>
    </row>
    <row r="759" spans="1:17" ht="15" customHeight="1">
      <c r="A759" s="350" t="s">
        <v>554</v>
      </c>
      <c r="B759" s="349">
        <v>1</v>
      </c>
      <c r="C759" s="349">
        <v>1</v>
      </c>
      <c r="D759" s="349">
        <v>1</v>
      </c>
      <c r="E759" s="349">
        <v>0</v>
      </c>
      <c r="F759" s="349">
        <v>0</v>
      </c>
      <c r="G759" s="349">
        <v>0</v>
      </c>
      <c r="H759" s="349">
        <v>0</v>
      </c>
      <c r="I759" s="349">
        <v>0</v>
      </c>
      <c r="J759" s="349">
        <v>0</v>
      </c>
      <c r="K759" s="349">
        <v>0</v>
      </c>
      <c r="L759" s="349">
        <v>0</v>
      </c>
      <c r="M759" s="349">
        <v>0</v>
      </c>
      <c r="N759" s="349">
        <v>0</v>
      </c>
      <c r="O759" s="349">
        <v>7</v>
      </c>
      <c r="P759" s="349">
        <v>0</v>
      </c>
      <c r="Q759" s="349">
        <v>0</v>
      </c>
    </row>
    <row r="760" spans="1:17" ht="15" customHeight="1">
      <c r="A760" s="350" t="s">
        <v>3125</v>
      </c>
      <c r="B760" s="349">
        <v>0</v>
      </c>
      <c r="C760" s="349">
        <v>0</v>
      </c>
      <c r="D760" s="349">
        <v>0</v>
      </c>
      <c r="E760" s="349">
        <v>0</v>
      </c>
      <c r="F760" s="349">
        <v>0</v>
      </c>
      <c r="G760" s="349">
        <v>0</v>
      </c>
      <c r="H760" s="349">
        <v>0</v>
      </c>
      <c r="I760" s="349">
        <v>0</v>
      </c>
      <c r="J760" s="349">
        <v>0</v>
      </c>
      <c r="K760" s="349">
        <v>0</v>
      </c>
      <c r="L760" s="349">
        <v>0</v>
      </c>
      <c r="M760" s="349">
        <v>0</v>
      </c>
      <c r="N760" s="349">
        <v>0</v>
      </c>
      <c r="O760" s="349">
        <v>0</v>
      </c>
      <c r="P760" s="349">
        <v>0</v>
      </c>
      <c r="Q760" s="349">
        <v>0</v>
      </c>
    </row>
    <row r="761" spans="1:17" ht="15" customHeight="1">
      <c r="A761" s="350" t="s">
        <v>3262</v>
      </c>
      <c r="B761" s="349">
        <v>0</v>
      </c>
      <c r="C761" s="349">
        <v>1</v>
      </c>
      <c r="D761" s="349">
        <v>0</v>
      </c>
      <c r="E761" s="349">
        <v>0</v>
      </c>
      <c r="F761" s="349">
        <v>0</v>
      </c>
      <c r="G761" s="349">
        <v>0</v>
      </c>
      <c r="H761" s="349">
        <v>0</v>
      </c>
      <c r="I761" s="349">
        <v>0</v>
      </c>
      <c r="J761" s="349">
        <v>0</v>
      </c>
      <c r="K761" s="349">
        <v>0</v>
      </c>
      <c r="L761" s="349">
        <v>0</v>
      </c>
      <c r="M761" s="349">
        <v>0</v>
      </c>
      <c r="N761" s="349">
        <v>0</v>
      </c>
      <c r="O761" s="349">
        <v>10</v>
      </c>
      <c r="P761" s="349">
        <v>0</v>
      </c>
      <c r="Q761" s="349">
        <v>0</v>
      </c>
    </row>
    <row r="762" spans="1:17" ht="15" customHeight="1">
      <c r="A762" s="350" t="s">
        <v>648</v>
      </c>
      <c r="B762" s="349">
        <v>0</v>
      </c>
      <c r="C762" s="349">
        <v>0</v>
      </c>
      <c r="D762" s="349">
        <v>0</v>
      </c>
      <c r="E762" s="349">
        <v>0</v>
      </c>
      <c r="F762" s="349">
        <v>0</v>
      </c>
      <c r="G762" s="349">
        <v>0</v>
      </c>
      <c r="H762" s="349">
        <v>0</v>
      </c>
      <c r="I762" s="349">
        <v>0</v>
      </c>
      <c r="J762" s="349">
        <v>0</v>
      </c>
      <c r="K762" s="349">
        <v>0</v>
      </c>
      <c r="L762" s="349">
        <v>0</v>
      </c>
      <c r="M762" s="349">
        <v>0</v>
      </c>
      <c r="N762" s="349">
        <v>0</v>
      </c>
      <c r="O762" s="349">
        <v>9</v>
      </c>
      <c r="P762" s="349">
        <v>0</v>
      </c>
      <c r="Q762" s="349">
        <v>0</v>
      </c>
    </row>
    <row r="763" spans="1:17" ht="15" customHeight="1">
      <c r="A763" s="350" t="s">
        <v>649</v>
      </c>
      <c r="B763" s="349">
        <v>0</v>
      </c>
      <c r="C763" s="349">
        <v>0</v>
      </c>
      <c r="D763" s="349">
        <v>0</v>
      </c>
      <c r="E763" s="349">
        <v>0</v>
      </c>
      <c r="F763" s="349">
        <v>0</v>
      </c>
      <c r="G763" s="349">
        <v>0</v>
      </c>
      <c r="H763" s="349">
        <v>0</v>
      </c>
      <c r="I763" s="349">
        <v>0</v>
      </c>
      <c r="J763" s="349">
        <v>0</v>
      </c>
      <c r="K763" s="349">
        <v>0</v>
      </c>
      <c r="L763" s="349">
        <v>0</v>
      </c>
      <c r="M763" s="349">
        <v>0</v>
      </c>
      <c r="N763" s="349">
        <v>0</v>
      </c>
      <c r="O763" s="349">
        <v>4</v>
      </c>
      <c r="P763" s="349">
        <v>0</v>
      </c>
      <c r="Q763" s="349">
        <v>0</v>
      </c>
    </row>
    <row r="764" spans="1:17" ht="15" customHeight="1">
      <c r="A764" s="350" t="s">
        <v>650</v>
      </c>
      <c r="B764" s="349">
        <v>0</v>
      </c>
      <c r="C764" s="349">
        <v>0</v>
      </c>
      <c r="D764" s="349">
        <v>0</v>
      </c>
      <c r="E764" s="349">
        <v>0</v>
      </c>
      <c r="F764" s="349">
        <v>0</v>
      </c>
      <c r="G764" s="349">
        <v>0</v>
      </c>
      <c r="H764" s="349">
        <v>0</v>
      </c>
      <c r="I764" s="349">
        <v>0</v>
      </c>
      <c r="J764" s="349">
        <v>0</v>
      </c>
      <c r="K764" s="349">
        <v>0</v>
      </c>
      <c r="L764" s="349">
        <v>0</v>
      </c>
      <c r="M764" s="349">
        <v>0</v>
      </c>
      <c r="N764" s="349">
        <v>0</v>
      </c>
      <c r="O764" s="349">
        <v>8</v>
      </c>
      <c r="P764" s="349">
        <v>2</v>
      </c>
      <c r="Q764" s="349">
        <v>0</v>
      </c>
    </row>
    <row r="765" spans="1:17" ht="15" customHeight="1">
      <c r="A765" s="350" t="s">
        <v>651</v>
      </c>
      <c r="B765" s="349">
        <v>0</v>
      </c>
      <c r="C765" s="349">
        <v>0</v>
      </c>
      <c r="D765" s="349">
        <v>0</v>
      </c>
      <c r="E765" s="349">
        <v>1</v>
      </c>
      <c r="F765" s="349">
        <v>0</v>
      </c>
      <c r="G765" s="349">
        <v>0</v>
      </c>
      <c r="H765" s="349">
        <v>0</v>
      </c>
      <c r="I765" s="349">
        <v>0</v>
      </c>
      <c r="J765" s="349">
        <v>0</v>
      </c>
      <c r="K765" s="349">
        <v>0</v>
      </c>
      <c r="L765" s="349">
        <v>0</v>
      </c>
      <c r="M765" s="349">
        <v>0</v>
      </c>
      <c r="N765" s="349">
        <v>0</v>
      </c>
      <c r="O765" s="349">
        <v>4</v>
      </c>
      <c r="P765" s="349">
        <v>0</v>
      </c>
      <c r="Q765" s="349">
        <v>0</v>
      </c>
    </row>
    <row r="766" spans="1:17" ht="15" customHeight="1">
      <c r="A766" s="350" t="s">
        <v>652</v>
      </c>
      <c r="B766" s="349">
        <v>0</v>
      </c>
      <c r="C766" s="349">
        <v>0</v>
      </c>
      <c r="D766" s="349">
        <v>0</v>
      </c>
      <c r="E766" s="349">
        <v>1</v>
      </c>
      <c r="F766" s="349">
        <v>0</v>
      </c>
      <c r="G766" s="349">
        <v>0</v>
      </c>
      <c r="H766" s="349">
        <v>0</v>
      </c>
      <c r="I766" s="349">
        <v>0</v>
      </c>
      <c r="J766" s="349">
        <v>0</v>
      </c>
      <c r="K766" s="349">
        <v>0</v>
      </c>
      <c r="L766" s="349">
        <v>0</v>
      </c>
      <c r="M766" s="349">
        <v>0</v>
      </c>
      <c r="N766" s="349">
        <v>0</v>
      </c>
      <c r="O766" s="349">
        <v>7</v>
      </c>
      <c r="P766" s="349">
        <v>0</v>
      </c>
      <c r="Q766" s="349">
        <v>0</v>
      </c>
    </row>
    <row r="767" spans="1:17" ht="21.95" customHeight="1">
      <c r="A767" s="350" t="s">
        <v>3162</v>
      </c>
      <c r="B767" s="349">
        <v>2</v>
      </c>
      <c r="C767" s="349">
        <v>0</v>
      </c>
      <c r="D767" s="349">
        <v>1</v>
      </c>
      <c r="E767" s="349">
        <v>0</v>
      </c>
      <c r="F767" s="349">
        <v>0</v>
      </c>
      <c r="G767" s="349">
        <v>0</v>
      </c>
      <c r="H767" s="349">
        <v>0</v>
      </c>
      <c r="I767" s="349">
        <v>0</v>
      </c>
      <c r="J767" s="349">
        <v>0</v>
      </c>
      <c r="K767" s="349">
        <v>0</v>
      </c>
      <c r="L767" s="349">
        <v>0</v>
      </c>
      <c r="M767" s="349">
        <v>0</v>
      </c>
      <c r="N767" s="349">
        <v>2</v>
      </c>
      <c r="O767" s="349">
        <v>0</v>
      </c>
      <c r="P767" s="349">
        <v>0</v>
      </c>
      <c r="Q767" s="349">
        <v>0</v>
      </c>
    </row>
    <row r="768" spans="1:17" ht="15" customHeight="1">
      <c r="A768" s="350" t="s">
        <v>654</v>
      </c>
      <c r="B768" s="349">
        <v>0</v>
      </c>
      <c r="C768" s="349">
        <v>0</v>
      </c>
      <c r="D768" s="349">
        <v>0</v>
      </c>
      <c r="E768" s="349">
        <v>0</v>
      </c>
      <c r="F768" s="349">
        <v>0</v>
      </c>
      <c r="G768" s="349">
        <v>0</v>
      </c>
      <c r="H768" s="349">
        <v>0</v>
      </c>
      <c r="I768" s="349">
        <v>0</v>
      </c>
      <c r="J768" s="349">
        <v>0</v>
      </c>
      <c r="K768" s="349">
        <v>0</v>
      </c>
      <c r="L768" s="349">
        <v>0</v>
      </c>
      <c r="M768" s="349">
        <v>0</v>
      </c>
      <c r="N768" s="349">
        <v>0</v>
      </c>
      <c r="O768" s="349">
        <v>9</v>
      </c>
      <c r="P768" s="349">
        <v>0</v>
      </c>
      <c r="Q768" s="349">
        <v>0</v>
      </c>
    </row>
    <row r="769" spans="1:17" ht="15" customHeight="1">
      <c r="A769" s="350" t="s">
        <v>655</v>
      </c>
      <c r="B769" s="349">
        <v>0</v>
      </c>
      <c r="C769" s="349">
        <v>0</v>
      </c>
      <c r="D769" s="349">
        <v>0</v>
      </c>
      <c r="E769" s="349">
        <v>0</v>
      </c>
      <c r="F769" s="349">
        <v>0</v>
      </c>
      <c r="G769" s="349">
        <v>0</v>
      </c>
      <c r="H769" s="349">
        <v>0</v>
      </c>
      <c r="I769" s="349">
        <v>0</v>
      </c>
      <c r="J769" s="349">
        <v>0</v>
      </c>
      <c r="K769" s="349">
        <v>0</v>
      </c>
      <c r="L769" s="349">
        <v>0</v>
      </c>
      <c r="M769" s="349">
        <v>0</v>
      </c>
      <c r="N769" s="349">
        <v>0</v>
      </c>
      <c r="O769" s="349">
        <v>9</v>
      </c>
      <c r="P769" s="349">
        <v>3</v>
      </c>
      <c r="Q769" s="349">
        <v>2</v>
      </c>
    </row>
    <row r="770" spans="1:17" ht="15" customHeight="1">
      <c r="A770" s="350" t="s">
        <v>3179</v>
      </c>
      <c r="B770" s="349">
        <v>13</v>
      </c>
      <c r="C770" s="349">
        <v>3</v>
      </c>
      <c r="D770" s="349">
        <v>0</v>
      </c>
      <c r="E770" s="349">
        <v>1</v>
      </c>
      <c r="F770" s="349">
        <v>0</v>
      </c>
      <c r="G770" s="349">
        <v>0</v>
      </c>
      <c r="H770" s="349">
        <v>0</v>
      </c>
      <c r="I770" s="349">
        <v>0</v>
      </c>
      <c r="J770" s="349">
        <v>0</v>
      </c>
      <c r="K770" s="349">
        <v>0</v>
      </c>
      <c r="L770" s="349">
        <v>0</v>
      </c>
      <c r="M770" s="349">
        <v>0</v>
      </c>
      <c r="N770" s="349">
        <v>0</v>
      </c>
      <c r="O770" s="349">
        <v>0</v>
      </c>
      <c r="P770" s="349">
        <v>1</v>
      </c>
      <c r="Q770" s="349">
        <v>0</v>
      </c>
    </row>
    <row r="771" spans="1:17" ht="15" customHeight="1">
      <c r="A771" s="350" t="s">
        <v>3180</v>
      </c>
      <c r="B771" s="349">
        <v>0</v>
      </c>
      <c r="C771" s="349">
        <v>0</v>
      </c>
      <c r="D771" s="349">
        <v>0</v>
      </c>
      <c r="E771" s="349">
        <v>0</v>
      </c>
      <c r="F771" s="349">
        <v>0</v>
      </c>
      <c r="G771" s="349">
        <v>0</v>
      </c>
      <c r="H771" s="349">
        <v>0</v>
      </c>
      <c r="I771" s="349">
        <v>0</v>
      </c>
      <c r="J771" s="349">
        <v>0</v>
      </c>
      <c r="K771" s="349">
        <v>0</v>
      </c>
      <c r="L771" s="349">
        <v>0</v>
      </c>
      <c r="M771" s="349">
        <v>0</v>
      </c>
      <c r="N771" s="349">
        <v>0</v>
      </c>
      <c r="O771" s="349">
        <v>7</v>
      </c>
      <c r="P771" s="349">
        <v>0</v>
      </c>
      <c r="Q771" s="349">
        <v>0</v>
      </c>
    </row>
    <row r="772" spans="1:17" ht="15" customHeight="1">
      <c r="A772" s="350" t="s">
        <v>3181</v>
      </c>
      <c r="B772" s="349">
        <v>29</v>
      </c>
      <c r="C772" s="349">
        <v>0</v>
      </c>
      <c r="D772" s="349">
        <v>0</v>
      </c>
      <c r="E772" s="349">
        <v>0</v>
      </c>
      <c r="F772" s="349">
        <v>0</v>
      </c>
      <c r="G772" s="349">
        <v>0</v>
      </c>
      <c r="H772" s="349">
        <v>0</v>
      </c>
      <c r="I772" s="349">
        <v>0</v>
      </c>
      <c r="J772" s="349">
        <v>0</v>
      </c>
      <c r="K772" s="349">
        <v>0</v>
      </c>
      <c r="L772" s="349">
        <v>0</v>
      </c>
      <c r="M772" s="349">
        <v>0</v>
      </c>
      <c r="N772" s="349">
        <v>0</v>
      </c>
      <c r="O772" s="349">
        <v>0</v>
      </c>
      <c r="P772" s="349">
        <v>7</v>
      </c>
      <c r="Q772" s="349">
        <v>5</v>
      </c>
    </row>
    <row r="773" spans="1:17" ht="15" customHeight="1">
      <c r="A773" s="350" t="s">
        <v>659</v>
      </c>
      <c r="B773" s="349">
        <v>2</v>
      </c>
      <c r="C773" s="349">
        <v>2</v>
      </c>
      <c r="D773" s="349">
        <v>7</v>
      </c>
      <c r="E773" s="349">
        <v>7</v>
      </c>
      <c r="F773" s="349">
        <v>0</v>
      </c>
      <c r="G773" s="349">
        <v>0</v>
      </c>
      <c r="H773" s="349">
        <v>0</v>
      </c>
      <c r="I773" s="349">
        <v>0</v>
      </c>
      <c r="J773" s="349">
        <v>0</v>
      </c>
      <c r="K773" s="349">
        <v>0</v>
      </c>
      <c r="L773" s="349">
        <v>0</v>
      </c>
      <c r="M773" s="349">
        <v>0</v>
      </c>
      <c r="N773" s="349">
        <v>0</v>
      </c>
      <c r="O773" s="349">
        <v>0</v>
      </c>
      <c r="P773" s="349">
        <v>2</v>
      </c>
      <c r="Q773" s="349">
        <v>2</v>
      </c>
    </row>
    <row r="774" spans="1:17" ht="15" customHeight="1">
      <c r="A774" s="350" t="s">
        <v>660</v>
      </c>
      <c r="B774" s="349">
        <v>2</v>
      </c>
      <c r="C774" s="349">
        <v>1</v>
      </c>
      <c r="D774" s="349">
        <v>1</v>
      </c>
      <c r="E774" s="349">
        <v>0</v>
      </c>
      <c r="F774" s="349">
        <v>0</v>
      </c>
      <c r="G774" s="349">
        <v>0</v>
      </c>
      <c r="H774" s="349">
        <v>0</v>
      </c>
      <c r="I774" s="349">
        <v>1</v>
      </c>
      <c r="J774" s="349">
        <v>0</v>
      </c>
      <c r="K774" s="349">
        <v>0</v>
      </c>
      <c r="L774" s="349">
        <v>0</v>
      </c>
      <c r="M774" s="349">
        <v>0</v>
      </c>
      <c r="N774" s="349">
        <v>0</v>
      </c>
      <c r="O774" s="349">
        <v>8</v>
      </c>
      <c r="P774" s="349">
        <v>0</v>
      </c>
      <c r="Q774" s="349">
        <v>0</v>
      </c>
    </row>
    <row r="775" spans="1:17" ht="15" customHeight="1">
      <c r="A775" s="350" t="s">
        <v>661</v>
      </c>
      <c r="B775" s="349">
        <v>0</v>
      </c>
      <c r="C775" s="349">
        <v>0</v>
      </c>
      <c r="D775" s="349">
        <v>0</v>
      </c>
      <c r="E775" s="349">
        <v>0</v>
      </c>
      <c r="F775" s="349">
        <v>0</v>
      </c>
      <c r="G775" s="349">
        <v>0</v>
      </c>
      <c r="H775" s="349">
        <v>0</v>
      </c>
      <c r="I775" s="349">
        <v>0</v>
      </c>
      <c r="J775" s="349">
        <v>0</v>
      </c>
      <c r="K775" s="349">
        <v>0</v>
      </c>
      <c r="L775" s="349">
        <v>0</v>
      </c>
      <c r="M775" s="349">
        <v>0</v>
      </c>
      <c r="N775" s="349">
        <v>0</v>
      </c>
      <c r="O775" s="349">
        <v>6</v>
      </c>
      <c r="P775" s="349">
        <v>1</v>
      </c>
      <c r="Q775" s="349">
        <v>0</v>
      </c>
    </row>
    <row r="776" spans="1:17" ht="21.95" customHeight="1">
      <c r="A776" s="350" t="s">
        <v>3188</v>
      </c>
      <c r="B776" s="349">
        <v>8</v>
      </c>
      <c r="C776" s="349">
        <v>1</v>
      </c>
      <c r="D776" s="349">
        <v>1</v>
      </c>
      <c r="E776" s="349">
        <v>0</v>
      </c>
      <c r="F776" s="349">
        <v>0</v>
      </c>
      <c r="G776" s="349">
        <v>0</v>
      </c>
      <c r="H776" s="349">
        <v>0</v>
      </c>
      <c r="I776" s="349">
        <v>0</v>
      </c>
      <c r="J776" s="349">
        <v>0</v>
      </c>
      <c r="K776" s="349">
        <v>0</v>
      </c>
      <c r="L776" s="349">
        <v>0</v>
      </c>
      <c r="M776" s="349">
        <v>0</v>
      </c>
      <c r="N776" s="349">
        <v>0</v>
      </c>
      <c r="O776" s="349">
        <v>0</v>
      </c>
      <c r="P776" s="349">
        <v>0</v>
      </c>
      <c r="Q776" s="349">
        <v>0</v>
      </c>
    </row>
    <row r="777" spans="1:17" ht="15" customHeight="1">
      <c r="A777" s="350" t="s">
        <v>663</v>
      </c>
      <c r="B777" s="349">
        <v>0</v>
      </c>
      <c r="C777" s="349">
        <v>0</v>
      </c>
      <c r="D777" s="349">
        <v>3</v>
      </c>
      <c r="E777" s="349">
        <v>0</v>
      </c>
      <c r="F777" s="349">
        <v>0</v>
      </c>
      <c r="G777" s="349">
        <v>0</v>
      </c>
      <c r="H777" s="349">
        <v>0</v>
      </c>
      <c r="I777" s="349">
        <v>0</v>
      </c>
      <c r="J777" s="349">
        <v>0</v>
      </c>
      <c r="K777" s="349">
        <v>0</v>
      </c>
      <c r="L777" s="349">
        <v>0</v>
      </c>
      <c r="M777" s="349">
        <v>0</v>
      </c>
      <c r="N777" s="349">
        <v>0</v>
      </c>
      <c r="O777" s="349">
        <v>0</v>
      </c>
      <c r="P777" s="349">
        <v>0</v>
      </c>
      <c r="Q777" s="349">
        <v>0</v>
      </c>
    </row>
    <row r="778" spans="1:17" ht="21.95" customHeight="1">
      <c r="A778" s="350" t="s">
        <v>3263</v>
      </c>
      <c r="B778" s="349">
        <v>9</v>
      </c>
      <c r="C778" s="349">
        <v>1</v>
      </c>
      <c r="D778" s="349">
        <v>3</v>
      </c>
      <c r="E778" s="349">
        <v>0</v>
      </c>
      <c r="F778" s="349">
        <v>0</v>
      </c>
      <c r="G778" s="349">
        <v>0</v>
      </c>
      <c r="H778" s="349">
        <v>0</v>
      </c>
      <c r="I778" s="349">
        <v>0</v>
      </c>
      <c r="J778" s="349">
        <v>0</v>
      </c>
      <c r="K778" s="349">
        <v>0</v>
      </c>
      <c r="L778" s="349">
        <v>0</v>
      </c>
      <c r="M778" s="349">
        <v>0</v>
      </c>
      <c r="N778" s="349">
        <v>0</v>
      </c>
      <c r="O778" s="349">
        <v>0</v>
      </c>
      <c r="P778" s="349">
        <v>1</v>
      </c>
      <c r="Q778" s="349">
        <v>0</v>
      </c>
    </row>
    <row r="779" spans="1:17" ht="15" customHeight="1">
      <c r="A779" s="350" t="s">
        <v>664</v>
      </c>
      <c r="B779" s="349">
        <v>0</v>
      </c>
      <c r="C779" s="349">
        <v>0</v>
      </c>
      <c r="D779" s="349">
        <v>0</v>
      </c>
      <c r="E779" s="349">
        <v>0</v>
      </c>
      <c r="F779" s="349">
        <v>0</v>
      </c>
      <c r="G779" s="349">
        <v>0</v>
      </c>
      <c r="H779" s="349">
        <v>0</v>
      </c>
      <c r="I779" s="349">
        <v>0</v>
      </c>
      <c r="J779" s="349">
        <v>0</v>
      </c>
      <c r="K779" s="349">
        <v>0</v>
      </c>
      <c r="L779" s="349">
        <v>0</v>
      </c>
      <c r="M779" s="349">
        <v>0</v>
      </c>
      <c r="N779" s="349">
        <v>0</v>
      </c>
      <c r="O779" s="349">
        <v>10</v>
      </c>
      <c r="P779" s="349">
        <v>0</v>
      </c>
      <c r="Q779" s="349">
        <v>0</v>
      </c>
    </row>
    <row r="780" spans="1:17" ht="15" customHeight="1">
      <c r="A780" s="350" t="s">
        <v>665</v>
      </c>
      <c r="B780" s="349">
        <v>0</v>
      </c>
      <c r="C780" s="349">
        <v>0</v>
      </c>
      <c r="D780" s="349">
        <v>0</v>
      </c>
      <c r="E780" s="349">
        <v>0</v>
      </c>
      <c r="F780" s="349">
        <v>0</v>
      </c>
      <c r="G780" s="349">
        <v>0</v>
      </c>
      <c r="H780" s="349">
        <v>0</v>
      </c>
      <c r="I780" s="349">
        <v>0</v>
      </c>
      <c r="J780" s="349">
        <v>0</v>
      </c>
      <c r="K780" s="349">
        <v>0</v>
      </c>
      <c r="L780" s="349">
        <v>0</v>
      </c>
      <c r="M780" s="349">
        <v>0</v>
      </c>
      <c r="N780" s="349">
        <v>0</v>
      </c>
      <c r="O780" s="349">
        <v>4</v>
      </c>
      <c r="P780" s="349">
        <v>0</v>
      </c>
      <c r="Q780" s="349">
        <v>0</v>
      </c>
    </row>
    <row r="781" spans="1:17" ht="15" customHeight="1">
      <c r="A781" s="350" t="s">
        <v>666</v>
      </c>
      <c r="B781" s="349">
        <v>3</v>
      </c>
      <c r="C781" s="349">
        <v>3</v>
      </c>
      <c r="D781" s="349">
        <v>3</v>
      </c>
      <c r="E781" s="349">
        <v>0</v>
      </c>
      <c r="F781" s="349">
        <v>0</v>
      </c>
      <c r="G781" s="349">
        <v>0</v>
      </c>
      <c r="H781" s="349">
        <v>0</v>
      </c>
      <c r="I781" s="349">
        <v>0</v>
      </c>
      <c r="J781" s="349">
        <v>0</v>
      </c>
      <c r="K781" s="349">
        <v>0</v>
      </c>
      <c r="L781" s="349">
        <v>0</v>
      </c>
      <c r="M781" s="349">
        <v>0</v>
      </c>
      <c r="N781" s="349">
        <v>0</v>
      </c>
      <c r="O781" s="349">
        <v>0</v>
      </c>
      <c r="P781" s="349">
        <v>1</v>
      </c>
      <c r="Q781" s="349">
        <v>0</v>
      </c>
    </row>
    <row r="782" spans="1:17" ht="15" customHeight="1">
      <c r="A782" s="350" t="s">
        <v>667</v>
      </c>
      <c r="B782" s="349">
        <v>0</v>
      </c>
      <c r="C782" s="349">
        <v>0</v>
      </c>
      <c r="D782" s="349">
        <v>0</v>
      </c>
      <c r="E782" s="349">
        <v>0</v>
      </c>
      <c r="F782" s="349">
        <v>0</v>
      </c>
      <c r="G782" s="349">
        <v>0</v>
      </c>
      <c r="H782" s="349">
        <v>0</v>
      </c>
      <c r="I782" s="349">
        <v>0</v>
      </c>
      <c r="J782" s="349">
        <v>0</v>
      </c>
      <c r="K782" s="349">
        <v>0</v>
      </c>
      <c r="L782" s="349">
        <v>0</v>
      </c>
      <c r="M782" s="349">
        <v>0</v>
      </c>
      <c r="N782" s="349">
        <v>0</v>
      </c>
      <c r="O782" s="349">
        <v>4</v>
      </c>
      <c r="P782" s="349">
        <v>1</v>
      </c>
      <c r="Q782" s="349">
        <v>0</v>
      </c>
    </row>
    <row r="783" spans="1:17" ht="15" customHeight="1">
      <c r="A783" s="350" t="s">
        <v>3095</v>
      </c>
      <c r="B783" s="349">
        <v>0</v>
      </c>
      <c r="C783" s="349">
        <v>0</v>
      </c>
      <c r="D783" s="349">
        <v>0</v>
      </c>
      <c r="E783" s="349">
        <v>0</v>
      </c>
      <c r="F783" s="349">
        <v>0</v>
      </c>
      <c r="G783" s="349">
        <v>0</v>
      </c>
      <c r="H783" s="349">
        <v>0</v>
      </c>
      <c r="I783" s="349">
        <v>0</v>
      </c>
      <c r="J783" s="349">
        <v>0</v>
      </c>
      <c r="K783" s="349">
        <v>0</v>
      </c>
      <c r="L783" s="349">
        <v>0</v>
      </c>
      <c r="M783" s="349">
        <v>0</v>
      </c>
      <c r="N783" s="349">
        <v>0</v>
      </c>
      <c r="O783" s="349">
        <v>9</v>
      </c>
      <c r="P783" s="349">
        <v>0</v>
      </c>
      <c r="Q783" s="349">
        <v>0</v>
      </c>
    </row>
    <row r="784" spans="1:17" ht="15" customHeight="1">
      <c r="A784" s="350" t="s">
        <v>669</v>
      </c>
      <c r="B784" s="349">
        <v>0</v>
      </c>
      <c r="C784" s="349">
        <v>0</v>
      </c>
      <c r="D784" s="349">
        <v>0</v>
      </c>
      <c r="E784" s="349">
        <v>0</v>
      </c>
      <c r="F784" s="349">
        <v>0</v>
      </c>
      <c r="G784" s="349">
        <v>0</v>
      </c>
      <c r="H784" s="349">
        <v>0</v>
      </c>
      <c r="I784" s="349">
        <v>0</v>
      </c>
      <c r="J784" s="349">
        <v>0</v>
      </c>
      <c r="K784" s="349">
        <v>0</v>
      </c>
      <c r="L784" s="349">
        <v>0</v>
      </c>
      <c r="M784" s="349">
        <v>0</v>
      </c>
      <c r="N784" s="349">
        <v>0</v>
      </c>
      <c r="O784" s="349">
        <v>6</v>
      </c>
      <c r="P784" s="349">
        <v>0</v>
      </c>
      <c r="Q784" s="349">
        <v>0</v>
      </c>
    </row>
    <row r="785" spans="1:17" ht="15" customHeight="1">
      <c r="A785" s="350" t="s">
        <v>671</v>
      </c>
      <c r="B785" s="349">
        <v>0</v>
      </c>
      <c r="C785" s="349">
        <v>0</v>
      </c>
      <c r="D785" s="349">
        <v>0</v>
      </c>
      <c r="E785" s="349">
        <v>0</v>
      </c>
      <c r="F785" s="349">
        <v>0</v>
      </c>
      <c r="G785" s="349">
        <v>0</v>
      </c>
      <c r="H785" s="349">
        <v>0</v>
      </c>
      <c r="I785" s="349">
        <v>0</v>
      </c>
      <c r="J785" s="349">
        <v>0</v>
      </c>
      <c r="K785" s="349">
        <v>0</v>
      </c>
      <c r="L785" s="349">
        <v>0</v>
      </c>
      <c r="M785" s="349">
        <v>0</v>
      </c>
      <c r="N785" s="349">
        <v>0</v>
      </c>
      <c r="O785" s="349">
        <v>23</v>
      </c>
      <c r="P785" s="349">
        <v>2</v>
      </c>
      <c r="Q785" s="349">
        <v>4</v>
      </c>
    </row>
    <row r="786" spans="1:17" ht="15" customHeight="1">
      <c r="A786" s="350" t="s">
        <v>672</v>
      </c>
      <c r="B786" s="349">
        <v>0</v>
      </c>
      <c r="C786" s="349">
        <v>0</v>
      </c>
      <c r="D786" s="349">
        <v>0</v>
      </c>
      <c r="E786" s="349">
        <v>0</v>
      </c>
      <c r="F786" s="349">
        <v>0</v>
      </c>
      <c r="G786" s="349">
        <v>0</v>
      </c>
      <c r="H786" s="349">
        <v>0</v>
      </c>
      <c r="I786" s="349">
        <v>0</v>
      </c>
      <c r="J786" s="349">
        <v>0</v>
      </c>
      <c r="K786" s="349">
        <v>0</v>
      </c>
      <c r="L786" s="349">
        <v>0</v>
      </c>
      <c r="M786" s="349">
        <v>0</v>
      </c>
      <c r="N786" s="349">
        <v>0</v>
      </c>
      <c r="O786" s="349">
        <v>8</v>
      </c>
      <c r="P786" s="349">
        <v>3</v>
      </c>
      <c r="Q786" s="349">
        <v>0</v>
      </c>
    </row>
    <row r="787" spans="1:17" ht="15" customHeight="1">
      <c r="A787" s="350" t="s">
        <v>673</v>
      </c>
      <c r="B787" s="349">
        <v>0</v>
      </c>
      <c r="C787" s="349">
        <v>0</v>
      </c>
      <c r="D787" s="349">
        <v>0</v>
      </c>
      <c r="E787" s="349">
        <v>0</v>
      </c>
      <c r="F787" s="349">
        <v>0</v>
      </c>
      <c r="G787" s="349">
        <v>0</v>
      </c>
      <c r="H787" s="349">
        <v>0</v>
      </c>
      <c r="I787" s="349">
        <v>0</v>
      </c>
      <c r="J787" s="349">
        <v>0</v>
      </c>
      <c r="K787" s="349">
        <v>0</v>
      </c>
      <c r="L787" s="349">
        <v>0</v>
      </c>
      <c r="M787" s="349">
        <v>0</v>
      </c>
      <c r="N787" s="349">
        <v>0</v>
      </c>
      <c r="O787" s="349">
        <v>9</v>
      </c>
      <c r="P787" s="349">
        <v>2</v>
      </c>
      <c r="Q787" s="349">
        <v>0</v>
      </c>
    </row>
    <row r="788" spans="1:17" ht="15" customHeight="1">
      <c r="A788" s="350" t="s">
        <v>674</v>
      </c>
      <c r="B788" s="349">
        <v>0</v>
      </c>
      <c r="C788" s="349">
        <v>0</v>
      </c>
      <c r="D788" s="349">
        <v>0</v>
      </c>
      <c r="E788" s="349">
        <v>0</v>
      </c>
      <c r="F788" s="349">
        <v>0</v>
      </c>
      <c r="G788" s="349">
        <v>0</v>
      </c>
      <c r="H788" s="349">
        <v>0</v>
      </c>
      <c r="I788" s="349">
        <v>0</v>
      </c>
      <c r="J788" s="349">
        <v>0</v>
      </c>
      <c r="K788" s="349">
        <v>0</v>
      </c>
      <c r="L788" s="349">
        <v>0</v>
      </c>
      <c r="M788" s="349">
        <v>0</v>
      </c>
      <c r="N788" s="349">
        <v>0</v>
      </c>
      <c r="O788" s="349">
        <v>7</v>
      </c>
      <c r="P788" s="349">
        <v>0</v>
      </c>
      <c r="Q788" s="349">
        <v>0</v>
      </c>
    </row>
    <row r="789" spans="1:17" ht="15" customHeight="1">
      <c r="A789" s="350" t="s">
        <v>675</v>
      </c>
      <c r="B789" s="349">
        <v>0</v>
      </c>
      <c r="C789" s="349">
        <v>0</v>
      </c>
      <c r="D789" s="349">
        <v>0</v>
      </c>
      <c r="E789" s="349">
        <v>0</v>
      </c>
      <c r="F789" s="349">
        <v>0</v>
      </c>
      <c r="G789" s="349">
        <v>0</v>
      </c>
      <c r="H789" s="349">
        <v>0</v>
      </c>
      <c r="I789" s="349">
        <v>0</v>
      </c>
      <c r="J789" s="349">
        <v>0</v>
      </c>
      <c r="K789" s="349">
        <v>0</v>
      </c>
      <c r="L789" s="349">
        <v>0</v>
      </c>
      <c r="M789" s="349">
        <v>0</v>
      </c>
      <c r="N789" s="349">
        <v>0</v>
      </c>
      <c r="O789" s="349">
        <v>10</v>
      </c>
      <c r="P789" s="349">
        <v>0</v>
      </c>
      <c r="Q789" s="349">
        <v>0</v>
      </c>
    </row>
    <row r="790" spans="1:17" ht="15" customHeight="1">
      <c r="A790" s="350" t="s">
        <v>676</v>
      </c>
      <c r="B790" s="349">
        <v>0</v>
      </c>
      <c r="C790" s="349">
        <v>0</v>
      </c>
      <c r="D790" s="349">
        <v>0</v>
      </c>
      <c r="E790" s="349">
        <v>0</v>
      </c>
      <c r="F790" s="349">
        <v>0</v>
      </c>
      <c r="G790" s="349">
        <v>0</v>
      </c>
      <c r="H790" s="349">
        <v>0</v>
      </c>
      <c r="I790" s="349">
        <v>0</v>
      </c>
      <c r="J790" s="349">
        <v>0</v>
      </c>
      <c r="K790" s="349">
        <v>0</v>
      </c>
      <c r="L790" s="349">
        <v>0</v>
      </c>
      <c r="M790" s="349">
        <v>0</v>
      </c>
      <c r="N790" s="349">
        <v>0</v>
      </c>
      <c r="O790" s="349">
        <v>9</v>
      </c>
      <c r="P790" s="349">
        <v>0</v>
      </c>
      <c r="Q790" s="349">
        <v>0</v>
      </c>
    </row>
    <row r="791" spans="1:17" ht="15" customHeight="1">
      <c r="A791" s="350" t="s">
        <v>677</v>
      </c>
      <c r="B791" s="349">
        <v>2</v>
      </c>
      <c r="C791" s="349">
        <v>2</v>
      </c>
      <c r="D791" s="349">
        <v>2</v>
      </c>
      <c r="E791" s="349">
        <v>7</v>
      </c>
      <c r="F791" s="349">
        <v>0</v>
      </c>
      <c r="G791" s="349">
        <v>0</v>
      </c>
      <c r="H791" s="349">
        <v>0</v>
      </c>
      <c r="I791" s="349">
        <v>0</v>
      </c>
      <c r="J791" s="349">
        <v>0</v>
      </c>
      <c r="K791" s="349">
        <v>0</v>
      </c>
      <c r="L791" s="349">
        <v>0</v>
      </c>
      <c r="M791" s="349">
        <v>0</v>
      </c>
      <c r="N791" s="349">
        <v>0</v>
      </c>
      <c r="O791" s="349">
        <v>6</v>
      </c>
      <c r="P791" s="349">
        <v>0</v>
      </c>
      <c r="Q791" s="349">
        <v>0</v>
      </c>
    </row>
    <row r="792" spans="1:17" ht="15" customHeight="1">
      <c r="A792" s="350" t="s">
        <v>679</v>
      </c>
      <c r="B792" s="349">
        <v>0</v>
      </c>
      <c r="C792" s="349">
        <v>0</v>
      </c>
      <c r="D792" s="349">
        <v>0</v>
      </c>
      <c r="E792" s="349">
        <v>0</v>
      </c>
      <c r="F792" s="349">
        <v>0</v>
      </c>
      <c r="G792" s="349">
        <v>0</v>
      </c>
      <c r="H792" s="349">
        <v>0</v>
      </c>
      <c r="I792" s="349">
        <v>0</v>
      </c>
      <c r="J792" s="349">
        <v>0</v>
      </c>
      <c r="K792" s="349">
        <v>0</v>
      </c>
      <c r="L792" s="349">
        <v>0</v>
      </c>
      <c r="M792" s="349">
        <v>0</v>
      </c>
      <c r="N792" s="349">
        <v>0</v>
      </c>
      <c r="O792" s="349">
        <v>5</v>
      </c>
      <c r="P792" s="349">
        <v>3</v>
      </c>
      <c r="Q792" s="349">
        <v>0</v>
      </c>
    </row>
    <row r="793" spans="1:17" ht="15" customHeight="1">
      <c r="A793" s="350" t="s">
        <v>680</v>
      </c>
      <c r="B793" s="349">
        <v>0</v>
      </c>
      <c r="C793" s="349">
        <v>0</v>
      </c>
      <c r="D793" s="349">
        <v>0</v>
      </c>
      <c r="E793" s="349">
        <v>0</v>
      </c>
      <c r="F793" s="349">
        <v>0</v>
      </c>
      <c r="G793" s="349">
        <v>0</v>
      </c>
      <c r="H793" s="349">
        <v>0</v>
      </c>
      <c r="I793" s="349">
        <v>0</v>
      </c>
      <c r="J793" s="349">
        <v>0</v>
      </c>
      <c r="K793" s="349">
        <v>0</v>
      </c>
      <c r="L793" s="349">
        <v>0</v>
      </c>
      <c r="M793" s="349">
        <v>0</v>
      </c>
      <c r="N793" s="349">
        <v>0</v>
      </c>
      <c r="O793" s="349">
        <v>12</v>
      </c>
      <c r="P793" s="349">
        <v>0</v>
      </c>
      <c r="Q793" s="349">
        <v>0</v>
      </c>
    </row>
    <row r="794" spans="1:17" ht="21.95" customHeight="1">
      <c r="A794" s="350" t="s">
        <v>3231</v>
      </c>
      <c r="B794" s="349">
        <v>6</v>
      </c>
      <c r="C794" s="349">
        <v>2</v>
      </c>
      <c r="D794" s="349">
        <v>2</v>
      </c>
      <c r="E794" s="349">
        <v>2</v>
      </c>
      <c r="F794" s="349">
        <v>0</v>
      </c>
      <c r="G794" s="349">
        <v>0</v>
      </c>
      <c r="H794" s="349">
        <v>0</v>
      </c>
      <c r="I794" s="349">
        <v>0</v>
      </c>
      <c r="J794" s="349">
        <v>0</v>
      </c>
      <c r="K794" s="349">
        <v>0</v>
      </c>
      <c r="L794" s="349">
        <v>0</v>
      </c>
      <c r="M794" s="349">
        <v>0</v>
      </c>
      <c r="N794" s="349">
        <v>0</v>
      </c>
      <c r="O794" s="349">
        <v>0</v>
      </c>
      <c r="P794" s="349">
        <v>2</v>
      </c>
      <c r="Q794" s="349">
        <v>0</v>
      </c>
    </row>
    <row r="795" spans="1:17" ht="15" customHeight="1">
      <c r="A795" s="350" t="s">
        <v>3322</v>
      </c>
      <c r="B795" s="349">
        <v>0</v>
      </c>
      <c r="C795" s="349">
        <v>0</v>
      </c>
      <c r="D795" s="349">
        <v>0</v>
      </c>
      <c r="E795" s="349">
        <v>0</v>
      </c>
      <c r="F795" s="349">
        <v>0</v>
      </c>
      <c r="G795" s="349">
        <v>0</v>
      </c>
      <c r="H795" s="349">
        <v>0</v>
      </c>
      <c r="I795" s="349">
        <v>0</v>
      </c>
      <c r="J795" s="349">
        <v>0</v>
      </c>
      <c r="K795" s="349">
        <v>0</v>
      </c>
      <c r="L795" s="349">
        <v>0</v>
      </c>
      <c r="M795" s="349">
        <v>0</v>
      </c>
      <c r="N795" s="349">
        <v>0</v>
      </c>
      <c r="O795" s="349">
        <v>7</v>
      </c>
      <c r="P795" s="349">
        <v>0</v>
      </c>
      <c r="Q795" s="349">
        <v>0</v>
      </c>
    </row>
    <row r="796" spans="1:17" ht="15" customHeight="1">
      <c r="A796" s="350" t="s">
        <v>3220</v>
      </c>
      <c r="B796" s="349">
        <v>0</v>
      </c>
      <c r="C796" s="349">
        <v>0</v>
      </c>
      <c r="D796" s="349">
        <v>0</v>
      </c>
      <c r="E796" s="349">
        <v>0</v>
      </c>
      <c r="F796" s="349">
        <v>0</v>
      </c>
      <c r="G796" s="349">
        <v>0</v>
      </c>
      <c r="H796" s="349">
        <v>0</v>
      </c>
      <c r="I796" s="349">
        <v>0</v>
      </c>
      <c r="J796" s="349">
        <v>0</v>
      </c>
      <c r="K796" s="349">
        <v>0</v>
      </c>
      <c r="L796" s="349">
        <v>0</v>
      </c>
      <c r="M796" s="349">
        <v>0</v>
      </c>
      <c r="N796" s="349">
        <v>0</v>
      </c>
      <c r="O796" s="349">
        <v>5</v>
      </c>
      <c r="P796" s="349">
        <v>0</v>
      </c>
      <c r="Q796" s="349">
        <v>0</v>
      </c>
    </row>
    <row r="797" spans="1:17" ht="21.95" customHeight="1">
      <c r="A797" s="350" t="s">
        <v>3221</v>
      </c>
      <c r="B797" s="349">
        <v>0</v>
      </c>
      <c r="C797" s="349">
        <v>0</v>
      </c>
      <c r="D797" s="349">
        <v>0</v>
      </c>
      <c r="E797" s="349">
        <v>1</v>
      </c>
      <c r="F797" s="349">
        <v>0</v>
      </c>
      <c r="G797" s="349">
        <v>0</v>
      </c>
      <c r="H797" s="349">
        <v>0</v>
      </c>
      <c r="I797" s="349">
        <v>0</v>
      </c>
      <c r="J797" s="349">
        <v>0</v>
      </c>
      <c r="K797" s="349">
        <v>0</v>
      </c>
      <c r="L797" s="349">
        <v>0</v>
      </c>
      <c r="M797" s="349">
        <v>0</v>
      </c>
      <c r="N797" s="349">
        <v>0</v>
      </c>
      <c r="O797" s="349">
        <v>6</v>
      </c>
      <c r="P797" s="349">
        <v>0</v>
      </c>
      <c r="Q797" s="349">
        <v>0</v>
      </c>
    </row>
    <row r="798" spans="1:17" ht="15" customHeight="1">
      <c r="A798" s="350" t="s">
        <v>3222</v>
      </c>
      <c r="B798" s="349">
        <v>0</v>
      </c>
      <c r="C798" s="349">
        <v>1</v>
      </c>
      <c r="D798" s="349">
        <v>0</v>
      </c>
      <c r="E798" s="349">
        <v>0</v>
      </c>
      <c r="F798" s="349">
        <v>0</v>
      </c>
      <c r="G798" s="349">
        <v>0</v>
      </c>
      <c r="H798" s="349">
        <v>0</v>
      </c>
      <c r="I798" s="349">
        <v>0</v>
      </c>
      <c r="J798" s="349">
        <v>0</v>
      </c>
      <c r="K798" s="349">
        <v>0</v>
      </c>
      <c r="L798" s="349">
        <v>0</v>
      </c>
      <c r="M798" s="349">
        <v>0</v>
      </c>
      <c r="N798" s="349">
        <v>0</v>
      </c>
      <c r="O798" s="349">
        <v>6</v>
      </c>
      <c r="P798" s="349">
        <v>0</v>
      </c>
      <c r="Q798" s="349">
        <v>0</v>
      </c>
    </row>
    <row r="799" spans="1:17" ht="15" customHeight="1">
      <c r="A799" s="351" t="s">
        <v>243</v>
      </c>
      <c r="B799" s="349">
        <v>64</v>
      </c>
      <c r="C799" s="349">
        <v>88</v>
      </c>
      <c r="D799" s="349">
        <v>82</v>
      </c>
      <c r="E799" s="349">
        <v>64</v>
      </c>
      <c r="F799" s="349">
        <v>3</v>
      </c>
      <c r="G799" s="349">
        <v>2</v>
      </c>
      <c r="H799" s="349">
        <v>0</v>
      </c>
      <c r="I799" s="349">
        <v>8</v>
      </c>
      <c r="J799" s="349">
        <v>1</v>
      </c>
      <c r="K799" s="349">
        <v>1</v>
      </c>
      <c r="L799" s="349">
        <v>3</v>
      </c>
      <c r="M799" s="349">
        <v>2</v>
      </c>
      <c r="N799" s="349">
        <v>5</v>
      </c>
      <c r="O799" s="349">
        <v>6</v>
      </c>
      <c r="P799" s="349">
        <v>7</v>
      </c>
      <c r="Q799" s="349">
        <v>3</v>
      </c>
    </row>
    <row r="800" spans="1:17" ht="15" customHeight="1">
      <c r="A800" s="351" t="s">
        <v>0</v>
      </c>
      <c r="B800" s="349">
        <v>41</v>
      </c>
      <c r="C800" s="349">
        <v>63</v>
      </c>
      <c r="D800" s="349">
        <v>57</v>
      </c>
      <c r="E800" s="349">
        <v>40</v>
      </c>
      <c r="F800" s="349">
        <v>1</v>
      </c>
      <c r="G800" s="349">
        <v>0</v>
      </c>
      <c r="H800" s="349">
        <v>0</v>
      </c>
      <c r="I800" s="349">
        <v>2</v>
      </c>
      <c r="J800" s="349">
        <v>0</v>
      </c>
      <c r="K800" s="349">
        <v>1</v>
      </c>
      <c r="L800" s="349">
        <v>1</v>
      </c>
      <c r="M800" s="349">
        <v>0</v>
      </c>
      <c r="N800" s="349">
        <v>1</v>
      </c>
      <c r="O800" s="349">
        <v>0</v>
      </c>
      <c r="P800" s="349">
        <v>1</v>
      </c>
      <c r="Q800" s="349">
        <v>0</v>
      </c>
    </row>
    <row r="801" spans="1:17" ht="21.95" customHeight="1">
      <c r="A801" s="350" t="s">
        <v>244</v>
      </c>
      <c r="B801" s="349">
        <v>4</v>
      </c>
      <c r="C801" s="349">
        <v>3</v>
      </c>
      <c r="D801" s="349">
        <v>6</v>
      </c>
      <c r="E801" s="349">
        <v>2</v>
      </c>
      <c r="F801" s="349">
        <v>0</v>
      </c>
      <c r="G801" s="349">
        <v>0</v>
      </c>
      <c r="H801" s="349">
        <v>0</v>
      </c>
      <c r="I801" s="349">
        <v>0</v>
      </c>
      <c r="J801" s="349">
        <v>0</v>
      </c>
      <c r="K801" s="349">
        <v>0</v>
      </c>
      <c r="L801" s="349">
        <v>0</v>
      </c>
      <c r="M801" s="349">
        <v>0</v>
      </c>
      <c r="N801" s="349">
        <v>0</v>
      </c>
      <c r="O801" s="349">
        <v>0</v>
      </c>
      <c r="P801" s="349">
        <v>1</v>
      </c>
      <c r="Q801" s="349">
        <v>0</v>
      </c>
    </row>
    <row r="802" spans="1:17" ht="15" customHeight="1">
      <c r="A802" s="350" t="s">
        <v>3022</v>
      </c>
      <c r="B802" s="349">
        <v>8</v>
      </c>
      <c r="C802" s="349">
        <v>10</v>
      </c>
      <c r="D802" s="349">
        <v>10</v>
      </c>
      <c r="E802" s="349">
        <v>8</v>
      </c>
      <c r="F802" s="349">
        <v>1</v>
      </c>
      <c r="G802" s="349">
        <v>0</v>
      </c>
      <c r="H802" s="349">
        <v>0</v>
      </c>
      <c r="I802" s="349">
        <v>2</v>
      </c>
      <c r="J802" s="349">
        <v>0</v>
      </c>
      <c r="K802" s="349">
        <v>1</v>
      </c>
      <c r="L802" s="349">
        <v>1</v>
      </c>
      <c r="M802" s="349">
        <v>0</v>
      </c>
      <c r="N802" s="349">
        <v>1</v>
      </c>
      <c r="O802" s="349">
        <v>0</v>
      </c>
      <c r="P802" s="349">
        <v>0</v>
      </c>
      <c r="Q802" s="349">
        <v>0</v>
      </c>
    </row>
    <row r="803" spans="1:17" ht="21.95" customHeight="1">
      <c r="A803" s="350" t="s">
        <v>247</v>
      </c>
      <c r="B803" s="349">
        <v>6</v>
      </c>
      <c r="C803" s="349">
        <v>1</v>
      </c>
      <c r="D803" s="349">
        <v>5</v>
      </c>
      <c r="E803" s="349">
        <v>3</v>
      </c>
      <c r="F803" s="349">
        <v>0</v>
      </c>
      <c r="G803" s="349">
        <v>0</v>
      </c>
      <c r="H803" s="349">
        <v>0</v>
      </c>
      <c r="I803" s="349">
        <v>0</v>
      </c>
      <c r="J803" s="349">
        <v>0</v>
      </c>
      <c r="K803" s="349">
        <v>0</v>
      </c>
      <c r="L803" s="349">
        <v>0</v>
      </c>
      <c r="M803" s="349">
        <v>0</v>
      </c>
      <c r="N803" s="349">
        <v>0</v>
      </c>
      <c r="O803" s="349">
        <v>0</v>
      </c>
      <c r="P803" s="349">
        <v>0</v>
      </c>
      <c r="Q803" s="349">
        <v>0</v>
      </c>
    </row>
    <row r="804" spans="1:17" ht="21.95" customHeight="1">
      <c r="A804" s="350" t="s">
        <v>3301</v>
      </c>
      <c r="B804" s="349">
        <v>3</v>
      </c>
      <c r="C804" s="349">
        <v>4</v>
      </c>
      <c r="D804" s="349">
        <v>6</v>
      </c>
      <c r="E804" s="349">
        <v>2</v>
      </c>
      <c r="F804" s="349">
        <v>0</v>
      </c>
      <c r="G804" s="349">
        <v>0</v>
      </c>
      <c r="H804" s="349">
        <v>0</v>
      </c>
      <c r="I804" s="349">
        <v>0</v>
      </c>
      <c r="J804" s="349">
        <v>0</v>
      </c>
      <c r="K804" s="349">
        <v>0</v>
      </c>
      <c r="L804" s="349">
        <v>0</v>
      </c>
      <c r="M804" s="349">
        <v>0</v>
      </c>
      <c r="N804" s="349">
        <v>0</v>
      </c>
      <c r="O804" s="349">
        <v>0</v>
      </c>
      <c r="P804" s="349">
        <v>0</v>
      </c>
      <c r="Q804" s="349">
        <v>0</v>
      </c>
    </row>
    <row r="805" spans="1:17" ht="15" customHeight="1">
      <c r="A805" s="350" t="s">
        <v>251</v>
      </c>
      <c r="B805" s="349">
        <v>20</v>
      </c>
      <c r="C805" s="349">
        <v>45</v>
      </c>
      <c r="D805" s="349">
        <v>30</v>
      </c>
      <c r="E805" s="349">
        <v>25</v>
      </c>
      <c r="F805" s="349">
        <v>0</v>
      </c>
      <c r="G805" s="349">
        <v>0</v>
      </c>
      <c r="H805" s="349">
        <v>0</v>
      </c>
      <c r="I805" s="349">
        <v>0</v>
      </c>
      <c r="J805" s="349">
        <v>0</v>
      </c>
      <c r="K805" s="349">
        <v>0</v>
      </c>
      <c r="L805" s="349">
        <v>0</v>
      </c>
      <c r="M805" s="349">
        <v>0</v>
      </c>
      <c r="N805" s="349">
        <v>0</v>
      </c>
      <c r="O805" s="349">
        <v>0</v>
      </c>
      <c r="P805" s="349">
        <v>0</v>
      </c>
      <c r="Q805" s="349">
        <v>0</v>
      </c>
    </row>
    <row r="806" spans="1:17" ht="21.95" customHeight="1">
      <c r="A806" s="351" t="s">
        <v>3323</v>
      </c>
      <c r="B806" s="349">
        <v>8</v>
      </c>
      <c r="C806" s="349">
        <v>12</v>
      </c>
      <c r="D806" s="349">
        <v>8</v>
      </c>
      <c r="E806" s="349">
        <v>9</v>
      </c>
      <c r="F806" s="349">
        <v>0</v>
      </c>
      <c r="G806" s="349">
        <v>0</v>
      </c>
      <c r="H806" s="349">
        <v>0</v>
      </c>
      <c r="I806" s="349">
        <v>0</v>
      </c>
      <c r="J806" s="349">
        <v>0</v>
      </c>
      <c r="K806" s="349">
        <v>0</v>
      </c>
      <c r="L806" s="349">
        <v>0</v>
      </c>
      <c r="M806" s="349">
        <v>0</v>
      </c>
      <c r="N806" s="349">
        <v>0</v>
      </c>
      <c r="O806" s="349">
        <v>0</v>
      </c>
      <c r="P806" s="349">
        <v>3</v>
      </c>
      <c r="Q806" s="349">
        <v>0</v>
      </c>
    </row>
    <row r="807" spans="1:17" ht="15" customHeight="1">
      <c r="A807" s="350" t="s">
        <v>278</v>
      </c>
      <c r="B807" s="349">
        <v>8</v>
      </c>
      <c r="C807" s="349">
        <v>12</v>
      </c>
      <c r="D807" s="349">
        <v>8</v>
      </c>
      <c r="E807" s="349">
        <v>9</v>
      </c>
      <c r="F807" s="349">
        <v>0</v>
      </c>
      <c r="G807" s="349">
        <v>0</v>
      </c>
      <c r="H807" s="349">
        <v>0</v>
      </c>
      <c r="I807" s="349">
        <v>0</v>
      </c>
      <c r="J807" s="349">
        <v>0</v>
      </c>
      <c r="K807" s="349">
        <v>0</v>
      </c>
      <c r="L807" s="349">
        <v>0</v>
      </c>
      <c r="M807" s="349">
        <v>0</v>
      </c>
      <c r="N807" s="349">
        <v>0</v>
      </c>
      <c r="O807" s="349">
        <v>0</v>
      </c>
      <c r="P807" s="349">
        <v>3</v>
      </c>
      <c r="Q807" s="349">
        <v>0</v>
      </c>
    </row>
    <row r="808" spans="1:17" ht="21.95" customHeight="1">
      <c r="A808" s="351" t="s">
        <v>3308</v>
      </c>
      <c r="B808" s="349">
        <v>15</v>
      </c>
      <c r="C808" s="349">
        <v>13</v>
      </c>
      <c r="D808" s="349">
        <v>17</v>
      </c>
      <c r="E808" s="349">
        <v>15</v>
      </c>
      <c r="F808" s="349">
        <v>2</v>
      </c>
      <c r="G808" s="349">
        <v>2</v>
      </c>
      <c r="H808" s="349">
        <v>0</v>
      </c>
      <c r="I808" s="349">
        <v>6</v>
      </c>
      <c r="J808" s="349">
        <v>1</v>
      </c>
      <c r="K808" s="349">
        <v>0</v>
      </c>
      <c r="L808" s="349">
        <v>2</v>
      </c>
      <c r="M808" s="349">
        <v>2</v>
      </c>
      <c r="N808" s="349">
        <v>4</v>
      </c>
      <c r="O808" s="349">
        <v>6</v>
      </c>
      <c r="P808" s="349">
        <v>3</v>
      </c>
      <c r="Q808" s="349">
        <v>3</v>
      </c>
    </row>
    <row r="809" spans="1:17" ht="21.95" customHeight="1">
      <c r="A809" s="350" t="s">
        <v>839</v>
      </c>
      <c r="B809" s="349">
        <v>5</v>
      </c>
      <c r="C809" s="349">
        <v>6</v>
      </c>
      <c r="D809" s="349">
        <v>4</v>
      </c>
      <c r="E809" s="349">
        <v>4</v>
      </c>
      <c r="F809" s="349">
        <v>1</v>
      </c>
      <c r="G809" s="349">
        <v>2</v>
      </c>
      <c r="H809" s="349">
        <v>0</v>
      </c>
      <c r="I809" s="349">
        <v>3</v>
      </c>
      <c r="J809" s="349">
        <v>1</v>
      </c>
      <c r="K809" s="349">
        <v>0</v>
      </c>
      <c r="L809" s="349">
        <v>2</v>
      </c>
      <c r="M809" s="349">
        <v>2</v>
      </c>
      <c r="N809" s="349">
        <v>0</v>
      </c>
      <c r="O809" s="349">
        <v>0</v>
      </c>
      <c r="P809" s="349">
        <v>3</v>
      </c>
      <c r="Q809" s="349">
        <v>3</v>
      </c>
    </row>
    <row r="810" spans="1:17" ht="15" customHeight="1">
      <c r="A810" s="350" t="s">
        <v>3324</v>
      </c>
      <c r="B810" s="349">
        <v>0</v>
      </c>
      <c r="C810" s="349">
        <v>0</v>
      </c>
      <c r="D810" s="349">
        <v>2</v>
      </c>
      <c r="E810" s="349">
        <v>0</v>
      </c>
      <c r="F810" s="349">
        <v>0</v>
      </c>
      <c r="G810" s="349">
        <v>0</v>
      </c>
      <c r="H810" s="349">
        <v>0</v>
      </c>
      <c r="I810" s="349">
        <v>0</v>
      </c>
      <c r="J810" s="349">
        <v>0</v>
      </c>
      <c r="K810" s="349">
        <v>0</v>
      </c>
      <c r="L810" s="349">
        <v>0</v>
      </c>
      <c r="M810" s="349">
        <v>0</v>
      </c>
      <c r="N810" s="349">
        <v>0</v>
      </c>
      <c r="O810" s="349">
        <v>6</v>
      </c>
      <c r="P810" s="349">
        <v>0</v>
      </c>
      <c r="Q810" s="349">
        <v>0</v>
      </c>
    </row>
    <row r="811" spans="1:17" ht="15" customHeight="1">
      <c r="A811" s="350" t="s">
        <v>3159</v>
      </c>
      <c r="B811" s="349">
        <v>3</v>
      </c>
      <c r="C811" s="349">
        <v>3</v>
      </c>
      <c r="D811" s="349">
        <v>4</v>
      </c>
      <c r="E811" s="349">
        <v>4</v>
      </c>
      <c r="F811" s="349">
        <v>0</v>
      </c>
      <c r="G811" s="349">
        <v>0</v>
      </c>
      <c r="H811" s="349">
        <v>0</v>
      </c>
      <c r="I811" s="349">
        <v>0</v>
      </c>
      <c r="J811" s="349">
        <v>0</v>
      </c>
      <c r="K811" s="349">
        <v>0</v>
      </c>
      <c r="L811" s="349">
        <v>0</v>
      </c>
      <c r="M811" s="349">
        <v>0</v>
      </c>
      <c r="N811" s="349">
        <v>4</v>
      </c>
      <c r="O811" s="349">
        <v>0</v>
      </c>
      <c r="P811" s="349">
        <v>0</v>
      </c>
      <c r="Q811" s="349">
        <v>0</v>
      </c>
    </row>
    <row r="812" spans="1:17" ht="15" customHeight="1">
      <c r="A812" s="350" t="s">
        <v>841</v>
      </c>
      <c r="B812" s="349">
        <v>3</v>
      </c>
      <c r="C812" s="349">
        <v>2</v>
      </c>
      <c r="D812" s="349">
        <v>6</v>
      </c>
      <c r="E812" s="349">
        <v>2</v>
      </c>
      <c r="F812" s="349">
        <v>1</v>
      </c>
      <c r="G812" s="349">
        <v>0</v>
      </c>
      <c r="H812" s="349">
        <v>0</v>
      </c>
      <c r="I812" s="349">
        <v>2</v>
      </c>
      <c r="J812" s="349">
        <v>0</v>
      </c>
      <c r="K812" s="349">
        <v>0</v>
      </c>
      <c r="L812" s="349">
        <v>0</v>
      </c>
      <c r="M812" s="349">
        <v>0</v>
      </c>
      <c r="N812" s="349">
        <v>0</v>
      </c>
      <c r="O812" s="349">
        <v>0</v>
      </c>
      <c r="P812" s="349">
        <v>0</v>
      </c>
      <c r="Q812" s="349">
        <v>0</v>
      </c>
    </row>
    <row r="813" spans="1:17" ht="15" customHeight="1">
      <c r="A813" s="350" t="s">
        <v>468</v>
      </c>
      <c r="B813" s="349">
        <v>4</v>
      </c>
      <c r="C813" s="349">
        <v>2</v>
      </c>
      <c r="D813" s="349">
        <v>1</v>
      </c>
      <c r="E813" s="349">
        <v>5</v>
      </c>
      <c r="F813" s="349">
        <v>0</v>
      </c>
      <c r="G813" s="349">
        <v>0</v>
      </c>
      <c r="H813" s="349">
        <v>0</v>
      </c>
      <c r="I813" s="349">
        <v>1</v>
      </c>
      <c r="J813" s="349">
        <v>0</v>
      </c>
      <c r="K813" s="349">
        <v>0</v>
      </c>
      <c r="L813" s="349">
        <v>0</v>
      </c>
      <c r="M813" s="349">
        <v>0</v>
      </c>
      <c r="N813" s="349">
        <v>0</v>
      </c>
      <c r="O813" s="349">
        <v>0</v>
      </c>
      <c r="P813" s="349">
        <v>0</v>
      </c>
      <c r="Q813" s="349">
        <v>0</v>
      </c>
    </row>
    <row r="814" spans="1:17" ht="15" customHeight="1">
      <c r="A814" s="351" t="s">
        <v>2667</v>
      </c>
      <c r="B814" s="349">
        <v>209</v>
      </c>
      <c r="C814" s="349">
        <v>137</v>
      </c>
      <c r="D814" s="349">
        <v>175</v>
      </c>
      <c r="E814" s="349">
        <v>166</v>
      </c>
      <c r="F814" s="349">
        <v>0</v>
      </c>
      <c r="G814" s="349">
        <v>0</v>
      </c>
      <c r="H814" s="349">
        <v>0</v>
      </c>
      <c r="I814" s="349">
        <v>19</v>
      </c>
      <c r="J814" s="349">
        <v>4</v>
      </c>
      <c r="K814" s="349">
        <v>0</v>
      </c>
      <c r="L814" s="349">
        <v>0</v>
      </c>
      <c r="M814" s="349">
        <v>0</v>
      </c>
      <c r="N814" s="349">
        <v>27</v>
      </c>
      <c r="O814" s="349">
        <v>134</v>
      </c>
      <c r="P814" s="349">
        <v>24</v>
      </c>
      <c r="Q814" s="349">
        <v>3</v>
      </c>
    </row>
    <row r="815" spans="1:17" ht="15" customHeight="1">
      <c r="A815" s="351" t="s">
        <v>88</v>
      </c>
      <c r="B815" s="349">
        <v>57</v>
      </c>
      <c r="C815" s="349">
        <v>28</v>
      </c>
      <c r="D815" s="349">
        <v>48</v>
      </c>
      <c r="E815" s="349">
        <v>51</v>
      </c>
      <c r="F815" s="349">
        <v>0</v>
      </c>
      <c r="G815" s="349">
        <v>0</v>
      </c>
      <c r="H815" s="349">
        <v>0</v>
      </c>
      <c r="I815" s="349">
        <v>0</v>
      </c>
      <c r="J815" s="349">
        <v>0</v>
      </c>
      <c r="K815" s="349">
        <v>0</v>
      </c>
      <c r="L815" s="349">
        <v>0</v>
      </c>
      <c r="M815" s="349">
        <v>0</v>
      </c>
      <c r="N815" s="349">
        <v>0</v>
      </c>
      <c r="O815" s="349">
        <v>40</v>
      </c>
      <c r="P815" s="349">
        <v>9</v>
      </c>
      <c r="Q815" s="349">
        <v>0</v>
      </c>
    </row>
    <row r="816" spans="1:17" ht="15" customHeight="1">
      <c r="A816" s="351" t="s">
        <v>0</v>
      </c>
      <c r="B816" s="349">
        <v>57</v>
      </c>
      <c r="C816" s="349">
        <v>28</v>
      </c>
      <c r="D816" s="349">
        <v>48</v>
      </c>
      <c r="E816" s="349">
        <v>50</v>
      </c>
      <c r="F816" s="349">
        <v>0</v>
      </c>
      <c r="G816" s="349">
        <v>0</v>
      </c>
      <c r="H816" s="349">
        <v>0</v>
      </c>
      <c r="I816" s="349">
        <v>0</v>
      </c>
      <c r="J816" s="349">
        <v>0</v>
      </c>
      <c r="K816" s="349">
        <v>0</v>
      </c>
      <c r="L816" s="349">
        <v>0</v>
      </c>
      <c r="M816" s="349">
        <v>0</v>
      </c>
      <c r="N816" s="349">
        <v>0</v>
      </c>
      <c r="O816" s="349">
        <v>0</v>
      </c>
      <c r="P816" s="349">
        <v>8</v>
      </c>
      <c r="Q816" s="349">
        <v>0</v>
      </c>
    </row>
    <row r="817" spans="1:17" ht="15" customHeight="1">
      <c r="A817" s="350" t="s">
        <v>2995</v>
      </c>
      <c r="B817" s="349">
        <v>18</v>
      </c>
      <c r="C817" s="349">
        <v>14</v>
      </c>
      <c r="D817" s="349">
        <v>19</v>
      </c>
      <c r="E817" s="349">
        <v>18</v>
      </c>
      <c r="F817" s="349">
        <v>0</v>
      </c>
      <c r="G817" s="349">
        <v>0</v>
      </c>
      <c r="H817" s="349">
        <v>0</v>
      </c>
      <c r="I817" s="349">
        <v>0</v>
      </c>
      <c r="J817" s="349">
        <v>0</v>
      </c>
      <c r="K817" s="349">
        <v>0</v>
      </c>
      <c r="L817" s="349">
        <v>0</v>
      </c>
      <c r="M817" s="349">
        <v>0</v>
      </c>
      <c r="N817" s="349">
        <v>0</v>
      </c>
      <c r="O817" s="349">
        <v>0</v>
      </c>
      <c r="P817" s="349">
        <v>8</v>
      </c>
      <c r="Q817" s="349">
        <v>0</v>
      </c>
    </row>
    <row r="818" spans="1:17" ht="15" customHeight="1">
      <c r="A818" s="350" t="s">
        <v>212</v>
      </c>
      <c r="B818" s="349">
        <v>8</v>
      </c>
      <c r="C818" s="349">
        <v>4</v>
      </c>
      <c r="D818" s="349">
        <v>5</v>
      </c>
      <c r="E818" s="349">
        <v>7</v>
      </c>
      <c r="F818" s="349">
        <v>0</v>
      </c>
      <c r="G818" s="349">
        <v>0</v>
      </c>
      <c r="H818" s="349">
        <v>0</v>
      </c>
      <c r="I818" s="349">
        <v>0</v>
      </c>
      <c r="J818" s="349">
        <v>0</v>
      </c>
      <c r="K818" s="349">
        <v>0</v>
      </c>
      <c r="L818" s="349">
        <v>0</v>
      </c>
      <c r="M818" s="349">
        <v>0</v>
      </c>
      <c r="N818" s="349">
        <v>0</v>
      </c>
      <c r="O818" s="349">
        <v>0</v>
      </c>
      <c r="P818" s="349">
        <v>0</v>
      </c>
      <c r="Q818" s="349">
        <v>0</v>
      </c>
    </row>
    <row r="819" spans="1:17" ht="15" customHeight="1">
      <c r="A819" s="350" t="s">
        <v>3029</v>
      </c>
      <c r="B819" s="349">
        <v>6</v>
      </c>
      <c r="C819" s="349">
        <v>3</v>
      </c>
      <c r="D819" s="349">
        <v>3</v>
      </c>
      <c r="E819" s="349">
        <v>3</v>
      </c>
      <c r="F819" s="349">
        <v>0</v>
      </c>
      <c r="G819" s="349">
        <v>0</v>
      </c>
      <c r="H819" s="349">
        <v>0</v>
      </c>
      <c r="I819" s="349">
        <v>0</v>
      </c>
      <c r="J819" s="349">
        <v>0</v>
      </c>
      <c r="K819" s="349">
        <v>0</v>
      </c>
      <c r="L819" s="349">
        <v>0</v>
      </c>
      <c r="M819" s="349">
        <v>0</v>
      </c>
      <c r="N819" s="349">
        <v>0</v>
      </c>
      <c r="O819" s="349">
        <v>0</v>
      </c>
      <c r="P819" s="349">
        <v>0</v>
      </c>
      <c r="Q819" s="349">
        <v>0</v>
      </c>
    </row>
    <row r="820" spans="1:17" ht="15" customHeight="1">
      <c r="A820" s="350" t="s">
        <v>215</v>
      </c>
      <c r="B820" s="349">
        <v>6</v>
      </c>
      <c r="C820" s="349">
        <v>2</v>
      </c>
      <c r="D820" s="349">
        <v>3</v>
      </c>
      <c r="E820" s="349">
        <v>4</v>
      </c>
      <c r="F820" s="349">
        <v>0</v>
      </c>
      <c r="G820" s="349">
        <v>0</v>
      </c>
      <c r="H820" s="349">
        <v>0</v>
      </c>
      <c r="I820" s="349">
        <v>0</v>
      </c>
      <c r="J820" s="349">
        <v>0</v>
      </c>
      <c r="K820" s="349">
        <v>0</v>
      </c>
      <c r="L820" s="349">
        <v>0</v>
      </c>
      <c r="M820" s="349">
        <v>0</v>
      </c>
      <c r="N820" s="349">
        <v>0</v>
      </c>
      <c r="O820" s="349">
        <v>0</v>
      </c>
      <c r="P820" s="349">
        <v>0</v>
      </c>
      <c r="Q820" s="349">
        <v>0</v>
      </c>
    </row>
    <row r="821" spans="1:17" ht="15" customHeight="1">
      <c r="A821" s="350" t="s">
        <v>217</v>
      </c>
      <c r="B821" s="349">
        <v>16</v>
      </c>
      <c r="C821" s="349">
        <v>4</v>
      </c>
      <c r="D821" s="349">
        <v>16</v>
      </c>
      <c r="E821" s="349">
        <v>14</v>
      </c>
      <c r="F821" s="349">
        <v>0</v>
      </c>
      <c r="G821" s="349">
        <v>0</v>
      </c>
      <c r="H821" s="349">
        <v>0</v>
      </c>
      <c r="I821" s="349">
        <v>0</v>
      </c>
      <c r="J821" s="349">
        <v>0</v>
      </c>
      <c r="K821" s="349">
        <v>0</v>
      </c>
      <c r="L821" s="349">
        <v>0</v>
      </c>
      <c r="M821" s="349">
        <v>0</v>
      </c>
      <c r="N821" s="349">
        <v>0</v>
      </c>
      <c r="O821" s="349">
        <v>0</v>
      </c>
      <c r="P821" s="349">
        <v>0</v>
      </c>
      <c r="Q821" s="349">
        <v>0</v>
      </c>
    </row>
    <row r="822" spans="1:17" ht="15" customHeight="1">
      <c r="A822" s="350" t="s">
        <v>3299</v>
      </c>
      <c r="B822" s="349">
        <v>3</v>
      </c>
      <c r="C822" s="349">
        <v>1</v>
      </c>
      <c r="D822" s="349">
        <v>2</v>
      </c>
      <c r="E822" s="349">
        <v>4</v>
      </c>
      <c r="F822" s="349">
        <v>0</v>
      </c>
      <c r="G822" s="349">
        <v>0</v>
      </c>
      <c r="H822" s="349">
        <v>0</v>
      </c>
      <c r="I822" s="349">
        <v>0</v>
      </c>
      <c r="J822" s="349">
        <v>0</v>
      </c>
      <c r="K822" s="349">
        <v>0</v>
      </c>
      <c r="L822" s="349">
        <v>0</v>
      </c>
      <c r="M822" s="349">
        <v>0</v>
      </c>
      <c r="N822" s="349">
        <v>0</v>
      </c>
      <c r="O822" s="349">
        <v>0</v>
      </c>
      <c r="P822" s="349">
        <v>0</v>
      </c>
      <c r="Q822" s="349">
        <v>0</v>
      </c>
    </row>
    <row r="823" spans="1:17" ht="15" customHeight="1">
      <c r="A823" s="350" t="s">
        <v>3030</v>
      </c>
      <c r="B823" s="349">
        <v>0</v>
      </c>
      <c r="C823" s="349">
        <v>0</v>
      </c>
      <c r="D823" s="349">
        <v>0</v>
      </c>
      <c r="E823" s="349">
        <v>0</v>
      </c>
      <c r="F823" s="349">
        <v>0</v>
      </c>
      <c r="G823" s="349">
        <v>0</v>
      </c>
      <c r="H823" s="349">
        <v>0</v>
      </c>
      <c r="I823" s="349">
        <v>0</v>
      </c>
      <c r="J823" s="349">
        <v>0</v>
      </c>
      <c r="K823" s="349">
        <v>0</v>
      </c>
      <c r="L823" s="349">
        <v>0</v>
      </c>
      <c r="M823" s="349">
        <v>0</v>
      </c>
      <c r="N823" s="349">
        <v>0</v>
      </c>
      <c r="O823" s="349">
        <v>0</v>
      </c>
      <c r="P823" s="349">
        <v>0</v>
      </c>
      <c r="Q823" s="349">
        <v>0</v>
      </c>
    </row>
    <row r="824" spans="1:17" ht="15" customHeight="1">
      <c r="A824" s="351" t="s">
        <v>3308</v>
      </c>
      <c r="B824" s="349">
        <v>0</v>
      </c>
      <c r="C824" s="349">
        <v>0</v>
      </c>
      <c r="D824" s="349">
        <v>0</v>
      </c>
      <c r="E824" s="349">
        <v>1</v>
      </c>
      <c r="F824" s="349">
        <v>0</v>
      </c>
      <c r="G824" s="349">
        <v>0</v>
      </c>
      <c r="H824" s="349">
        <v>0</v>
      </c>
      <c r="I824" s="349">
        <v>0</v>
      </c>
      <c r="J824" s="349">
        <v>0</v>
      </c>
      <c r="K824" s="349">
        <v>0</v>
      </c>
      <c r="L824" s="349">
        <v>0</v>
      </c>
      <c r="M824" s="349">
        <v>0</v>
      </c>
      <c r="N824" s="349">
        <v>0</v>
      </c>
      <c r="O824" s="349">
        <v>40</v>
      </c>
      <c r="P824" s="349">
        <v>1</v>
      </c>
      <c r="Q824" s="349">
        <v>0</v>
      </c>
    </row>
    <row r="825" spans="1:17" ht="15" customHeight="1">
      <c r="A825" s="350" t="s">
        <v>687</v>
      </c>
      <c r="B825" s="349">
        <v>0</v>
      </c>
      <c r="C825" s="349">
        <v>0</v>
      </c>
      <c r="D825" s="349">
        <v>0</v>
      </c>
      <c r="E825" s="349">
        <v>0</v>
      </c>
      <c r="F825" s="349">
        <v>0</v>
      </c>
      <c r="G825" s="349">
        <v>0</v>
      </c>
      <c r="H825" s="349">
        <v>0</v>
      </c>
      <c r="I825" s="349">
        <v>0</v>
      </c>
      <c r="J825" s="349">
        <v>0</v>
      </c>
      <c r="K825" s="349">
        <v>0</v>
      </c>
      <c r="L825" s="349">
        <v>0</v>
      </c>
      <c r="M825" s="349">
        <v>0</v>
      </c>
      <c r="N825" s="349">
        <v>0</v>
      </c>
      <c r="O825" s="349">
        <v>9</v>
      </c>
      <c r="P825" s="349">
        <v>0</v>
      </c>
      <c r="Q825" s="349">
        <v>0</v>
      </c>
    </row>
    <row r="826" spans="1:17" ht="15" customHeight="1">
      <c r="A826" s="350" t="s">
        <v>359</v>
      </c>
      <c r="B826" s="349">
        <v>0</v>
      </c>
      <c r="C826" s="349">
        <v>0</v>
      </c>
      <c r="D826" s="349">
        <v>0</v>
      </c>
      <c r="E826" s="349">
        <v>0</v>
      </c>
      <c r="F826" s="349">
        <v>0</v>
      </c>
      <c r="G826" s="349">
        <v>0</v>
      </c>
      <c r="H826" s="349">
        <v>0</v>
      </c>
      <c r="I826" s="349">
        <v>0</v>
      </c>
      <c r="J826" s="349">
        <v>0</v>
      </c>
      <c r="K826" s="349">
        <v>0</v>
      </c>
      <c r="L826" s="349">
        <v>0</v>
      </c>
      <c r="M826" s="349">
        <v>0</v>
      </c>
      <c r="N826" s="349">
        <v>0</v>
      </c>
      <c r="O826" s="349">
        <v>11</v>
      </c>
      <c r="P826" s="349">
        <v>1</v>
      </c>
      <c r="Q826" s="349">
        <v>0</v>
      </c>
    </row>
    <row r="827" spans="1:17" ht="21.95" customHeight="1">
      <c r="A827" s="350" t="s">
        <v>3325</v>
      </c>
      <c r="B827" s="349">
        <v>0</v>
      </c>
      <c r="C827" s="349">
        <v>0</v>
      </c>
      <c r="D827" s="349">
        <v>0</v>
      </c>
      <c r="E827" s="349">
        <v>1</v>
      </c>
      <c r="F827" s="349">
        <v>0</v>
      </c>
      <c r="G827" s="349">
        <v>0</v>
      </c>
      <c r="H827" s="349">
        <v>0</v>
      </c>
      <c r="I827" s="349">
        <v>0</v>
      </c>
      <c r="J827" s="349">
        <v>0</v>
      </c>
      <c r="K827" s="349">
        <v>0</v>
      </c>
      <c r="L827" s="349">
        <v>0</v>
      </c>
      <c r="M827" s="349">
        <v>0</v>
      </c>
      <c r="N827" s="349">
        <v>0</v>
      </c>
      <c r="O827" s="349">
        <v>7</v>
      </c>
      <c r="P827" s="349">
        <v>0</v>
      </c>
      <c r="Q827" s="349">
        <v>0</v>
      </c>
    </row>
    <row r="828" spans="1:17" ht="21.95" customHeight="1">
      <c r="A828" s="350" t="s">
        <v>3208</v>
      </c>
      <c r="B828" s="349">
        <v>0</v>
      </c>
      <c r="C828" s="349">
        <v>0</v>
      </c>
      <c r="D828" s="349">
        <v>0</v>
      </c>
      <c r="E828" s="349">
        <v>0</v>
      </c>
      <c r="F828" s="349">
        <v>0</v>
      </c>
      <c r="G828" s="349">
        <v>0</v>
      </c>
      <c r="H828" s="349">
        <v>0</v>
      </c>
      <c r="I828" s="349">
        <v>0</v>
      </c>
      <c r="J828" s="349">
        <v>0</v>
      </c>
      <c r="K828" s="349">
        <v>0</v>
      </c>
      <c r="L828" s="349">
        <v>0</v>
      </c>
      <c r="M828" s="349">
        <v>0</v>
      </c>
      <c r="N828" s="349">
        <v>0</v>
      </c>
      <c r="O828" s="349">
        <v>13</v>
      </c>
      <c r="P828" s="349">
        <v>0</v>
      </c>
      <c r="Q828" s="349">
        <v>0</v>
      </c>
    </row>
    <row r="829" spans="1:17" ht="15" customHeight="1">
      <c r="A829" s="351" t="s">
        <v>2665</v>
      </c>
      <c r="B829" s="349">
        <v>70</v>
      </c>
      <c r="C829" s="349">
        <v>52</v>
      </c>
      <c r="D829" s="349">
        <v>44</v>
      </c>
      <c r="E829" s="349">
        <v>39</v>
      </c>
      <c r="F829" s="349">
        <v>0</v>
      </c>
      <c r="G829" s="349">
        <v>0</v>
      </c>
      <c r="H829" s="349">
        <v>0</v>
      </c>
      <c r="I829" s="349">
        <v>0</v>
      </c>
      <c r="J829" s="349">
        <v>2</v>
      </c>
      <c r="K829" s="349">
        <v>0</v>
      </c>
      <c r="L829" s="349">
        <v>0</v>
      </c>
      <c r="M829" s="349">
        <v>0</v>
      </c>
      <c r="N829" s="349">
        <v>18</v>
      </c>
      <c r="O829" s="349">
        <v>0</v>
      </c>
      <c r="P829" s="349">
        <v>0</v>
      </c>
      <c r="Q829" s="349">
        <v>0</v>
      </c>
    </row>
    <row r="830" spans="1:17" ht="15" customHeight="1">
      <c r="A830" s="351" t="s">
        <v>0</v>
      </c>
      <c r="B830" s="349">
        <v>70</v>
      </c>
      <c r="C830" s="349">
        <v>52</v>
      </c>
      <c r="D830" s="349">
        <v>44</v>
      </c>
      <c r="E830" s="349">
        <v>39</v>
      </c>
      <c r="F830" s="349">
        <v>0</v>
      </c>
      <c r="G830" s="349">
        <v>0</v>
      </c>
      <c r="H830" s="349">
        <v>0</v>
      </c>
      <c r="I830" s="349">
        <v>0</v>
      </c>
      <c r="J830" s="349">
        <v>2</v>
      </c>
      <c r="K830" s="349">
        <v>0</v>
      </c>
      <c r="L830" s="349">
        <v>0</v>
      </c>
      <c r="M830" s="349">
        <v>0</v>
      </c>
      <c r="N830" s="349">
        <v>18</v>
      </c>
      <c r="O830" s="349">
        <v>0</v>
      </c>
      <c r="P830" s="349">
        <v>0</v>
      </c>
      <c r="Q830" s="349">
        <v>0</v>
      </c>
    </row>
    <row r="831" spans="1:17" ht="21.95" customHeight="1">
      <c r="A831" s="350" t="s">
        <v>2996</v>
      </c>
      <c r="B831" s="349">
        <v>23</v>
      </c>
      <c r="C831" s="349">
        <v>35</v>
      </c>
      <c r="D831" s="349">
        <v>23</v>
      </c>
      <c r="E831" s="349">
        <v>20</v>
      </c>
      <c r="F831" s="349">
        <v>0</v>
      </c>
      <c r="G831" s="349">
        <v>0</v>
      </c>
      <c r="H831" s="349">
        <v>0</v>
      </c>
      <c r="I831" s="349">
        <v>0</v>
      </c>
      <c r="J831" s="349">
        <v>0</v>
      </c>
      <c r="K831" s="349">
        <v>0</v>
      </c>
      <c r="L831" s="349">
        <v>0</v>
      </c>
      <c r="M831" s="349">
        <v>0</v>
      </c>
      <c r="N831" s="349">
        <v>12</v>
      </c>
      <c r="O831" s="349">
        <v>0</v>
      </c>
      <c r="P831" s="349">
        <v>0</v>
      </c>
      <c r="Q831" s="349">
        <v>0</v>
      </c>
    </row>
    <row r="832" spans="1:17" ht="21.95" customHeight="1">
      <c r="A832" s="350" t="s">
        <v>220</v>
      </c>
      <c r="B832" s="349">
        <v>18</v>
      </c>
      <c r="C832" s="349">
        <v>6</v>
      </c>
      <c r="D832" s="349">
        <v>7</v>
      </c>
      <c r="E832" s="349">
        <v>8</v>
      </c>
      <c r="F832" s="349">
        <v>0</v>
      </c>
      <c r="G832" s="349">
        <v>0</v>
      </c>
      <c r="H832" s="349">
        <v>0</v>
      </c>
      <c r="I832" s="349">
        <v>0</v>
      </c>
      <c r="J832" s="349">
        <v>2</v>
      </c>
      <c r="K832" s="349">
        <v>0</v>
      </c>
      <c r="L832" s="349">
        <v>0</v>
      </c>
      <c r="M832" s="349">
        <v>0</v>
      </c>
      <c r="N832" s="349">
        <v>6</v>
      </c>
      <c r="O832" s="349">
        <v>0</v>
      </c>
      <c r="P832" s="349">
        <v>0</v>
      </c>
      <c r="Q832" s="349">
        <v>0</v>
      </c>
    </row>
    <row r="833" spans="1:17" ht="21.95" customHeight="1">
      <c r="A833" s="350" t="s">
        <v>3326</v>
      </c>
      <c r="B833" s="349">
        <v>25</v>
      </c>
      <c r="C833" s="349">
        <v>8</v>
      </c>
      <c r="D833" s="349">
        <v>8</v>
      </c>
      <c r="E833" s="349">
        <v>8</v>
      </c>
      <c r="F833" s="349">
        <v>0</v>
      </c>
      <c r="G833" s="349">
        <v>0</v>
      </c>
      <c r="H833" s="349">
        <v>0</v>
      </c>
      <c r="I833" s="349">
        <v>0</v>
      </c>
      <c r="J833" s="349">
        <v>0</v>
      </c>
      <c r="K833" s="349">
        <v>0</v>
      </c>
      <c r="L833" s="349">
        <v>0</v>
      </c>
      <c r="M833" s="349">
        <v>0</v>
      </c>
      <c r="N833" s="349">
        <v>0</v>
      </c>
      <c r="O833" s="349">
        <v>0</v>
      </c>
      <c r="P833" s="349">
        <v>0</v>
      </c>
      <c r="Q833" s="349">
        <v>0</v>
      </c>
    </row>
    <row r="834" spans="1:17" ht="21.95" customHeight="1">
      <c r="A834" s="350" t="s">
        <v>3042</v>
      </c>
      <c r="B834" s="349">
        <v>4</v>
      </c>
      <c r="C834" s="349">
        <v>3</v>
      </c>
      <c r="D834" s="349">
        <v>6</v>
      </c>
      <c r="E834" s="349">
        <v>3</v>
      </c>
      <c r="F834" s="349">
        <v>0</v>
      </c>
      <c r="G834" s="349">
        <v>0</v>
      </c>
      <c r="H834" s="349">
        <v>0</v>
      </c>
      <c r="I834" s="349">
        <v>0</v>
      </c>
      <c r="J834" s="349">
        <v>0</v>
      </c>
      <c r="K834" s="349">
        <v>0</v>
      </c>
      <c r="L834" s="349">
        <v>0</v>
      </c>
      <c r="M834" s="349">
        <v>0</v>
      </c>
      <c r="N834" s="349">
        <v>0</v>
      </c>
      <c r="O834" s="349">
        <v>0</v>
      </c>
      <c r="P834" s="349">
        <v>0</v>
      </c>
      <c r="Q834" s="349">
        <v>0</v>
      </c>
    </row>
    <row r="835" spans="1:17" ht="15" customHeight="1">
      <c r="A835" s="351" t="s">
        <v>92</v>
      </c>
      <c r="B835" s="349">
        <v>29</v>
      </c>
      <c r="C835" s="349">
        <v>21</v>
      </c>
      <c r="D835" s="349">
        <v>17</v>
      </c>
      <c r="E835" s="349">
        <v>21</v>
      </c>
      <c r="F835" s="349">
        <v>0</v>
      </c>
      <c r="G835" s="349">
        <v>0</v>
      </c>
      <c r="H835" s="349">
        <v>0</v>
      </c>
      <c r="I835" s="349">
        <v>13</v>
      </c>
      <c r="J835" s="349">
        <v>2</v>
      </c>
      <c r="K835" s="349">
        <v>0</v>
      </c>
      <c r="L835" s="349">
        <v>0</v>
      </c>
      <c r="M835" s="349">
        <v>0</v>
      </c>
      <c r="N835" s="349">
        <v>0</v>
      </c>
      <c r="O835" s="349">
        <v>0</v>
      </c>
      <c r="P835" s="349">
        <v>2</v>
      </c>
      <c r="Q835" s="349">
        <v>0</v>
      </c>
    </row>
    <row r="836" spans="1:17" ht="15" customHeight="1">
      <c r="A836" s="351" t="s">
        <v>0</v>
      </c>
      <c r="B836" s="349">
        <v>21</v>
      </c>
      <c r="C836" s="349">
        <v>17</v>
      </c>
      <c r="D836" s="349">
        <v>13</v>
      </c>
      <c r="E836" s="349">
        <v>15</v>
      </c>
      <c r="F836" s="349">
        <v>0</v>
      </c>
      <c r="G836" s="349">
        <v>0</v>
      </c>
      <c r="H836" s="349">
        <v>0</v>
      </c>
      <c r="I836" s="349">
        <v>13</v>
      </c>
      <c r="J836" s="349">
        <v>0</v>
      </c>
      <c r="K836" s="349">
        <v>0</v>
      </c>
      <c r="L836" s="349">
        <v>0</v>
      </c>
      <c r="M836" s="349">
        <v>0</v>
      </c>
      <c r="N836" s="349">
        <v>0</v>
      </c>
      <c r="O836" s="349">
        <v>0</v>
      </c>
      <c r="P836" s="349">
        <v>2</v>
      </c>
      <c r="Q836" s="349">
        <v>0</v>
      </c>
    </row>
    <row r="837" spans="1:17" ht="21.95" customHeight="1">
      <c r="A837" s="350" t="s">
        <v>2998</v>
      </c>
      <c r="B837" s="349">
        <v>5</v>
      </c>
      <c r="C837" s="349">
        <v>8</v>
      </c>
      <c r="D837" s="349">
        <v>3</v>
      </c>
      <c r="E837" s="349">
        <v>7</v>
      </c>
      <c r="F837" s="349">
        <v>0</v>
      </c>
      <c r="G837" s="349">
        <v>0</v>
      </c>
      <c r="H837" s="349">
        <v>0</v>
      </c>
      <c r="I837" s="349">
        <v>2</v>
      </c>
      <c r="J837" s="349">
        <v>0</v>
      </c>
      <c r="K837" s="349">
        <v>0</v>
      </c>
      <c r="L837" s="349">
        <v>0</v>
      </c>
      <c r="M837" s="349">
        <v>0</v>
      </c>
      <c r="N837" s="349">
        <v>0</v>
      </c>
      <c r="O837" s="349">
        <v>0</v>
      </c>
      <c r="P837" s="349">
        <v>0</v>
      </c>
      <c r="Q837" s="349">
        <v>0</v>
      </c>
    </row>
    <row r="838" spans="1:17" ht="21.95" customHeight="1">
      <c r="A838" s="350" t="s">
        <v>94</v>
      </c>
      <c r="B838" s="349">
        <v>10</v>
      </c>
      <c r="C838" s="349">
        <v>4</v>
      </c>
      <c r="D838" s="349">
        <v>4</v>
      </c>
      <c r="E838" s="349">
        <v>6</v>
      </c>
      <c r="F838" s="349">
        <v>0</v>
      </c>
      <c r="G838" s="349">
        <v>0</v>
      </c>
      <c r="H838" s="349">
        <v>0</v>
      </c>
      <c r="I838" s="349">
        <v>6</v>
      </c>
      <c r="J838" s="349">
        <v>0</v>
      </c>
      <c r="K838" s="349">
        <v>0</v>
      </c>
      <c r="L838" s="349">
        <v>0</v>
      </c>
      <c r="M838" s="349">
        <v>0</v>
      </c>
      <c r="N838" s="349">
        <v>0</v>
      </c>
      <c r="O838" s="349">
        <v>0</v>
      </c>
      <c r="P838" s="349">
        <v>2</v>
      </c>
      <c r="Q838" s="349">
        <v>0</v>
      </c>
    </row>
    <row r="839" spans="1:17" ht="15" customHeight="1">
      <c r="A839" s="350" t="s">
        <v>2981</v>
      </c>
      <c r="B839" s="349">
        <v>6</v>
      </c>
      <c r="C839" s="349">
        <v>5</v>
      </c>
      <c r="D839" s="349">
        <v>6</v>
      </c>
      <c r="E839" s="349">
        <v>2</v>
      </c>
      <c r="F839" s="349">
        <v>0</v>
      </c>
      <c r="G839" s="349">
        <v>0</v>
      </c>
      <c r="H839" s="349">
        <v>0</v>
      </c>
      <c r="I839" s="349">
        <v>5</v>
      </c>
      <c r="J839" s="349">
        <v>0</v>
      </c>
      <c r="K839" s="349">
        <v>0</v>
      </c>
      <c r="L839" s="349">
        <v>0</v>
      </c>
      <c r="M839" s="349">
        <v>0</v>
      </c>
      <c r="N839" s="349">
        <v>0</v>
      </c>
      <c r="O839" s="349">
        <v>0</v>
      </c>
      <c r="P839" s="349">
        <v>0</v>
      </c>
      <c r="Q839" s="349">
        <v>0</v>
      </c>
    </row>
    <row r="840" spans="1:17" ht="21.95" customHeight="1">
      <c r="A840" s="351" t="s">
        <v>3323</v>
      </c>
      <c r="B840" s="349">
        <v>8</v>
      </c>
      <c r="C840" s="349">
        <v>4</v>
      </c>
      <c r="D840" s="349">
        <v>4</v>
      </c>
      <c r="E840" s="349">
        <v>6</v>
      </c>
      <c r="F840" s="349">
        <v>0</v>
      </c>
      <c r="G840" s="349">
        <v>0</v>
      </c>
      <c r="H840" s="349">
        <v>0</v>
      </c>
      <c r="I840" s="349">
        <v>0</v>
      </c>
      <c r="J840" s="349">
        <v>2</v>
      </c>
      <c r="K840" s="349">
        <v>0</v>
      </c>
      <c r="L840" s="349">
        <v>0</v>
      </c>
      <c r="M840" s="349">
        <v>0</v>
      </c>
      <c r="N840" s="349">
        <v>0</v>
      </c>
      <c r="O840" s="349">
        <v>0</v>
      </c>
      <c r="P840" s="349">
        <v>0</v>
      </c>
      <c r="Q840" s="349">
        <v>0</v>
      </c>
    </row>
    <row r="841" spans="1:17" ht="21.95" customHeight="1">
      <c r="A841" s="350" t="s">
        <v>3053</v>
      </c>
      <c r="B841" s="349">
        <v>8</v>
      </c>
      <c r="C841" s="349">
        <v>4</v>
      </c>
      <c r="D841" s="349">
        <v>4</v>
      </c>
      <c r="E841" s="349">
        <v>6</v>
      </c>
      <c r="F841" s="349">
        <v>0</v>
      </c>
      <c r="G841" s="349">
        <v>0</v>
      </c>
      <c r="H841" s="349">
        <v>0</v>
      </c>
      <c r="I841" s="349">
        <v>0</v>
      </c>
      <c r="J841" s="349">
        <v>2</v>
      </c>
      <c r="K841" s="349">
        <v>0</v>
      </c>
      <c r="L841" s="349">
        <v>0</v>
      </c>
      <c r="M841" s="349">
        <v>0</v>
      </c>
      <c r="N841" s="349">
        <v>0</v>
      </c>
      <c r="O841" s="349">
        <v>0</v>
      </c>
      <c r="P841" s="349">
        <v>0</v>
      </c>
      <c r="Q841" s="349">
        <v>0</v>
      </c>
    </row>
    <row r="842" spans="1:17" ht="15" customHeight="1">
      <c r="A842" s="351" t="s">
        <v>2663</v>
      </c>
      <c r="B842" s="349">
        <v>22</v>
      </c>
      <c r="C842" s="349">
        <v>14</v>
      </c>
      <c r="D842" s="349">
        <v>16</v>
      </c>
      <c r="E842" s="349">
        <v>20</v>
      </c>
      <c r="F842" s="349">
        <v>0</v>
      </c>
      <c r="G842" s="349">
        <v>0</v>
      </c>
      <c r="H842" s="349">
        <v>0</v>
      </c>
      <c r="I842" s="349">
        <v>0</v>
      </c>
      <c r="J842" s="349">
        <v>0</v>
      </c>
      <c r="K842" s="349">
        <v>0</v>
      </c>
      <c r="L842" s="349">
        <v>0</v>
      </c>
      <c r="M842" s="349">
        <v>0</v>
      </c>
      <c r="N842" s="349">
        <v>0</v>
      </c>
      <c r="O842" s="349">
        <v>15</v>
      </c>
      <c r="P842" s="349">
        <v>2</v>
      </c>
      <c r="Q842" s="349">
        <v>0</v>
      </c>
    </row>
    <row r="843" spans="1:17" ht="15" customHeight="1">
      <c r="A843" s="351" t="s">
        <v>0</v>
      </c>
      <c r="B843" s="349">
        <v>22</v>
      </c>
      <c r="C843" s="349">
        <v>14</v>
      </c>
      <c r="D843" s="349">
        <v>16</v>
      </c>
      <c r="E843" s="349">
        <v>20</v>
      </c>
      <c r="F843" s="349">
        <v>0</v>
      </c>
      <c r="G843" s="349">
        <v>0</v>
      </c>
      <c r="H843" s="349">
        <v>0</v>
      </c>
      <c r="I843" s="349">
        <v>0</v>
      </c>
      <c r="J843" s="349">
        <v>0</v>
      </c>
      <c r="K843" s="349">
        <v>0</v>
      </c>
      <c r="L843" s="349">
        <v>0</v>
      </c>
      <c r="M843" s="349">
        <v>0</v>
      </c>
      <c r="N843" s="349">
        <v>0</v>
      </c>
      <c r="O843" s="349">
        <v>15</v>
      </c>
      <c r="P843" s="349">
        <v>2</v>
      </c>
      <c r="Q843" s="349">
        <v>0</v>
      </c>
    </row>
    <row r="844" spans="1:17" ht="15" customHeight="1">
      <c r="A844" s="350" t="s">
        <v>97</v>
      </c>
      <c r="B844" s="349">
        <v>16</v>
      </c>
      <c r="C844" s="349">
        <v>11</v>
      </c>
      <c r="D844" s="349">
        <v>13</v>
      </c>
      <c r="E844" s="349">
        <v>17</v>
      </c>
      <c r="F844" s="349">
        <v>0</v>
      </c>
      <c r="G844" s="349">
        <v>0</v>
      </c>
      <c r="H844" s="349">
        <v>0</v>
      </c>
      <c r="I844" s="349">
        <v>0</v>
      </c>
      <c r="J844" s="349">
        <v>0</v>
      </c>
      <c r="K844" s="349">
        <v>0</v>
      </c>
      <c r="L844" s="349">
        <v>0</v>
      </c>
      <c r="M844" s="349">
        <v>0</v>
      </c>
      <c r="N844" s="349">
        <v>0</v>
      </c>
      <c r="O844" s="349">
        <v>0</v>
      </c>
      <c r="P844" s="349">
        <v>0</v>
      </c>
      <c r="Q844" s="349">
        <v>0</v>
      </c>
    </row>
    <row r="845" spans="1:17" ht="15" customHeight="1">
      <c r="A845" s="350" t="s">
        <v>3264</v>
      </c>
      <c r="B845" s="349">
        <v>0</v>
      </c>
      <c r="C845" s="349">
        <v>0</v>
      </c>
      <c r="D845" s="349">
        <v>0</v>
      </c>
      <c r="E845" s="349">
        <v>0</v>
      </c>
      <c r="F845" s="349">
        <v>0</v>
      </c>
      <c r="G845" s="349">
        <v>0</v>
      </c>
      <c r="H845" s="349">
        <v>0</v>
      </c>
      <c r="I845" s="349">
        <v>0</v>
      </c>
      <c r="J845" s="349">
        <v>0</v>
      </c>
      <c r="K845" s="349">
        <v>0</v>
      </c>
      <c r="L845" s="349">
        <v>0</v>
      </c>
      <c r="M845" s="349">
        <v>0</v>
      </c>
      <c r="N845" s="349">
        <v>0</v>
      </c>
      <c r="O845" s="349">
        <v>15</v>
      </c>
      <c r="P845" s="349">
        <v>0</v>
      </c>
      <c r="Q845" s="349">
        <v>0</v>
      </c>
    </row>
    <row r="846" spans="1:17" ht="15" customHeight="1">
      <c r="A846" s="350" t="s">
        <v>237</v>
      </c>
      <c r="B846" s="349">
        <v>6</v>
      </c>
      <c r="C846" s="349">
        <v>3</v>
      </c>
      <c r="D846" s="349">
        <v>3</v>
      </c>
      <c r="E846" s="349">
        <v>3</v>
      </c>
      <c r="F846" s="349">
        <v>0</v>
      </c>
      <c r="G846" s="349">
        <v>0</v>
      </c>
      <c r="H846" s="349">
        <v>0</v>
      </c>
      <c r="I846" s="349">
        <v>0</v>
      </c>
      <c r="J846" s="349">
        <v>0</v>
      </c>
      <c r="K846" s="349">
        <v>0</v>
      </c>
      <c r="L846" s="349">
        <v>0</v>
      </c>
      <c r="M846" s="349">
        <v>0</v>
      </c>
      <c r="N846" s="349">
        <v>0</v>
      </c>
      <c r="O846" s="349">
        <v>0</v>
      </c>
      <c r="P846" s="349">
        <v>2</v>
      </c>
      <c r="Q846" s="349">
        <v>0</v>
      </c>
    </row>
    <row r="847" spans="1:17" ht="15" customHeight="1">
      <c r="A847" s="351" t="s">
        <v>2662</v>
      </c>
      <c r="B847" s="349">
        <v>6</v>
      </c>
      <c r="C847" s="349">
        <v>7</v>
      </c>
      <c r="D847" s="349">
        <v>22</v>
      </c>
      <c r="E847" s="349">
        <v>15</v>
      </c>
      <c r="F847" s="349">
        <v>0</v>
      </c>
      <c r="G847" s="349">
        <v>0</v>
      </c>
      <c r="H847" s="349">
        <v>0</v>
      </c>
      <c r="I847" s="349">
        <v>0</v>
      </c>
      <c r="J847" s="349">
        <v>0</v>
      </c>
      <c r="K847" s="349">
        <v>0</v>
      </c>
      <c r="L847" s="349">
        <v>0</v>
      </c>
      <c r="M847" s="349">
        <v>0</v>
      </c>
      <c r="N847" s="349">
        <v>3</v>
      </c>
      <c r="O847" s="349">
        <v>66</v>
      </c>
      <c r="P847" s="349">
        <v>3</v>
      </c>
      <c r="Q847" s="349">
        <v>3</v>
      </c>
    </row>
    <row r="848" spans="1:17" ht="15" customHeight="1">
      <c r="A848" s="351" t="s">
        <v>0</v>
      </c>
      <c r="B848" s="349">
        <v>5</v>
      </c>
      <c r="C848" s="349">
        <v>6</v>
      </c>
      <c r="D848" s="349">
        <v>14</v>
      </c>
      <c r="E848" s="349">
        <v>15</v>
      </c>
      <c r="F848" s="349">
        <v>0</v>
      </c>
      <c r="G848" s="349">
        <v>0</v>
      </c>
      <c r="H848" s="349">
        <v>0</v>
      </c>
      <c r="I848" s="349">
        <v>0</v>
      </c>
      <c r="J848" s="349">
        <v>0</v>
      </c>
      <c r="K848" s="349">
        <v>0</v>
      </c>
      <c r="L848" s="349">
        <v>0</v>
      </c>
      <c r="M848" s="349">
        <v>0</v>
      </c>
      <c r="N848" s="349">
        <v>0</v>
      </c>
      <c r="O848" s="349">
        <v>0</v>
      </c>
      <c r="P848" s="349">
        <v>0</v>
      </c>
      <c r="Q848" s="349">
        <v>0</v>
      </c>
    </row>
    <row r="849" spans="1:17" ht="21.95" customHeight="1">
      <c r="A849" s="350" t="s">
        <v>103</v>
      </c>
      <c r="B849" s="349">
        <v>5</v>
      </c>
      <c r="C849" s="349">
        <v>6</v>
      </c>
      <c r="D849" s="349">
        <v>14</v>
      </c>
      <c r="E849" s="349">
        <v>15</v>
      </c>
      <c r="F849" s="349">
        <v>0</v>
      </c>
      <c r="G849" s="349">
        <v>0</v>
      </c>
      <c r="H849" s="349">
        <v>0</v>
      </c>
      <c r="I849" s="349">
        <v>0</v>
      </c>
      <c r="J849" s="349">
        <v>0</v>
      </c>
      <c r="K849" s="349">
        <v>0</v>
      </c>
      <c r="L849" s="349">
        <v>0</v>
      </c>
      <c r="M849" s="349">
        <v>0</v>
      </c>
      <c r="N849" s="349">
        <v>0</v>
      </c>
      <c r="O849" s="349">
        <v>0</v>
      </c>
      <c r="P849" s="349">
        <v>0</v>
      </c>
      <c r="Q849" s="349">
        <v>0</v>
      </c>
    </row>
    <row r="850" spans="1:17" ht="21.95" customHeight="1">
      <c r="A850" s="351" t="s">
        <v>3308</v>
      </c>
      <c r="B850" s="349">
        <v>1</v>
      </c>
      <c r="C850" s="349">
        <v>1</v>
      </c>
      <c r="D850" s="349">
        <v>8</v>
      </c>
      <c r="E850" s="349">
        <v>0</v>
      </c>
      <c r="F850" s="349">
        <v>0</v>
      </c>
      <c r="G850" s="349">
        <v>0</v>
      </c>
      <c r="H850" s="349">
        <v>0</v>
      </c>
      <c r="I850" s="349">
        <v>0</v>
      </c>
      <c r="J850" s="349">
        <v>0</v>
      </c>
      <c r="K850" s="349">
        <v>0</v>
      </c>
      <c r="L850" s="349">
        <v>0</v>
      </c>
      <c r="M850" s="349">
        <v>0</v>
      </c>
      <c r="N850" s="349">
        <v>3</v>
      </c>
      <c r="O850" s="349">
        <v>66</v>
      </c>
      <c r="P850" s="349">
        <v>3</v>
      </c>
      <c r="Q850" s="349">
        <v>3</v>
      </c>
    </row>
    <row r="851" spans="1:17" ht="21.95" customHeight="1">
      <c r="A851" s="350" t="s">
        <v>3300</v>
      </c>
      <c r="B851" s="349">
        <v>0</v>
      </c>
      <c r="C851" s="349">
        <v>0</v>
      </c>
      <c r="D851" s="349">
        <v>0</v>
      </c>
      <c r="E851" s="349">
        <v>0</v>
      </c>
      <c r="F851" s="349">
        <v>0</v>
      </c>
      <c r="G851" s="349">
        <v>0</v>
      </c>
      <c r="H851" s="349">
        <v>0</v>
      </c>
      <c r="I851" s="349">
        <v>0</v>
      </c>
      <c r="J851" s="349">
        <v>0</v>
      </c>
      <c r="K851" s="349">
        <v>0</v>
      </c>
      <c r="L851" s="349">
        <v>0</v>
      </c>
      <c r="M851" s="349">
        <v>0</v>
      </c>
      <c r="N851" s="349">
        <v>0</v>
      </c>
      <c r="O851" s="349">
        <v>7</v>
      </c>
      <c r="P851" s="349">
        <v>0</v>
      </c>
      <c r="Q851" s="349">
        <v>0</v>
      </c>
    </row>
    <row r="852" spans="1:17" ht="21.95" customHeight="1">
      <c r="A852" s="350" t="s">
        <v>3123</v>
      </c>
      <c r="B852" s="349">
        <v>0</v>
      </c>
      <c r="C852" s="349">
        <v>0</v>
      </c>
      <c r="D852" s="349">
        <v>0</v>
      </c>
      <c r="E852" s="349">
        <v>0</v>
      </c>
      <c r="F852" s="349">
        <v>0</v>
      </c>
      <c r="G852" s="349">
        <v>0</v>
      </c>
      <c r="H852" s="349">
        <v>0</v>
      </c>
      <c r="I852" s="349">
        <v>0</v>
      </c>
      <c r="J852" s="349">
        <v>0</v>
      </c>
      <c r="K852" s="349">
        <v>0</v>
      </c>
      <c r="L852" s="349">
        <v>0</v>
      </c>
      <c r="M852" s="349">
        <v>0</v>
      </c>
      <c r="N852" s="349">
        <v>0</v>
      </c>
      <c r="O852" s="349">
        <v>7</v>
      </c>
      <c r="P852" s="349">
        <v>3</v>
      </c>
      <c r="Q852" s="349">
        <v>0</v>
      </c>
    </row>
    <row r="853" spans="1:17" ht="15" customHeight="1">
      <c r="A853" s="350" t="s">
        <v>804</v>
      </c>
      <c r="B853" s="349">
        <v>0</v>
      </c>
      <c r="C853" s="349">
        <v>0</v>
      </c>
      <c r="D853" s="349">
        <v>0</v>
      </c>
      <c r="E853" s="349">
        <v>0</v>
      </c>
      <c r="F853" s="349">
        <v>0</v>
      </c>
      <c r="G853" s="349">
        <v>0</v>
      </c>
      <c r="H853" s="349">
        <v>0</v>
      </c>
      <c r="I853" s="349">
        <v>0</v>
      </c>
      <c r="J853" s="349">
        <v>0</v>
      </c>
      <c r="K853" s="349">
        <v>0</v>
      </c>
      <c r="L853" s="349">
        <v>0</v>
      </c>
      <c r="M853" s="349">
        <v>0</v>
      </c>
      <c r="N853" s="349">
        <v>0</v>
      </c>
      <c r="O853" s="349">
        <v>40</v>
      </c>
      <c r="P853" s="349">
        <v>0</v>
      </c>
      <c r="Q853" s="349">
        <v>0</v>
      </c>
    </row>
    <row r="854" spans="1:17" ht="21.95" customHeight="1">
      <c r="A854" s="350" t="s">
        <v>805</v>
      </c>
      <c r="B854" s="349">
        <v>0</v>
      </c>
      <c r="C854" s="349">
        <v>0</v>
      </c>
      <c r="D854" s="349">
        <v>0</v>
      </c>
      <c r="E854" s="349">
        <v>0</v>
      </c>
      <c r="F854" s="349">
        <v>0</v>
      </c>
      <c r="G854" s="349">
        <v>0</v>
      </c>
      <c r="H854" s="349">
        <v>0</v>
      </c>
      <c r="I854" s="349">
        <v>0</v>
      </c>
      <c r="J854" s="349">
        <v>0</v>
      </c>
      <c r="K854" s="349">
        <v>0</v>
      </c>
      <c r="L854" s="349">
        <v>0</v>
      </c>
      <c r="M854" s="349">
        <v>0</v>
      </c>
      <c r="N854" s="349">
        <v>0</v>
      </c>
      <c r="O854" s="349">
        <v>0</v>
      </c>
      <c r="P854" s="349">
        <v>0</v>
      </c>
      <c r="Q854" s="349">
        <v>0</v>
      </c>
    </row>
    <row r="855" spans="1:17" ht="21.95" customHeight="1">
      <c r="A855" s="350" t="s">
        <v>3265</v>
      </c>
      <c r="B855" s="349">
        <v>0</v>
      </c>
      <c r="C855" s="349">
        <v>0</v>
      </c>
      <c r="D855" s="349">
        <v>3</v>
      </c>
      <c r="E855" s="349">
        <v>0</v>
      </c>
      <c r="F855" s="349">
        <v>0</v>
      </c>
      <c r="G855" s="349">
        <v>0</v>
      </c>
      <c r="H855" s="349">
        <v>0</v>
      </c>
      <c r="I855" s="349">
        <v>0</v>
      </c>
      <c r="J855" s="349">
        <v>0</v>
      </c>
      <c r="K855" s="349">
        <v>0</v>
      </c>
      <c r="L855" s="349">
        <v>0</v>
      </c>
      <c r="M855" s="349">
        <v>0</v>
      </c>
      <c r="N855" s="349">
        <v>0</v>
      </c>
      <c r="O855" s="349">
        <v>5</v>
      </c>
      <c r="P855" s="349">
        <v>0</v>
      </c>
      <c r="Q855" s="349">
        <v>3</v>
      </c>
    </row>
    <row r="856" spans="1:17" ht="21.95" customHeight="1">
      <c r="A856" s="350" t="s">
        <v>3289</v>
      </c>
      <c r="B856" s="349">
        <v>0</v>
      </c>
      <c r="C856" s="349">
        <v>0</v>
      </c>
      <c r="D856" s="349">
        <v>0</v>
      </c>
      <c r="E856" s="349">
        <v>0</v>
      </c>
      <c r="F856" s="349">
        <v>0</v>
      </c>
      <c r="G856" s="349">
        <v>0</v>
      </c>
      <c r="H856" s="349">
        <v>0</v>
      </c>
      <c r="I856" s="349">
        <v>0</v>
      </c>
      <c r="J856" s="349">
        <v>0</v>
      </c>
      <c r="K856" s="349">
        <v>0</v>
      </c>
      <c r="L856" s="349">
        <v>0</v>
      </c>
      <c r="M856" s="349">
        <v>0</v>
      </c>
      <c r="N856" s="349">
        <v>0</v>
      </c>
      <c r="O856" s="349">
        <v>4</v>
      </c>
      <c r="P856" s="349">
        <v>0</v>
      </c>
      <c r="Q856" s="349">
        <v>0</v>
      </c>
    </row>
    <row r="857" spans="1:17" ht="15" customHeight="1">
      <c r="A857" s="350" t="s">
        <v>807</v>
      </c>
      <c r="B857" s="349">
        <v>1</v>
      </c>
      <c r="C857" s="349">
        <v>1</v>
      </c>
      <c r="D857" s="349">
        <v>5</v>
      </c>
      <c r="E857" s="349">
        <v>0</v>
      </c>
      <c r="F857" s="349">
        <v>0</v>
      </c>
      <c r="G857" s="349">
        <v>0</v>
      </c>
      <c r="H857" s="349">
        <v>0</v>
      </c>
      <c r="I857" s="349">
        <v>0</v>
      </c>
      <c r="J857" s="349">
        <v>0</v>
      </c>
      <c r="K857" s="349">
        <v>0</v>
      </c>
      <c r="L857" s="349">
        <v>0</v>
      </c>
      <c r="M857" s="349">
        <v>0</v>
      </c>
      <c r="N857" s="349">
        <v>3</v>
      </c>
      <c r="O857" s="349">
        <v>3</v>
      </c>
      <c r="P857" s="349">
        <v>0</v>
      </c>
      <c r="Q857" s="349">
        <v>0</v>
      </c>
    </row>
    <row r="858" spans="1:17" ht="15" customHeight="1">
      <c r="A858" s="351" t="s">
        <v>2661</v>
      </c>
      <c r="B858" s="349">
        <v>25</v>
      </c>
      <c r="C858" s="349">
        <v>15</v>
      </c>
      <c r="D858" s="349">
        <v>28</v>
      </c>
      <c r="E858" s="349">
        <v>20</v>
      </c>
      <c r="F858" s="349">
        <v>0</v>
      </c>
      <c r="G858" s="349">
        <v>0</v>
      </c>
      <c r="H858" s="349">
        <v>0</v>
      </c>
      <c r="I858" s="349">
        <v>6</v>
      </c>
      <c r="J858" s="349">
        <v>0</v>
      </c>
      <c r="K858" s="349">
        <v>0</v>
      </c>
      <c r="L858" s="349">
        <v>0</v>
      </c>
      <c r="M858" s="349">
        <v>0</v>
      </c>
      <c r="N858" s="349">
        <v>6</v>
      </c>
      <c r="O858" s="349">
        <v>13</v>
      </c>
      <c r="P858" s="349">
        <v>8</v>
      </c>
      <c r="Q858" s="349">
        <v>0</v>
      </c>
    </row>
    <row r="859" spans="1:17" ht="15" customHeight="1">
      <c r="A859" s="351" t="s">
        <v>0</v>
      </c>
      <c r="B859" s="349">
        <v>23</v>
      </c>
      <c r="C859" s="349">
        <v>14</v>
      </c>
      <c r="D859" s="349">
        <v>26</v>
      </c>
      <c r="E859" s="349">
        <v>18</v>
      </c>
      <c r="F859" s="349">
        <v>0</v>
      </c>
      <c r="G859" s="349">
        <v>0</v>
      </c>
      <c r="H859" s="349">
        <v>0</v>
      </c>
      <c r="I859" s="349">
        <v>6</v>
      </c>
      <c r="J859" s="349">
        <v>0</v>
      </c>
      <c r="K859" s="349">
        <v>0</v>
      </c>
      <c r="L859" s="349">
        <v>0</v>
      </c>
      <c r="M859" s="349">
        <v>0</v>
      </c>
      <c r="N859" s="349">
        <v>2</v>
      </c>
      <c r="O859" s="349">
        <v>0</v>
      </c>
      <c r="P859" s="349">
        <v>8</v>
      </c>
      <c r="Q859" s="349">
        <v>0</v>
      </c>
    </row>
    <row r="860" spans="1:17" ht="21.95" customHeight="1">
      <c r="A860" s="350" t="s">
        <v>241</v>
      </c>
      <c r="B860" s="349">
        <v>10</v>
      </c>
      <c r="C860" s="349">
        <v>5</v>
      </c>
      <c r="D860" s="349">
        <v>3</v>
      </c>
      <c r="E860" s="349">
        <v>5</v>
      </c>
      <c r="F860" s="349">
        <v>0</v>
      </c>
      <c r="G860" s="349">
        <v>0</v>
      </c>
      <c r="H860" s="349">
        <v>0</v>
      </c>
      <c r="I860" s="349">
        <v>0</v>
      </c>
      <c r="J860" s="349">
        <v>0</v>
      </c>
      <c r="K860" s="349">
        <v>0</v>
      </c>
      <c r="L860" s="349">
        <v>0</v>
      </c>
      <c r="M860" s="349">
        <v>0</v>
      </c>
      <c r="N860" s="349">
        <v>0</v>
      </c>
      <c r="O860" s="349">
        <v>0</v>
      </c>
      <c r="P860" s="349">
        <v>0</v>
      </c>
      <c r="Q860" s="349">
        <v>0</v>
      </c>
    </row>
    <row r="861" spans="1:17" ht="21.95" customHeight="1">
      <c r="A861" s="350" t="s">
        <v>2997</v>
      </c>
      <c r="B861" s="349">
        <v>5</v>
      </c>
      <c r="C861" s="349">
        <v>5</v>
      </c>
      <c r="D861" s="349">
        <v>12</v>
      </c>
      <c r="E861" s="349">
        <v>8</v>
      </c>
      <c r="F861" s="349">
        <v>0</v>
      </c>
      <c r="G861" s="349">
        <v>0</v>
      </c>
      <c r="H861" s="349">
        <v>0</v>
      </c>
      <c r="I861" s="349">
        <v>0</v>
      </c>
      <c r="J861" s="349">
        <v>0</v>
      </c>
      <c r="K861" s="349">
        <v>0</v>
      </c>
      <c r="L861" s="349">
        <v>0</v>
      </c>
      <c r="M861" s="349">
        <v>0</v>
      </c>
      <c r="N861" s="349">
        <v>0</v>
      </c>
      <c r="O861" s="349">
        <v>0</v>
      </c>
      <c r="P861" s="349">
        <v>7</v>
      </c>
      <c r="Q861" s="349">
        <v>0</v>
      </c>
    </row>
    <row r="862" spans="1:17" ht="21.95" customHeight="1">
      <c r="A862" s="350" t="s">
        <v>2999</v>
      </c>
      <c r="B862" s="349">
        <v>8</v>
      </c>
      <c r="C862" s="349">
        <v>4</v>
      </c>
      <c r="D862" s="349">
        <v>3</v>
      </c>
      <c r="E862" s="349">
        <v>3</v>
      </c>
      <c r="F862" s="349">
        <v>0</v>
      </c>
      <c r="G862" s="349">
        <v>0</v>
      </c>
      <c r="H862" s="349">
        <v>0</v>
      </c>
      <c r="I862" s="349">
        <v>6</v>
      </c>
      <c r="J862" s="349">
        <v>0</v>
      </c>
      <c r="K862" s="349">
        <v>0</v>
      </c>
      <c r="L862" s="349">
        <v>0</v>
      </c>
      <c r="M862" s="349">
        <v>0</v>
      </c>
      <c r="N862" s="349">
        <v>2</v>
      </c>
      <c r="O862" s="349">
        <v>0</v>
      </c>
      <c r="P862" s="349">
        <v>0</v>
      </c>
      <c r="Q862" s="349">
        <v>0</v>
      </c>
    </row>
    <row r="863" spans="1:17" ht="21.95" customHeight="1">
      <c r="A863" s="350" t="s">
        <v>3032</v>
      </c>
      <c r="B863" s="349">
        <v>0</v>
      </c>
      <c r="C863" s="349">
        <v>0</v>
      </c>
      <c r="D863" s="349">
        <v>8</v>
      </c>
      <c r="E863" s="349">
        <v>2</v>
      </c>
      <c r="F863" s="349">
        <v>0</v>
      </c>
      <c r="G863" s="349">
        <v>0</v>
      </c>
      <c r="H863" s="349">
        <v>0</v>
      </c>
      <c r="I863" s="349">
        <v>0</v>
      </c>
      <c r="J863" s="349">
        <v>0</v>
      </c>
      <c r="K863" s="349">
        <v>0</v>
      </c>
      <c r="L863" s="349">
        <v>0</v>
      </c>
      <c r="M863" s="349">
        <v>0</v>
      </c>
      <c r="N863" s="349">
        <v>0</v>
      </c>
      <c r="O863" s="349">
        <v>0</v>
      </c>
      <c r="P863" s="349">
        <v>1</v>
      </c>
      <c r="Q863" s="349">
        <v>0</v>
      </c>
    </row>
    <row r="864" spans="1:17" ht="21.95" customHeight="1">
      <c r="A864" s="351" t="s">
        <v>3308</v>
      </c>
      <c r="B864" s="349">
        <v>2</v>
      </c>
      <c r="C864" s="349">
        <v>1</v>
      </c>
      <c r="D864" s="349">
        <v>2</v>
      </c>
      <c r="E864" s="349">
        <v>2</v>
      </c>
      <c r="F864" s="349">
        <v>0</v>
      </c>
      <c r="G864" s="349">
        <v>0</v>
      </c>
      <c r="H864" s="349">
        <v>0</v>
      </c>
      <c r="I864" s="349">
        <v>0</v>
      </c>
      <c r="J864" s="349">
        <v>0</v>
      </c>
      <c r="K864" s="349">
        <v>0</v>
      </c>
      <c r="L864" s="349">
        <v>0</v>
      </c>
      <c r="M864" s="349">
        <v>0</v>
      </c>
      <c r="N864" s="349">
        <v>4</v>
      </c>
      <c r="O864" s="349">
        <v>13</v>
      </c>
      <c r="P864" s="349">
        <v>0</v>
      </c>
      <c r="Q864" s="349">
        <v>0</v>
      </c>
    </row>
    <row r="865" spans="1:17" ht="15" customHeight="1">
      <c r="A865" s="350" t="s">
        <v>808</v>
      </c>
      <c r="B865" s="349">
        <v>0</v>
      </c>
      <c r="C865" s="349">
        <v>0</v>
      </c>
      <c r="D865" s="349">
        <v>0</v>
      </c>
      <c r="E865" s="349">
        <v>0</v>
      </c>
      <c r="F865" s="349">
        <v>0</v>
      </c>
      <c r="G865" s="349">
        <v>0</v>
      </c>
      <c r="H865" s="349">
        <v>0</v>
      </c>
      <c r="I865" s="349">
        <v>0</v>
      </c>
      <c r="J865" s="349">
        <v>0</v>
      </c>
      <c r="K865" s="349">
        <v>0</v>
      </c>
      <c r="L865" s="349">
        <v>0</v>
      </c>
      <c r="M865" s="349">
        <v>0</v>
      </c>
      <c r="N865" s="349">
        <v>4</v>
      </c>
      <c r="O865" s="349">
        <v>0</v>
      </c>
      <c r="P865" s="349">
        <v>0</v>
      </c>
      <c r="Q865" s="349">
        <v>0</v>
      </c>
    </row>
    <row r="866" spans="1:17" ht="15" customHeight="1">
      <c r="A866" s="350" t="s">
        <v>810</v>
      </c>
      <c r="B866" s="349">
        <v>2</v>
      </c>
      <c r="C866" s="349">
        <v>1</v>
      </c>
      <c r="D866" s="349">
        <v>2</v>
      </c>
      <c r="E866" s="349">
        <v>1</v>
      </c>
      <c r="F866" s="349">
        <v>0</v>
      </c>
      <c r="G866" s="349">
        <v>0</v>
      </c>
      <c r="H866" s="349">
        <v>0</v>
      </c>
      <c r="I866" s="349">
        <v>0</v>
      </c>
      <c r="J866" s="349">
        <v>0</v>
      </c>
      <c r="K866" s="349">
        <v>0</v>
      </c>
      <c r="L866" s="349">
        <v>0</v>
      </c>
      <c r="M866" s="349">
        <v>0</v>
      </c>
      <c r="N866" s="349">
        <v>0</v>
      </c>
      <c r="O866" s="349">
        <v>9</v>
      </c>
      <c r="P866" s="349">
        <v>0</v>
      </c>
      <c r="Q866" s="349">
        <v>0</v>
      </c>
    </row>
    <row r="867" spans="1:17" ht="15" customHeight="1">
      <c r="A867" s="350" t="s">
        <v>3226</v>
      </c>
      <c r="B867" s="349">
        <v>0</v>
      </c>
      <c r="C867" s="349">
        <v>0</v>
      </c>
      <c r="D867" s="349">
        <v>0</v>
      </c>
      <c r="E867" s="349">
        <v>1</v>
      </c>
      <c r="F867" s="349">
        <v>0</v>
      </c>
      <c r="G867" s="349">
        <v>0</v>
      </c>
      <c r="H867" s="349">
        <v>0</v>
      </c>
      <c r="I867" s="349">
        <v>0</v>
      </c>
      <c r="J867" s="349">
        <v>0</v>
      </c>
      <c r="K867" s="349">
        <v>0</v>
      </c>
      <c r="L867" s="349">
        <v>0</v>
      </c>
      <c r="M867" s="349">
        <v>0</v>
      </c>
      <c r="N867" s="349">
        <v>0</v>
      </c>
      <c r="O867" s="349">
        <v>4</v>
      </c>
      <c r="P867" s="349">
        <v>0</v>
      </c>
      <c r="Q867" s="349">
        <v>0</v>
      </c>
    </row>
    <row r="868" spans="1:17" ht="15" customHeight="1">
      <c r="A868" s="351" t="s">
        <v>99</v>
      </c>
      <c r="B868" s="349">
        <v>3</v>
      </c>
      <c r="C868" s="349">
        <v>4</v>
      </c>
      <c r="D868" s="349">
        <v>10</v>
      </c>
      <c r="E868" s="349">
        <v>7</v>
      </c>
      <c r="F868" s="349">
        <v>0</v>
      </c>
      <c r="G868" s="349">
        <v>0</v>
      </c>
      <c r="H868" s="349">
        <v>0</v>
      </c>
      <c r="I868" s="349">
        <v>0</v>
      </c>
      <c r="J868" s="349">
        <v>0</v>
      </c>
      <c r="K868" s="349">
        <v>0</v>
      </c>
      <c r="L868" s="349">
        <v>0</v>
      </c>
      <c r="M868" s="349">
        <v>0</v>
      </c>
      <c r="N868" s="349">
        <v>0</v>
      </c>
      <c r="O868" s="349">
        <v>5</v>
      </c>
      <c r="P868" s="349">
        <v>0</v>
      </c>
      <c r="Q868" s="349">
        <v>2</v>
      </c>
    </row>
    <row r="869" spans="1:17" ht="15" customHeight="1">
      <c r="A869" s="351" t="s">
        <v>0</v>
      </c>
      <c r="B869" s="349">
        <v>3</v>
      </c>
      <c r="C869" s="349">
        <v>4</v>
      </c>
      <c r="D869" s="349">
        <v>10</v>
      </c>
      <c r="E869" s="349">
        <v>7</v>
      </c>
      <c r="F869" s="349">
        <v>0</v>
      </c>
      <c r="G869" s="349">
        <v>0</v>
      </c>
      <c r="H869" s="349">
        <v>0</v>
      </c>
      <c r="I869" s="349">
        <v>0</v>
      </c>
      <c r="J869" s="349">
        <v>0</v>
      </c>
      <c r="K869" s="349">
        <v>0</v>
      </c>
      <c r="L869" s="349">
        <v>0</v>
      </c>
      <c r="M869" s="349">
        <v>0</v>
      </c>
      <c r="N869" s="349">
        <v>0</v>
      </c>
      <c r="O869" s="349">
        <v>5</v>
      </c>
      <c r="P869" s="349">
        <v>0</v>
      </c>
      <c r="Q869" s="349">
        <v>2</v>
      </c>
    </row>
    <row r="870" spans="1:17" ht="24" customHeight="1">
      <c r="A870" s="350" t="s">
        <v>100</v>
      </c>
      <c r="B870" s="349">
        <v>0</v>
      </c>
      <c r="C870" s="349">
        <v>0</v>
      </c>
      <c r="D870" s="349">
        <v>6</v>
      </c>
      <c r="E870" s="349">
        <v>4</v>
      </c>
      <c r="F870" s="349">
        <v>0</v>
      </c>
      <c r="G870" s="349">
        <v>0</v>
      </c>
      <c r="H870" s="349">
        <v>0</v>
      </c>
      <c r="I870" s="349">
        <v>0</v>
      </c>
      <c r="J870" s="349">
        <v>0</v>
      </c>
      <c r="K870" s="349">
        <v>0</v>
      </c>
      <c r="L870" s="349">
        <v>0</v>
      </c>
      <c r="M870" s="349">
        <v>0</v>
      </c>
      <c r="N870" s="349">
        <v>0</v>
      </c>
      <c r="O870" s="349">
        <v>5</v>
      </c>
      <c r="P870" s="349">
        <v>0</v>
      </c>
      <c r="Q870" s="349">
        <v>0</v>
      </c>
    </row>
    <row r="871" spans="1:17" ht="22.5">
      <c r="A871" s="350" t="s">
        <v>3290</v>
      </c>
      <c r="B871" s="349">
        <v>3</v>
      </c>
      <c r="C871" s="349">
        <v>4</v>
      </c>
      <c r="D871" s="349">
        <v>4</v>
      </c>
      <c r="E871" s="349">
        <v>3</v>
      </c>
      <c r="F871" s="349">
        <v>0</v>
      </c>
      <c r="G871" s="349">
        <v>0</v>
      </c>
      <c r="H871" s="349">
        <v>0</v>
      </c>
      <c r="I871" s="349">
        <v>0</v>
      </c>
      <c r="J871" s="349">
        <v>0</v>
      </c>
      <c r="K871" s="349">
        <v>0</v>
      </c>
      <c r="L871" s="349">
        <v>0</v>
      </c>
      <c r="M871" s="349">
        <v>0</v>
      </c>
      <c r="N871" s="349">
        <v>0</v>
      </c>
      <c r="O871" s="349">
        <v>0</v>
      </c>
      <c r="P871" s="349">
        <v>0</v>
      </c>
      <c r="Q871" s="349">
        <v>2</v>
      </c>
    </row>
  </sheetData>
  <mergeCells count="1">
    <mergeCell ref="A1:Q1"/>
  </mergeCells>
  <hyperlinks>
    <hyperlink ref="S3" location="INDICE!A1" display="INICIO"/>
  </hyperlinks>
  <printOptions horizontalCentered="1" verticalCentered="1"/>
  <pageMargins left="0.70866141732283472" right="0.70866141732283472" top="0.94488188976377963" bottom="0.55118110236220474" header="0.11811023622047245" footer="0.31496062992125984"/>
  <pageSetup paperSize="9" scale="75" firstPageNumber="101" orientation="landscape" useFirstPageNumber="1" r:id="rId1"/>
  <headerFooter scaleWithDoc="0">
    <oddHeader>&amp;C&amp;G</oddHeader>
    <oddFooter>&amp;C&amp;P</oddFooter>
  </headerFooter>
  <legacyDrawingHF r:id="rId2"/>
  <tableParts count="1">
    <tablePart r:id="rId3"/>
  </tableParts>
</worksheet>
</file>

<file path=xl/worksheets/sheet20.xml><?xml version="1.0" encoding="utf-8"?>
<worksheet xmlns="http://schemas.openxmlformats.org/spreadsheetml/2006/main" xmlns:r="http://schemas.openxmlformats.org/officeDocument/2006/relationships">
  <sheetPr codeName="Hoja8"/>
  <dimension ref="A1:Q801"/>
  <sheetViews>
    <sheetView showGridLines="0" topLeftCell="A789" workbookViewId="0">
      <selection activeCell="Q795" sqref="Q795"/>
    </sheetView>
  </sheetViews>
  <sheetFormatPr baseColWidth="10" defaultRowHeight="15"/>
  <cols>
    <col min="1" max="1" width="39.42578125" style="251" customWidth="1"/>
    <col min="2" max="2" width="14.42578125" style="156" customWidth="1"/>
    <col min="3" max="3" width="8.28515625" style="156" customWidth="1"/>
    <col min="4" max="4" width="8.42578125" style="156" customWidth="1"/>
    <col min="5" max="5" width="8" style="156" customWidth="1"/>
    <col min="6" max="6" width="8.42578125" style="156" customWidth="1"/>
    <col min="7" max="7" width="8.5703125" style="156" customWidth="1"/>
    <col min="8" max="8" width="8.42578125" style="156" customWidth="1"/>
    <col min="9" max="9" width="7.7109375" style="156" customWidth="1"/>
    <col min="10" max="10" width="7.140625" style="156" customWidth="1"/>
    <col min="11" max="11" width="6.7109375" style="156" customWidth="1"/>
    <col min="12" max="12" width="6.85546875" style="156" customWidth="1"/>
    <col min="13" max="13" width="8.140625" style="467" customWidth="1"/>
    <col min="14" max="14" width="11" style="467" customWidth="1"/>
    <col min="15" max="15" width="9.42578125" style="467" customWidth="1"/>
    <col min="16" max="16" width="2.42578125" customWidth="1"/>
  </cols>
  <sheetData>
    <row r="1" spans="1:17" ht="52.5" customHeight="1">
      <c r="A1" s="526" t="s">
        <v>3330</v>
      </c>
      <c r="B1" s="527"/>
      <c r="C1" s="527"/>
      <c r="D1" s="527"/>
      <c r="E1" s="527"/>
      <c r="F1" s="527"/>
      <c r="G1" s="527"/>
      <c r="H1" s="527"/>
      <c r="I1" s="527"/>
      <c r="J1" s="527"/>
      <c r="K1" s="527"/>
      <c r="L1" s="527"/>
      <c r="M1" s="527"/>
      <c r="N1" s="527"/>
      <c r="O1" s="527"/>
    </row>
    <row r="2" spans="1:17">
      <c r="A2" s="522" t="s">
        <v>2634</v>
      </c>
      <c r="B2" s="523" t="s">
        <v>3328</v>
      </c>
      <c r="C2" s="528" t="s">
        <v>2635</v>
      </c>
      <c r="D2" s="528" t="s">
        <v>15</v>
      </c>
      <c r="E2" s="529"/>
      <c r="F2" s="528" t="s">
        <v>3</v>
      </c>
      <c r="G2" s="528" t="s">
        <v>4</v>
      </c>
      <c r="H2" s="529"/>
      <c r="I2" s="528" t="s">
        <v>5</v>
      </c>
      <c r="J2" s="528" t="s">
        <v>6</v>
      </c>
      <c r="K2" s="528" t="s">
        <v>7</v>
      </c>
      <c r="L2" s="528" t="s">
        <v>5</v>
      </c>
      <c r="M2" s="529"/>
      <c r="N2" s="524" t="s">
        <v>3331</v>
      </c>
      <c r="O2" s="525" t="s">
        <v>3332</v>
      </c>
    </row>
    <row r="3" spans="1:17" ht="30.75" customHeight="1">
      <c r="A3" s="522"/>
      <c r="B3" s="523"/>
      <c r="C3" s="529"/>
      <c r="D3" s="453" t="s">
        <v>3329</v>
      </c>
      <c r="E3" s="453" t="s">
        <v>1143</v>
      </c>
      <c r="F3" s="529"/>
      <c r="G3" s="453" t="s">
        <v>3329</v>
      </c>
      <c r="H3" s="453" t="s">
        <v>1143</v>
      </c>
      <c r="I3" s="529"/>
      <c r="J3" s="529"/>
      <c r="K3" s="529"/>
      <c r="L3" s="453" t="s">
        <v>3329</v>
      </c>
      <c r="M3" s="462" t="s">
        <v>1143</v>
      </c>
      <c r="N3" s="524"/>
      <c r="O3" s="525"/>
    </row>
    <row r="4" spans="1:17">
      <c r="A4" s="359" t="s">
        <v>849</v>
      </c>
      <c r="B4" s="360"/>
      <c r="C4" s="361">
        <v>1156237</v>
      </c>
      <c r="D4" s="361">
        <v>5387559</v>
      </c>
      <c r="E4" s="361">
        <v>4.6595628750852986</v>
      </c>
      <c r="F4" s="361">
        <v>1141254</v>
      </c>
      <c r="G4" s="361">
        <v>5117112</v>
      </c>
      <c r="H4" s="362">
        <v>4.4837625979843221</v>
      </c>
      <c r="I4" s="361">
        <v>14983</v>
      </c>
      <c r="J4" s="361">
        <v>3472</v>
      </c>
      <c r="K4" s="361">
        <v>11511</v>
      </c>
      <c r="L4" s="361">
        <v>270447</v>
      </c>
      <c r="M4" s="463">
        <v>18.050256957885605</v>
      </c>
      <c r="N4" s="464">
        <f>I4/C4*1000</f>
        <v>12.95841596489301</v>
      </c>
      <c r="O4" s="464">
        <f>K4/C4*1000</f>
        <v>9.9555713923702491</v>
      </c>
      <c r="Q4" s="418" t="s">
        <v>2872</v>
      </c>
    </row>
    <row r="5" spans="1:17">
      <c r="A5" s="359" t="s">
        <v>0</v>
      </c>
      <c r="B5" s="360"/>
      <c r="C5" s="363">
        <v>843205</v>
      </c>
      <c r="D5" s="363">
        <v>4451024</v>
      </c>
      <c r="E5" s="363">
        <v>5.2786973511779465</v>
      </c>
      <c r="F5" s="363">
        <v>830280</v>
      </c>
      <c r="G5" s="363">
        <v>4282961</v>
      </c>
      <c r="H5" s="364">
        <v>5.158453774630245</v>
      </c>
      <c r="I5" s="363">
        <v>12925</v>
      </c>
      <c r="J5" s="363">
        <v>2945</v>
      </c>
      <c r="K5" s="363">
        <v>9980</v>
      </c>
      <c r="L5" s="363">
        <v>168063</v>
      </c>
      <c r="M5" s="465">
        <v>13.00294003868472</v>
      </c>
      <c r="N5" s="466">
        <f t="shared" ref="N5:N68" si="0">I5/C5*1000</f>
        <v>15.328419542104232</v>
      </c>
      <c r="O5" s="466">
        <f t="shared" ref="O5:O68" si="1">K5/C5*1000</f>
        <v>11.835793193825939</v>
      </c>
    </row>
    <row r="6" spans="1:17">
      <c r="A6" s="365" t="s">
        <v>11</v>
      </c>
      <c r="B6" s="366"/>
      <c r="C6" s="363">
        <v>92507</v>
      </c>
      <c r="D6" s="363">
        <v>587314</v>
      </c>
      <c r="E6" s="363">
        <v>6.3488600862637421</v>
      </c>
      <c r="F6" s="363">
        <v>90095</v>
      </c>
      <c r="G6" s="363">
        <v>558958</v>
      </c>
      <c r="H6" s="367">
        <v>6.2040956767856148</v>
      </c>
      <c r="I6" s="363">
        <v>2412</v>
      </c>
      <c r="J6" s="363">
        <v>499</v>
      </c>
      <c r="K6" s="363">
        <v>1913</v>
      </c>
      <c r="L6" s="363">
        <v>28356</v>
      </c>
      <c r="M6" s="465">
        <v>11.756218905472636</v>
      </c>
      <c r="N6" s="466">
        <f t="shared" si="0"/>
        <v>26.073702530619308</v>
      </c>
      <c r="O6" s="466">
        <f t="shared" si="1"/>
        <v>20.679516144724182</v>
      </c>
    </row>
    <row r="7" spans="1:17">
      <c r="A7" s="368" t="s">
        <v>3327</v>
      </c>
      <c r="B7" s="368" t="s">
        <v>19</v>
      </c>
      <c r="C7" s="363">
        <v>14269</v>
      </c>
      <c r="D7" s="363">
        <v>60345</v>
      </c>
      <c r="E7" s="363">
        <v>4.2290980447123134</v>
      </c>
      <c r="F7" s="363">
        <v>13980</v>
      </c>
      <c r="G7" s="363">
        <v>57066</v>
      </c>
      <c r="H7" s="364">
        <v>4.0819742489270388</v>
      </c>
      <c r="I7" s="363">
        <v>289</v>
      </c>
      <c r="J7" s="363">
        <v>59</v>
      </c>
      <c r="K7" s="363">
        <v>230</v>
      </c>
      <c r="L7" s="363">
        <v>3279</v>
      </c>
      <c r="M7" s="465">
        <v>11.346020761245676</v>
      </c>
      <c r="N7" s="466">
        <f t="shared" si="0"/>
        <v>20.253696825285584</v>
      </c>
      <c r="O7" s="466">
        <f t="shared" si="1"/>
        <v>16.118859065106172</v>
      </c>
    </row>
    <row r="8" spans="1:17">
      <c r="A8" s="368" t="s">
        <v>2964</v>
      </c>
      <c r="B8" s="368" t="s">
        <v>21</v>
      </c>
      <c r="C8" s="363">
        <v>22522</v>
      </c>
      <c r="D8" s="363">
        <v>135486</v>
      </c>
      <c r="E8" s="363">
        <v>6.0157179646567798</v>
      </c>
      <c r="F8" s="363">
        <v>21568</v>
      </c>
      <c r="G8" s="363">
        <v>126611</v>
      </c>
      <c r="H8" s="364">
        <v>5.8703171364985165</v>
      </c>
      <c r="I8" s="363">
        <v>954</v>
      </c>
      <c r="J8" s="363">
        <v>288</v>
      </c>
      <c r="K8" s="363">
        <v>666</v>
      </c>
      <c r="L8" s="363">
        <v>8875</v>
      </c>
      <c r="M8" s="465">
        <v>9.3029350104821802</v>
      </c>
      <c r="N8" s="466">
        <f t="shared" si="0"/>
        <v>42.358582719119084</v>
      </c>
      <c r="O8" s="466">
        <f t="shared" si="1"/>
        <v>29.571086049196342</v>
      </c>
    </row>
    <row r="9" spans="1:17">
      <c r="A9" s="368" t="s">
        <v>23</v>
      </c>
      <c r="B9" s="368" t="s">
        <v>24</v>
      </c>
      <c r="C9" s="363">
        <v>30378</v>
      </c>
      <c r="D9" s="363">
        <v>192768</v>
      </c>
      <c r="E9" s="363">
        <v>6.3456448745802883</v>
      </c>
      <c r="F9" s="363">
        <v>30013</v>
      </c>
      <c r="G9" s="363">
        <v>187950</v>
      </c>
      <c r="H9" s="364">
        <v>6.26228634258488</v>
      </c>
      <c r="I9" s="363">
        <v>365</v>
      </c>
      <c r="J9" s="363">
        <v>45</v>
      </c>
      <c r="K9" s="363">
        <v>320</v>
      </c>
      <c r="L9" s="363">
        <v>4818</v>
      </c>
      <c r="M9" s="465">
        <v>13.2</v>
      </c>
      <c r="N9" s="466">
        <f t="shared" si="0"/>
        <v>12.0152742116005</v>
      </c>
      <c r="O9" s="466">
        <f t="shared" si="1"/>
        <v>10.533939034827837</v>
      </c>
    </row>
    <row r="10" spans="1:17">
      <c r="A10" s="368" t="s">
        <v>25</v>
      </c>
      <c r="B10" s="368" t="s">
        <v>24</v>
      </c>
      <c r="C10" s="363">
        <v>15016</v>
      </c>
      <c r="D10" s="363">
        <v>137149</v>
      </c>
      <c r="E10" s="363">
        <v>9.1335242408098036</v>
      </c>
      <c r="F10" s="363">
        <v>14502</v>
      </c>
      <c r="G10" s="363">
        <v>129126</v>
      </c>
      <c r="H10" s="364">
        <v>8.9040132395531657</v>
      </c>
      <c r="I10" s="363">
        <v>514</v>
      </c>
      <c r="J10" s="363">
        <v>55</v>
      </c>
      <c r="K10" s="363">
        <v>459</v>
      </c>
      <c r="L10" s="363">
        <v>8023</v>
      </c>
      <c r="M10" s="465">
        <v>15.608949416342412</v>
      </c>
      <c r="N10" s="466">
        <f t="shared" si="0"/>
        <v>34.230154501864682</v>
      </c>
      <c r="O10" s="466">
        <f t="shared" si="1"/>
        <v>30.567394778902504</v>
      </c>
    </row>
    <row r="11" spans="1:17">
      <c r="A11" s="368" t="s">
        <v>3271</v>
      </c>
      <c r="B11" s="368" t="s">
        <v>24</v>
      </c>
      <c r="C11" s="363">
        <v>10322</v>
      </c>
      <c r="D11" s="363">
        <v>61566</v>
      </c>
      <c r="E11" s="363">
        <v>5.9645417554737454</v>
      </c>
      <c r="F11" s="363">
        <v>10032</v>
      </c>
      <c r="G11" s="363">
        <v>58205</v>
      </c>
      <c r="H11" s="364">
        <v>5.8019338118022326</v>
      </c>
      <c r="I11" s="363">
        <v>290</v>
      </c>
      <c r="J11" s="363">
        <v>52</v>
      </c>
      <c r="K11" s="363">
        <v>238</v>
      </c>
      <c r="L11" s="363">
        <v>3361</v>
      </c>
      <c r="M11" s="465">
        <v>11.589655172413794</v>
      </c>
      <c r="N11" s="466">
        <f t="shared" si="0"/>
        <v>28.095330362332881</v>
      </c>
      <c r="O11" s="466">
        <f t="shared" si="1"/>
        <v>23.057546987018021</v>
      </c>
    </row>
    <row r="12" spans="1:17">
      <c r="A12" s="365" t="s">
        <v>12</v>
      </c>
      <c r="B12" s="366"/>
      <c r="C12" s="363">
        <v>179111</v>
      </c>
      <c r="D12" s="363">
        <v>1613317</v>
      </c>
      <c r="E12" s="363">
        <v>9.0073585653589117</v>
      </c>
      <c r="F12" s="363">
        <v>177074</v>
      </c>
      <c r="G12" s="363">
        <v>1550495</v>
      </c>
      <c r="H12" s="367">
        <v>8.7561979737284972</v>
      </c>
      <c r="I12" s="363">
        <v>2037</v>
      </c>
      <c r="J12" s="363">
        <v>468</v>
      </c>
      <c r="K12" s="363">
        <v>1569</v>
      </c>
      <c r="L12" s="363">
        <v>62822</v>
      </c>
      <c r="M12" s="465">
        <v>30.840451644575356</v>
      </c>
      <c r="N12" s="466">
        <f t="shared" si="0"/>
        <v>11.372835839228188</v>
      </c>
      <c r="O12" s="466">
        <f t="shared" si="1"/>
        <v>8.7599309925130218</v>
      </c>
    </row>
    <row r="13" spans="1:17">
      <c r="A13" s="368" t="s">
        <v>2977</v>
      </c>
      <c r="B13" s="368" t="s">
        <v>19</v>
      </c>
      <c r="C13" s="363">
        <v>3901</v>
      </c>
      <c r="D13" s="363">
        <v>15681</v>
      </c>
      <c r="E13" s="363">
        <v>4.0197385285824145</v>
      </c>
      <c r="F13" s="363">
        <v>3849</v>
      </c>
      <c r="G13" s="363">
        <v>15207</v>
      </c>
      <c r="H13" s="364">
        <v>3.9508963367108341</v>
      </c>
      <c r="I13" s="363">
        <v>52</v>
      </c>
      <c r="J13" s="363">
        <v>12</v>
      </c>
      <c r="K13" s="363">
        <v>40</v>
      </c>
      <c r="L13" s="363">
        <v>474</v>
      </c>
      <c r="M13" s="465">
        <v>9.115384615384615</v>
      </c>
      <c r="N13" s="466">
        <f t="shared" si="0"/>
        <v>13.329915406306075</v>
      </c>
      <c r="O13" s="466">
        <f t="shared" si="1"/>
        <v>10.253781081773903</v>
      </c>
    </row>
    <row r="14" spans="1:17">
      <c r="A14" s="368" t="s">
        <v>2966</v>
      </c>
      <c r="B14" s="368" t="s">
        <v>27</v>
      </c>
      <c r="C14" s="363">
        <v>1291</v>
      </c>
      <c r="D14" s="363">
        <v>5464</v>
      </c>
      <c r="E14" s="363">
        <v>4.2323780015491863</v>
      </c>
      <c r="F14" s="363">
        <v>1286</v>
      </c>
      <c r="G14" s="363">
        <v>5457</v>
      </c>
      <c r="H14" s="364">
        <v>4.2433903576982894</v>
      </c>
      <c r="I14" s="363">
        <v>5</v>
      </c>
      <c r="J14" s="363">
        <v>3</v>
      </c>
      <c r="K14" s="363">
        <v>2</v>
      </c>
      <c r="L14" s="363">
        <v>7</v>
      </c>
      <c r="M14" s="465">
        <v>1.4</v>
      </c>
      <c r="N14" s="466">
        <f t="shared" si="0"/>
        <v>3.8729666924864445</v>
      </c>
      <c r="O14" s="466">
        <f t="shared" si="1"/>
        <v>1.5491866769945779</v>
      </c>
    </row>
    <row r="15" spans="1:17">
      <c r="A15" s="368" t="s">
        <v>28</v>
      </c>
      <c r="B15" s="368" t="s">
        <v>27</v>
      </c>
      <c r="C15" s="363">
        <v>149</v>
      </c>
      <c r="D15" s="363">
        <v>368</v>
      </c>
      <c r="E15" s="363">
        <v>2.4697986577181208</v>
      </c>
      <c r="F15" s="363">
        <v>149</v>
      </c>
      <c r="G15" s="363">
        <v>368</v>
      </c>
      <c r="H15" s="364">
        <v>2.4697986577181208</v>
      </c>
      <c r="I15" s="363">
        <v>0</v>
      </c>
      <c r="J15" s="363">
        <v>0</v>
      </c>
      <c r="K15" s="363">
        <v>0</v>
      </c>
      <c r="L15" s="363">
        <v>0</v>
      </c>
      <c r="M15" s="465">
        <v>0</v>
      </c>
      <c r="N15" s="466">
        <f t="shared" si="0"/>
        <v>0</v>
      </c>
      <c r="O15" s="466">
        <f t="shared" si="1"/>
        <v>0</v>
      </c>
    </row>
    <row r="16" spans="1:17">
      <c r="A16" s="368" t="s">
        <v>2967</v>
      </c>
      <c r="B16" s="368" t="s">
        <v>31</v>
      </c>
      <c r="C16" s="363">
        <v>1895</v>
      </c>
      <c r="D16" s="363">
        <v>4600</v>
      </c>
      <c r="E16" s="363">
        <v>2.4274406332453826</v>
      </c>
      <c r="F16" s="363">
        <v>1894</v>
      </c>
      <c r="G16" s="363">
        <v>4599</v>
      </c>
      <c r="H16" s="364">
        <v>2.4281942977824711</v>
      </c>
      <c r="I16" s="363">
        <v>1</v>
      </c>
      <c r="J16" s="363">
        <v>1</v>
      </c>
      <c r="K16" s="363">
        <v>0</v>
      </c>
      <c r="L16" s="363">
        <v>1</v>
      </c>
      <c r="M16" s="465">
        <v>1</v>
      </c>
      <c r="N16" s="466">
        <f t="shared" si="0"/>
        <v>0.52770448548812665</v>
      </c>
      <c r="O16" s="466">
        <f t="shared" si="1"/>
        <v>0</v>
      </c>
    </row>
    <row r="17" spans="1:15">
      <c r="A17" s="368" t="s">
        <v>32</v>
      </c>
      <c r="B17" s="368" t="s">
        <v>33</v>
      </c>
      <c r="C17" s="363">
        <v>702</v>
      </c>
      <c r="D17" s="363">
        <v>2229</v>
      </c>
      <c r="E17" s="363">
        <v>3.175213675213675</v>
      </c>
      <c r="F17" s="363">
        <v>693</v>
      </c>
      <c r="G17" s="363">
        <v>2217</v>
      </c>
      <c r="H17" s="364">
        <v>3.1991341991341993</v>
      </c>
      <c r="I17" s="363">
        <v>9</v>
      </c>
      <c r="J17" s="363">
        <v>6</v>
      </c>
      <c r="K17" s="363">
        <v>3</v>
      </c>
      <c r="L17" s="363">
        <v>12</v>
      </c>
      <c r="M17" s="465">
        <v>1.3333333333333333</v>
      </c>
      <c r="N17" s="466">
        <f t="shared" si="0"/>
        <v>12.820512820512819</v>
      </c>
      <c r="O17" s="466">
        <f t="shared" si="1"/>
        <v>4.2735042735042743</v>
      </c>
    </row>
    <row r="18" spans="1:15">
      <c r="A18" s="368" t="s">
        <v>2979</v>
      </c>
      <c r="B18" s="368" t="s">
        <v>35</v>
      </c>
      <c r="C18" s="363">
        <v>6169</v>
      </c>
      <c r="D18" s="363">
        <v>11560</v>
      </c>
      <c r="E18" s="363">
        <v>1.8738855568163397</v>
      </c>
      <c r="F18" s="363">
        <v>6154</v>
      </c>
      <c r="G18" s="363">
        <v>11535</v>
      </c>
      <c r="H18" s="364">
        <v>1.874390640233994</v>
      </c>
      <c r="I18" s="363">
        <v>15</v>
      </c>
      <c r="J18" s="363">
        <v>10</v>
      </c>
      <c r="K18" s="363">
        <v>5</v>
      </c>
      <c r="L18" s="363">
        <v>25</v>
      </c>
      <c r="M18" s="465">
        <v>1.6666666666666667</v>
      </c>
      <c r="N18" s="466">
        <f t="shared" si="0"/>
        <v>2.4315124007132436</v>
      </c>
      <c r="O18" s="466">
        <f t="shared" si="1"/>
        <v>0.81050413357108131</v>
      </c>
    </row>
    <row r="19" spans="1:15">
      <c r="A19" s="368" t="s">
        <v>36</v>
      </c>
      <c r="B19" s="368" t="s">
        <v>21</v>
      </c>
      <c r="C19" s="363">
        <v>2520</v>
      </c>
      <c r="D19" s="363">
        <v>48455</v>
      </c>
      <c r="E19" s="363">
        <v>19.228174603174605</v>
      </c>
      <c r="F19" s="363">
        <v>2190</v>
      </c>
      <c r="G19" s="363">
        <v>44117</v>
      </c>
      <c r="H19" s="364">
        <v>20.144748858447489</v>
      </c>
      <c r="I19" s="363">
        <v>330</v>
      </c>
      <c r="J19" s="363">
        <v>47</v>
      </c>
      <c r="K19" s="363">
        <v>283</v>
      </c>
      <c r="L19" s="363">
        <v>4338</v>
      </c>
      <c r="M19" s="465">
        <v>13.145454545454545</v>
      </c>
      <c r="N19" s="466">
        <f t="shared" si="0"/>
        <v>130.95238095238096</v>
      </c>
      <c r="O19" s="466">
        <f t="shared" si="1"/>
        <v>112.3015873015873</v>
      </c>
    </row>
    <row r="20" spans="1:15">
      <c r="A20" s="368" t="s">
        <v>3333</v>
      </c>
      <c r="B20" s="368" t="s">
        <v>21</v>
      </c>
      <c r="C20" s="363">
        <v>2893</v>
      </c>
      <c r="D20" s="363">
        <v>38554</v>
      </c>
      <c r="E20" s="363">
        <v>13.326650535776011</v>
      </c>
      <c r="F20" s="363">
        <v>2661</v>
      </c>
      <c r="G20" s="363">
        <v>27372</v>
      </c>
      <c r="H20" s="364">
        <v>10.286358511837655</v>
      </c>
      <c r="I20" s="363">
        <v>232</v>
      </c>
      <c r="J20" s="363">
        <v>32</v>
      </c>
      <c r="K20" s="363">
        <v>200</v>
      </c>
      <c r="L20" s="363">
        <v>11182</v>
      </c>
      <c r="M20" s="465">
        <v>48.198275862068968</v>
      </c>
      <c r="N20" s="466">
        <f t="shared" si="0"/>
        <v>80.193570687867265</v>
      </c>
      <c r="O20" s="466">
        <f t="shared" si="1"/>
        <v>69.132388524023511</v>
      </c>
    </row>
    <row r="21" spans="1:15">
      <c r="A21" s="368" t="s">
        <v>37</v>
      </c>
      <c r="B21" s="368" t="s">
        <v>21</v>
      </c>
      <c r="C21" s="363">
        <v>14087</v>
      </c>
      <c r="D21" s="363">
        <v>104120</v>
      </c>
      <c r="E21" s="363">
        <v>7.3912117555192731</v>
      </c>
      <c r="F21" s="363">
        <v>14049</v>
      </c>
      <c r="G21" s="363">
        <v>104070</v>
      </c>
      <c r="H21" s="364">
        <v>7.4076446722186633</v>
      </c>
      <c r="I21" s="363">
        <v>38</v>
      </c>
      <c r="J21" s="363">
        <v>26</v>
      </c>
      <c r="K21" s="363">
        <v>12</v>
      </c>
      <c r="L21" s="363">
        <v>50</v>
      </c>
      <c r="M21" s="465">
        <v>1.3157894736842106</v>
      </c>
      <c r="N21" s="466">
        <f t="shared" si="0"/>
        <v>2.6975225385106834</v>
      </c>
      <c r="O21" s="466">
        <f t="shared" si="1"/>
        <v>0.85184922268758434</v>
      </c>
    </row>
    <row r="22" spans="1:15">
      <c r="A22" s="368" t="s">
        <v>2969</v>
      </c>
      <c r="B22" s="368" t="s">
        <v>21</v>
      </c>
      <c r="C22" s="363">
        <v>4762</v>
      </c>
      <c r="D22" s="363">
        <v>21448</v>
      </c>
      <c r="E22" s="363">
        <v>4.5039899202015956</v>
      </c>
      <c r="F22" s="363">
        <v>4726</v>
      </c>
      <c r="G22" s="363">
        <v>21126</v>
      </c>
      <c r="H22" s="364">
        <v>4.4701650444350403</v>
      </c>
      <c r="I22" s="363">
        <v>36</v>
      </c>
      <c r="J22" s="363">
        <v>7</v>
      </c>
      <c r="K22" s="363">
        <v>29</v>
      </c>
      <c r="L22" s="363">
        <v>322</v>
      </c>
      <c r="M22" s="465">
        <v>8.9444444444444446</v>
      </c>
      <c r="N22" s="466">
        <f t="shared" si="0"/>
        <v>7.5598488030239395</v>
      </c>
      <c r="O22" s="466">
        <f t="shared" si="1"/>
        <v>6.0898782024359512</v>
      </c>
    </row>
    <row r="23" spans="1:15">
      <c r="A23" s="368" t="s">
        <v>38</v>
      </c>
      <c r="B23" s="368" t="s">
        <v>21</v>
      </c>
      <c r="C23" s="363">
        <v>6145</v>
      </c>
      <c r="D23" s="363">
        <v>37068</v>
      </c>
      <c r="E23" s="363">
        <v>6.032221318144833</v>
      </c>
      <c r="F23" s="363">
        <v>5824</v>
      </c>
      <c r="G23" s="363">
        <v>34721</v>
      </c>
      <c r="H23" s="364">
        <v>5.9617101648351651</v>
      </c>
      <c r="I23" s="363">
        <v>321</v>
      </c>
      <c r="J23" s="363">
        <v>95</v>
      </c>
      <c r="K23" s="363">
        <v>226</v>
      </c>
      <c r="L23" s="363">
        <v>2347</v>
      </c>
      <c r="M23" s="465">
        <v>7.3115264797507784</v>
      </c>
      <c r="N23" s="466">
        <f t="shared" si="0"/>
        <v>52.237591537835634</v>
      </c>
      <c r="O23" s="466">
        <f t="shared" si="1"/>
        <v>36.777868185516681</v>
      </c>
    </row>
    <row r="24" spans="1:15">
      <c r="A24" s="368" t="s">
        <v>39</v>
      </c>
      <c r="B24" s="368" t="s">
        <v>21</v>
      </c>
      <c r="C24" s="363">
        <v>1610</v>
      </c>
      <c r="D24" s="363">
        <v>367740</v>
      </c>
      <c r="E24" s="363">
        <v>228.40993788819875</v>
      </c>
      <c r="F24" s="363">
        <v>1603</v>
      </c>
      <c r="G24" s="363">
        <v>350331</v>
      </c>
      <c r="H24" s="364">
        <v>218.5470991890206</v>
      </c>
      <c r="I24" s="363">
        <v>7</v>
      </c>
      <c r="J24" s="363">
        <v>0</v>
      </c>
      <c r="K24" s="363">
        <v>7</v>
      </c>
      <c r="L24" s="363">
        <v>17409</v>
      </c>
      <c r="M24" s="465">
        <v>2487</v>
      </c>
      <c r="N24" s="466">
        <f t="shared" si="0"/>
        <v>4.3478260869565215</v>
      </c>
      <c r="O24" s="466">
        <f t="shared" si="1"/>
        <v>4.3478260869565215</v>
      </c>
    </row>
    <row r="25" spans="1:15">
      <c r="A25" s="368" t="s">
        <v>40</v>
      </c>
      <c r="B25" s="368" t="s">
        <v>21</v>
      </c>
      <c r="C25" s="363">
        <v>47436</v>
      </c>
      <c r="D25" s="363">
        <v>155534</v>
      </c>
      <c r="E25" s="363">
        <v>3.2788177755291339</v>
      </c>
      <c r="F25" s="363">
        <v>47344</v>
      </c>
      <c r="G25" s="363">
        <v>155374</v>
      </c>
      <c r="H25" s="364">
        <v>3.2818097330179112</v>
      </c>
      <c r="I25" s="363">
        <v>92</v>
      </c>
      <c r="J25" s="363">
        <v>56</v>
      </c>
      <c r="K25" s="363">
        <v>36</v>
      </c>
      <c r="L25" s="363">
        <v>160</v>
      </c>
      <c r="M25" s="465">
        <v>1.7391304347826086</v>
      </c>
      <c r="N25" s="466">
        <f t="shared" si="0"/>
        <v>1.939455266042668</v>
      </c>
      <c r="O25" s="466">
        <f t="shared" si="1"/>
        <v>0.75891727801669617</v>
      </c>
    </row>
    <row r="26" spans="1:15">
      <c r="A26" s="368" t="s">
        <v>2970</v>
      </c>
      <c r="B26" s="368" t="s">
        <v>21</v>
      </c>
      <c r="C26" s="363">
        <v>13348</v>
      </c>
      <c r="D26" s="363">
        <v>18541</v>
      </c>
      <c r="E26" s="363">
        <v>1.3890470482469284</v>
      </c>
      <c r="F26" s="363">
        <v>13321</v>
      </c>
      <c r="G26" s="363">
        <v>18355</v>
      </c>
      <c r="H26" s="364">
        <v>1.3778995570903085</v>
      </c>
      <c r="I26" s="363">
        <v>27</v>
      </c>
      <c r="J26" s="363">
        <v>10</v>
      </c>
      <c r="K26" s="363">
        <v>17</v>
      </c>
      <c r="L26" s="363">
        <v>186</v>
      </c>
      <c r="M26" s="465">
        <v>6.8888888888888893</v>
      </c>
      <c r="N26" s="466">
        <f t="shared" si="0"/>
        <v>2.0227749475576866</v>
      </c>
      <c r="O26" s="466">
        <f t="shared" si="1"/>
        <v>1.2735990410548397</v>
      </c>
    </row>
    <row r="27" spans="1:15">
      <c r="A27" s="368" t="s">
        <v>2971</v>
      </c>
      <c r="B27" s="368" t="s">
        <v>21</v>
      </c>
      <c r="C27" s="363">
        <v>20188</v>
      </c>
      <c r="D27" s="363">
        <v>120056</v>
      </c>
      <c r="E27" s="363">
        <v>5.9468991480087183</v>
      </c>
      <c r="F27" s="363">
        <v>19996</v>
      </c>
      <c r="G27" s="363">
        <v>117123</v>
      </c>
      <c r="H27" s="364">
        <v>5.8573214642928582</v>
      </c>
      <c r="I27" s="363">
        <v>192</v>
      </c>
      <c r="J27" s="363">
        <v>27</v>
      </c>
      <c r="K27" s="363">
        <v>165</v>
      </c>
      <c r="L27" s="363">
        <v>2933</v>
      </c>
      <c r="M27" s="465">
        <v>15.276041666666666</v>
      </c>
      <c r="N27" s="466">
        <f t="shared" si="0"/>
        <v>9.5106003566475135</v>
      </c>
      <c r="O27" s="466">
        <f t="shared" si="1"/>
        <v>8.1731721814939569</v>
      </c>
    </row>
    <row r="28" spans="1:15" ht="21.95" customHeight="1">
      <c r="A28" s="368" t="s">
        <v>3334</v>
      </c>
      <c r="B28" s="368" t="s">
        <v>21</v>
      </c>
      <c r="C28" s="363">
        <v>11747</v>
      </c>
      <c r="D28" s="363">
        <v>27953</v>
      </c>
      <c r="E28" s="363">
        <v>2.3795862773474079</v>
      </c>
      <c r="F28" s="363">
        <v>11712</v>
      </c>
      <c r="G28" s="363">
        <v>27723</v>
      </c>
      <c r="H28" s="364">
        <v>2.3670594262295084</v>
      </c>
      <c r="I28" s="363">
        <v>35</v>
      </c>
      <c r="J28" s="363">
        <v>11</v>
      </c>
      <c r="K28" s="363">
        <v>24</v>
      </c>
      <c r="L28" s="363">
        <v>230</v>
      </c>
      <c r="M28" s="465">
        <v>6.5714285714285712</v>
      </c>
      <c r="N28" s="466">
        <f t="shared" si="0"/>
        <v>2.979484123606027</v>
      </c>
      <c r="O28" s="466">
        <f t="shared" si="1"/>
        <v>2.0430748276155613</v>
      </c>
    </row>
    <row r="29" spans="1:15" ht="21.95" customHeight="1">
      <c r="A29" s="368" t="s">
        <v>3320</v>
      </c>
      <c r="B29" s="368" t="s">
        <v>42</v>
      </c>
      <c r="C29" s="363">
        <v>345</v>
      </c>
      <c r="D29" s="363">
        <v>363</v>
      </c>
      <c r="E29" s="363">
        <v>1.0521739130434782</v>
      </c>
      <c r="F29" s="363">
        <v>345</v>
      </c>
      <c r="G29" s="363">
        <v>363</v>
      </c>
      <c r="H29" s="364">
        <v>1.0521739130434782</v>
      </c>
      <c r="I29" s="363">
        <v>0</v>
      </c>
      <c r="J29" s="363">
        <v>0</v>
      </c>
      <c r="K29" s="363">
        <v>0</v>
      </c>
      <c r="L29" s="363">
        <v>0</v>
      </c>
      <c r="M29" s="465">
        <v>0</v>
      </c>
      <c r="N29" s="466">
        <f t="shared" si="0"/>
        <v>0</v>
      </c>
      <c r="O29" s="466">
        <f t="shared" si="1"/>
        <v>0</v>
      </c>
    </row>
    <row r="30" spans="1:15">
      <c r="A30" s="368" t="s">
        <v>44</v>
      </c>
      <c r="B30" s="368" t="s">
        <v>45</v>
      </c>
      <c r="C30" s="363">
        <v>2173</v>
      </c>
      <c r="D30" s="363">
        <v>5606</v>
      </c>
      <c r="E30" s="363">
        <v>2.5798435342843993</v>
      </c>
      <c r="F30" s="363">
        <v>2171</v>
      </c>
      <c r="G30" s="363">
        <v>5582</v>
      </c>
      <c r="H30" s="364">
        <v>2.5711653615845234</v>
      </c>
      <c r="I30" s="363">
        <v>2</v>
      </c>
      <c r="J30" s="363">
        <v>1</v>
      </c>
      <c r="K30" s="363">
        <v>1</v>
      </c>
      <c r="L30" s="363">
        <v>24</v>
      </c>
      <c r="M30" s="465">
        <v>12</v>
      </c>
      <c r="N30" s="466">
        <f t="shared" si="0"/>
        <v>0.92038656235618965</v>
      </c>
      <c r="O30" s="466">
        <f t="shared" si="1"/>
        <v>0.46019328117809483</v>
      </c>
    </row>
    <row r="31" spans="1:15">
      <c r="A31" s="368" t="s">
        <v>3337</v>
      </c>
      <c r="B31" s="368" t="s">
        <v>47</v>
      </c>
      <c r="C31" s="363">
        <v>950</v>
      </c>
      <c r="D31" s="363">
        <v>1579</v>
      </c>
      <c r="E31" s="363">
        <v>1.6621052631578948</v>
      </c>
      <c r="F31" s="363">
        <v>950</v>
      </c>
      <c r="G31" s="363">
        <v>1579</v>
      </c>
      <c r="H31" s="364">
        <v>1.6621052631578948</v>
      </c>
      <c r="I31" s="363">
        <v>0</v>
      </c>
      <c r="J31" s="363">
        <v>0</v>
      </c>
      <c r="K31" s="363">
        <v>0</v>
      </c>
      <c r="L31" s="363">
        <v>0</v>
      </c>
      <c r="M31" s="465">
        <v>0</v>
      </c>
      <c r="N31" s="466">
        <f t="shared" si="0"/>
        <v>0</v>
      </c>
      <c r="O31" s="466">
        <f t="shared" si="1"/>
        <v>0</v>
      </c>
    </row>
    <row r="32" spans="1:15">
      <c r="A32" s="368" t="s">
        <v>48</v>
      </c>
      <c r="B32" s="368" t="s">
        <v>47</v>
      </c>
      <c r="C32" s="363">
        <v>3205</v>
      </c>
      <c r="D32" s="363">
        <v>14526</v>
      </c>
      <c r="E32" s="363">
        <v>4.5322932917316692</v>
      </c>
      <c r="F32" s="363">
        <v>3074</v>
      </c>
      <c r="G32" s="363">
        <v>13155</v>
      </c>
      <c r="H32" s="364">
        <v>4.2794404684450225</v>
      </c>
      <c r="I32" s="363">
        <v>131</v>
      </c>
      <c r="J32" s="363">
        <v>23</v>
      </c>
      <c r="K32" s="363">
        <v>108</v>
      </c>
      <c r="L32" s="363">
        <v>1371</v>
      </c>
      <c r="M32" s="465">
        <v>10.465648854961833</v>
      </c>
      <c r="N32" s="466">
        <f t="shared" si="0"/>
        <v>40.873634945397818</v>
      </c>
      <c r="O32" s="466">
        <f t="shared" si="1"/>
        <v>33.697347893915754</v>
      </c>
    </row>
    <row r="33" spans="1:15">
      <c r="A33" s="368" t="s">
        <v>2973</v>
      </c>
      <c r="B33" s="368" t="s">
        <v>24</v>
      </c>
      <c r="C33" s="363">
        <v>9723</v>
      </c>
      <c r="D33" s="363">
        <v>76786</v>
      </c>
      <c r="E33" s="363">
        <v>7.8973567828859403</v>
      </c>
      <c r="F33" s="363">
        <v>9475</v>
      </c>
      <c r="G33" s="363">
        <v>73260</v>
      </c>
      <c r="H33" s="364">
        <v>7.7319261213720321</v>
      </c>
      <c r="I33" s="363">
        <v>248</v>
      </c>
      <c r="J33" s="363">
        <v>32</v>
      </c>
      <c r="K33" s="363">
        <v>216</v>
      </c>
      <c r="L33" s="363">
        <v>3526</v>
      </c>
      <c r="M33" s="465">
        <v>14.21774193548387</v>
      </c>
      <c r="N33" s="466">
        <f t="shared" si="0"/>
        <v>25.506530906098941</v>
      </c>
      <c r="O33" s="466">
        <f t="shared" si="1"/>
        <v>22.215365627892623</v>
      </c>
    </row>
    <row r="34" spans="1:15">
      <c r="A34" s="368" t="s">
        <v>2974</v>
      </c>
      <c r="B34" s="368" t="s">
        <v>24</v>
      </c>
      <c r="C34" s="363">
        <v>57</v>
      </c>
      <c r="D34" s="363">
        <v>184255</v>
      </c>
      <c r="E34" s="363">
        <v>3232.5438596491226</v>
      </c>
      <c r="F34" s="363">
        <v>52</v>
      </c>
      <c r="G34" s="363">
        <v>183617</v>
      </c>
      <c r="H34" s="364">
        <v>3531.0961538461538</v>
      </c>
      <c r="I34" s="363">
        <v>5</v>
      </c>
      <c r="J34" s="363">
        <v>1</v>
      </c>
      <c r="K34" s="363">
        <v>4</v>
      </c>
      <c r="L34" s="363">
        <v>638</v>
      </c>
      <c r="M34" s="465">
        <v>127.6</v>
      </c>
      <c r="N34" s="466">
        <f t="shared" si="0"/>
        <v>87.719298245614027</v>
      </c>
      <c r="O34" s="466">
        <f t="shared" si="1"/>
        <v>70.175438596491219</v>
      </c>
    </row>
    <row r="35" spans="1:15">
      <c r="A35" s="368" t="s">
        <v>2975</v>
      </c>
      <c r="B35" s="368" t="s">
        <v>24</v>
      </c>
      <c r="C35" s="363">
        <v>6258</v>
      </c>
      <c r="D35" s="363">
        <v>29198</v>
      </c>
      <c r="E35" s="363">
        <v>4.6657078938958136</v>
      </c>
      <c r="F35" s="363">
        <v>6150</v>
      </c>
      <c r="G35" s="363">
        <v>28184</v>
      </c>
      <c r="H35" s="364">
        <v>4.5827642276422766</v>
      </c>
      <c r="I35" s="363">
        <v>108</v>
      </c>
      <c r="J35" s="363">
        <v>25</v>
      </c>
      <c r="K35" s="363">
        <v>83</v>
      </c>
      <c r="L35" s="363">
        <v>1014</v>
      </c>
      <c r="M35" s="465">
        <v>9.3888888888888893</v>
      </c>
      <c r="N35" s="466">
        <f t="shared" si="0"/>
        <v>17.257909875359541</v>
      </c>
      <c r="O35" s="466">
        <f t="shared" si="1"/>
        <v>13.263023330137425</v>
      </c>
    </row>
    <row r="36" spans="1:15">
      <c r="A36" s="368" t="s">
        <v>49</v>
      </c>
      <c r="B36" s="368" t="s">
        <v>24</v>
      </c>
      <c r="C36" s="363">
        <v>87</v>
      </c>
      <c r="D36" s="363">
        <v>209393</v>
      </c>
      <c r="E36" s="363">
        <v>2406.8160919540228</v>
      </c>
      <c r="F36" s="363">
        <v>85</v>
      </c>
      <c r="G36" s="363">
        <v>194099</v>
      </c>
      <c r="H36" s="364">
        <v>2283.5176470588235</v>
      </c>
      <c r="I36" s="363">
        <v>2</v>
      </c>
      <c r="J36" s="363">
        <v>0</v>
      </c>
      <c r="K36" s="363">
        <v>2</v>
      </c>
      <c r="L36" s="363">
        <v>15294</v>
      </c>
      <c r="M36" s="465">
        <v>7647</v>
      </c>
      <c r="N36" s="466">
        <f t="shared" si="0"/>
        <v>22.988505747126435</v>
      </c>
      <c r="O36" s="466">
        <f t="shared" si="1"/>
        <v>22.988505747126435</v>
      </c>
    </row>
    <row r="37" spans="1:15">
      <c r="A37" s="368" t="s">
        <v>2976</v>
      </c>
      <c r="B37" s="368" t="s">
        <v>24</v>
      </c>
      <c r="C37" s="363">
        <v>15687</v>
      </c>
      <c r="D37" s="363">
        <v>77876</v>
      </c>
      <c r="E37" s="363">
        <v>4.9643653981003375</v>
      </c>
      <c r="F37" s="363">
        <v>15558</v>
      </c>
      <c r="G37" s="363">
        <v>76749</v>
      </c>
      <c r="H37" s="364">
        <v>4.9330890860007717</v>
      </c>
      <c r="I37" s="363">
        <v>129</v>
      </c>
      <c r="J37" s="363">
        <v>42</v>
      </c>
      <c r="K37" s="363">
        <v>87</v>
      </c>
      <c r="L37" s="363">
        <v>1127</v>
      </c>
      <c r="M37" s="465">
        <v>8.7364341085271313</v>
      </c>
      <c r="N37" s="466">
        <f t="shared" si="0"/>
        <v>8.2233696691528024</v>
      </c>
      <c r="O37" s="466">
        <f t="shared" si="1"/>
        <v>5.545993497800727</v>
      </c>
    </row>
    <row r="38" spans="1:15">
      <c r="A38" s="368" t="s">
        <v>50</v>
      </c>
      <c r="B38" s="368" t="s">
        <v>24</v>
      </c>
      <c r="C38" s="363">
        <v>170</v>
      </c>
      <c r="D38" s="363">
        <v>17061</v>
      </c>
      <c r="E38" s="363">
        <v>100.35882352941177</v>
      </c>
      <c r="F38" s="363">
        <v>170</v>
      </c>
      <c r="G38" s="363">
        <v>17061</v>
      </c>
      <c r="H38" s="364">
        <v>100.35882352941177</v>
      </c>
      <c r="I38" s="363">
        <v>0</v>
      </c>
      <c r="J38" s="363">
        <v>0</v>
      </c>
      <c r="K38" s="363">
        <v>0</v>
      </c>
      <c r="L38" s="363">
        <v>0</v>
      </c>
      <c r="M38" s="465">
        <v>0</v>
      </c>
      <c r="N38" s="466">
        <f t="shared" si="0"/>
        <v>0</v>
      </c>
      <c r="O38" s="466">
        <f t="shared" si="1"/>
        <v>0</v>
      </c>
    </row>
    <row r="39" spans="1:15">
      <c r="A39" s="368" t="s">
        <v>51</v>
      </c>
      <c r="B39" s="368" t="s">
        <v>52</v>
      </c>
      <c r="C39" s="363">
        <v>269</v>
      </c>
      <c r="D39" s="363">
        <v>12686</v>
      </c>
      <c r="E39" s="363">
        <v>47.159851301115239</v>
      </c>
      <c r="F39" s="363">
        <v>269</v>
      </c>
      <c r="G39" s="363">
        <v>12686</v>
      </c>
      <c r="H39" s="364">
        <v>47.159851301115239</v>
      </c>
      <c r="I39" s="363">
        <v>0</v>
      </c>
      <c r="J39" s="363">
        <v>0</v>
      </c>
      <c r="K39" s="363">
        <v>0</v>
      </c>
      <c r="L39" s="363">
        <v>0</v>
      </c>
      <c r="M39" s="465">
        <v>0</v>
      </c>
      <c r="N39" s="466">
        <f t="shared" si="0"/>
        <v>0</v>
      </c>
      <c r="O39" s="466">
        <f t="shared" si="1"/>
        <v>0</v>
      </c>
    </row>
    <row r="40" spans="1:15">
      <c r="A40" s="368" t="s">
        <v>54</v>
      </c>
      <c r="B40" s="368" t="s">
        <v>55</v>
      </c>
      <c r="C40" s="363">
        <v>1344</v>
      </c>
      <c r="D40" s="363">
        <v>4617</v>
      </c>
      <c r="E40" s="363">
        <v>3.4352678571428572</v>
      </c>
      <c r="F40" s="363">
        <v>1324</v>
      </c>
      <c r="G40" s="363">
        <v>4465</v>
      </c>
      <c r="H40" s="364">
        <v>3.3723564954682779</v>
      </c>
      <c r="I40" s="363">
        <v>20</v>
      </c>
      <c r="J40" s="363">
        <v>1</v>
      </c>
      <c r="K40" s="363">
        <v>19</v>
      </c>
      <c r="L40" s="363">
        <v>152</v>
      </c>
      <c r="M40" s="465">
        <v>7.6</v>
      </c>
      <c r="N40" s="466">
        <f t="shared" si="0"/>
        <v>14.88095238095238</v>
      </c>
      <c r="O40" s="466">
        <f t="shared" si="1"/>
        <v>14.136904761904763</v>
      </c>
    </row>
    <row r="41" spans="1:15">
      <c r="A41" s="365" t="s">
        <v>13</v>
      </c>
      <c r="B41" s="366"/>
      <c r="C41" s="363">
        <v>375917</v>
      </c>
      <c r="D41" s="363">
        <v>1685570</v>
      </c>
      <c r="E41" s="363">
        <v>4.4838887307570552</v>
      </c>
      <c r="F41" s="363">
        <v>368369</v>
      </c>
      <c r="G41" s="363">
        <v>1613587</v>
      </c>
      <c r="H41" s="367">
        <v>4.3803550244455964</v>
      </c>
      <c r="I41" s="363">
        <v>7548</v>
      </c>
      <c r="J41" s="363">
        <v>1608</v>
      </c>
      <c r="K41" s="363">
        <v>5940</v>
      </c>
      <c r="L41" s="363">
        <v>71983</v>
      </c>
      <c r="M41" s="465">
        <v>9.536698463169051</v>
      </c>
      <c r="N41" s="466">
        <f t="shared" si="0"/>
        <v>20.078900395566041</v>
      </c>
      <c r="O41" s="466">
        <f t="shared" si="1"/>
        <v>15.80136040668552</v>
      </c>
    </row>
    <row r="42" spans="1:15">
      <c r="A42" s="368" t="s">
        <v>56</v>
      </c>
      <c r="B42" s="368" t="s">
        <v>19</v>
      </c>
      <c r="C42" s="363">
        <v>15427</v>
      </c>
      <c r="D42" s="363">
        <v>67878</v>
      </c>
      <c r="E42" s="363">
        <v>4.3999481428664033</v>
      </c>
      <c r="F42" s="363">
        <v>14885</v>
      </c>
      <c r="G42" s="363">
        <v>63253</v>
      </c>
      <c r="H42" s="364">
        <v>4.2494457507557941</v>
      </c>
      <c r="I42" s="363">
        <v>542</v>
      </c>
      <c r="J42" s="363">
        <v>128</v>
      </c>
      <c r="K42" s="363">
        <v>414</v>
      </c>
      <c r="L42" s="363">
        <v>4625</v>
      </c>
      <c r="M42" s="465">
        <v>8.5332103321033212</v>
      </c>
      <c r="N42" s="466">
        <f t="shared" si="0"/>
        <v>35.133208011927138</v>
      </c>
      <c r="O42" s="466">
        <f t="shared" si="1"/>
        <v>26.836066636416671</v>
      </c>
    </row>
    <row r="43" spans="1:15">
      <c r="A43" s="368" t="s">
        <v>57</v>
      </c>
      <c r="B43" s="368" t="s">
        <v>19</v>
      </c>
      <c r="C43" s="363">
        <v>1120</v>
      </c>
      <c r="D43" s="363">
        <v>3605</v>
      </c>
      <c r="E43" s="363">
        <v>3.21875</v>
      </c>
      <c r="F43" s="363">
        <v>1107</v>
      </c>
      <c r="G43" s="363">
        <v>3530</v>
      </c>
      <c r="H43" s="364">
        <v>3.1887985546522133</v>
      </c>
      <c r="I43" s="363">
        <v>13</v>
      </c>
      <c r="J43" s="363">
        <v>4</v>
      </c>
      <c r="K43" s="363">
        <v>9</v>
      </c>
      <c r="L43" s="363">
        <v>75</v>
      </c>
      <c r="M43" s="465">
        <v>5.7692307692307692</v>
      </c>
      <c r="N43" s="466">
        <f t="shared" si="0"/>
        <v>11.607142857142858</v>
      </c>
      <c r="O43" s="466">
        <f t="shared" si="1"/>
        <v>8.0357142857142847</v>
      </c>
    </row>
    <row r="44" spans="1:15">
      <c r="A44" s="368" t="s">
        <v>3004</v>
      </c>
      <c r="B44" s="368" t="s">
        <v>19</v>
      </c>
      <c r="C44" s="363">
        <v>996</v>
      </c>
      <c r="D44" s="363">
        <v>2728</v>
      </c>
      <c r="E44" s="363">
        <v>2.7389558232931726</v>
      </c>
      <c r="F44" s="363">
        <v>986</v>
      </c>
      <c r="G44" s="363">
        <v>2683</v>
      </c>
      <c r="H44" s="364">
        <v>2.7210953346855984</v>
      </c>
      <c r="I44" s="363">
        <v>10</v>
      </c>
      <c r="J44" s="363">
        <v>5</v>
      </c>
      <c r="K44" s="363">
        <v>5</v>
      </c>
      <c r="L44" s="363">
        <v>45</v>
      </c>
      <c r="M44" s="465">
        <v>4.5</v>
      </c>
      <c r="N44" s="466">
        <f t="shared" si="0"/>
        <v>10.040160642570282</v>
      </c>
      <c r="O44" s="466">
        <f t="shared" si="1"/>
        <v>5.0200803212851408</v>
      </c>
    </row>
    <row r="45" spans="1:15">
      <c r="A45" s="368" t="s">
        <v>59</v>
      </c>
      <c r="B45" s="368" t="s">
        <v>60</v>
      </c>
      <c r="C45" s="363">
        <v>5735</v>
      </c>
      <c r="D45" s="363">
        <v>22407</v>
      </c>
      <c r="E45" s="363">
        <v>3.9070619006102878</v>
      </c>
      <c r="F45" s="363">
        <v>5710</v>
      </c>
      <c r="G45" s="363">
        <v>22355</v>
      </c>
      <c r="H45" s="364">
        <v>3.915061295971979</v>
      </c>
      <c r="I45" s="363">
        <v>25</v>
      </c>
      <c r="J45" s="363">
        <v>17</v>
      </c>
      <c r="K45" s="363">
        <v>8</v>
      </c>
      <c r="L45" s="363">
        <v>52</v>
      </c>
      <c r="M45" s="465">
        <v>2.08</v>
      </c>
      <c r="N45" s="466">
        <f t="shared" si="0"/>
        <v>4.3591979075850045</v>
      </c>
      <c r="O45" s="466">
        <f t="shared" si="1"/>
        <v>1.3949433304272014</v>
      </c>
    </row>
    <row r="46" spans="1:15">
      <c r="A46" s="368" t="s">
        <v>2980</v>
      </c>
      <c r="B46" s="368" t="s">
        <v>60</v>
      </c>
      <c r="C46" s="363">
        <v>1216</v>
      </c>
      <c r="D46" s="363">
        <v>5686</v>
      </c>
      <c r="E46" s="363">
        <v>4.6759868421052628</v>
      </c>
      <c r="F46" s="363">
        <v>1207</v>
      </c>
      <c r="G46" s="363">
        <v>5622</v>
      </c>
      <c r="H46" s="364">
        <v>4.6578293289146648</v>
      </c>
      <c r="I46" s="363">
        <v>9</v>
      </c>
      <c r="J46" s="363">
        <v>2</v>
      </c>
      <c r="K46" s="363">
        <v>7</v>
      </c>
      <c r="L46" s="363">
        <v>64</v>
      </c>
      <c r="M46" s="465">
        <v>7.1111111111111107</v>
      </c>
      <c r="N46" s="466">
        <f t="shared" si="0"/>
        <v>7.4013157894736841</v>
      </c>
      <c r="O46" s="466">
        <f t="shared" si="1"/>
        <v>5.7565789473684204</v>
      </c>
    </row>
    <row r="47" spans="1:15">
      <c r="A47" s="368" t="s">
        <v>62</v>
      </c>
      <c r="B47" s="368" t="s">
        <v>63</v>
      </c>
      <c r="C47" s="363">
        <v>8891</v>
      </c>
      <c r="D47" s="363">
        <v>32601</v>
      </c>
      <c r="E47" s="363">
        <v>3.6667416488583959</v>
      </c>
      <c r="F47" s="363">
        <v>8738</v>
      </c>
      <c r="G47" s="363">
        <v>31508</v>
      </c>
      <c r="H47" s="364">
        <v>3.6058594644083315</v>
      </c>
      <c r="I47" s="363">
        <v>153</v>
      </c>
      <c r="J47" s="363">
        <v>43</v>
      </c>
      <c r="K47" s="363">
        <v>110</v>
      </c>
      <c r="L47" s="363">
        <v>1093</v>
      </c>
      <c r="M47" s="465">
        <v>7.143790849673203</v>
      </c>
      <c r="N47" s="466">
        <f t="shared" si="0"/>
        <v>17.208413001912046</v>
      </c>
      <c r="O47" s="466">
        <f t="shared" si="1"/>
        <v>12.372061635361602</v>
      </c>
    </row>
    <row r="48" spans="1:15">
      <c r="A48" s="368" t="s">
        <v>65</v>
      </c>
      <c r="B48" s="368" t="s">
        <v>66</v>
      </c>
      <c r="C48" s="363">
        <v>5593</v>
      </c>
      <c r="D48" s="363">
        <v>18259</v>
      </c>
      <c r="E48" s="363">
        <v>3.2646164848918291</v>
      </c>
      <c r="F48" s="363">
        <v>5545</v>
      </c>
      <c r="G48" s="363">
        <v>18035</v>
      </c>
      <c r="H48" s="364">
        <v>3.2524797114517585</v>
      </c>
      <c r="I48" s="363">
        <v>48</v>
      </c>
      <c r="J48" s="363">
        <v>19</v>
      </c>
      <c r="K48" s="363">
        <v>29</v>
      </c>
      <c r="L48" s="363">
        <v>224</v>
      </c>
      <c r="M48" s="465">
        <v>4.666666666666667</v>
      </c>
      <c r="N48" s="466">
        <f t="shared" si="0"/>
        <v>8.5821562667620253</v>
      </c>
      <c r="O48" s="466">
        <f t="shared" si="1"/>
        <v>5.1850527445020562</v>
      </c>
    </row>
    <row r="49" spans="1:15">
      <c r="A49" s="368" t="s">
        <v>2981</v>
      </c>
      <c r="B49" s="368" t="s">
        <v>68</v>
      </c>
      <c r="C49" s="363">
        <v>4399</v>
      </c>
      <c r="D49" s="363">
        <v>17443</v>
      </c>
      <c r="E49" s="363">
        <v>3.9652193680381904</v>
      </c>
      <c r="F49" s="363">
        <v>4362</v>
      </c>
      <c r="G49" s="363">
        <v>17185</v>
      </c>
      <c r="H49" s="364">
        <v>3.939706556625401</v>
      </c>
      <c r="I49" s="363">
        <v>37</v>
      </c>
      <c r="J49" s="363">
        <v>6</v>
      </c>
      <c r="K49" s="363">
        <v>31</v>
      </c>
      <c r="L49" s="363">
        <v>258</v>
      </c>
      <c r="M49" s="465">
        <v>6.9729729729729728</v>
      </c>
      <c r="N49" s="466">
        <f t="shared" si="0"/>
        <v>8.411002500568312</v>
      </c>
      <c r="O49" s="466">
        <f t="shared" si="1"/>
        <v>7.0470561491248009</v>
      </c>
    </row>
    <row r="50" spans="1:15">
      <c r="A50" s="368" t="s">
        <v>2982</v>
      </c>
      <c r="B50" s="368" t="s">
        <v>68</v>
      </c>
      <c r="C50" s="363">
        <v>9596</v>
      </c>
      <c r="D50" s="363">
        <v>43988</v>
      </c>
      <c r="E50" s="363">
        <v>4.5839933305543976</v>
      </c>
      <c r="F50" s="363">
        <v>9493</v>
      </c>
      <c r="G50" s="363">
        <v>43454</v>
      </c>
      <c r="H50" s="364">
        <v>4.5774781417886867</v>
      </c>
      <c r="I50" s="363">
        <v>103</v>
      </c>
      <c r="J50" s="363">
        <v>25</v>
      </c>
      <c r="K50" s="363">
        <v>78</v>
      </c>
      <c r="L50" s="363">
        <v>534</v>
      </c>
      <c r="M50" s="465">
        <v>5.1844660194174761</v>
      </c>
      <c r="N50" s="466">
        <f t="shared" si="0"/>
        <v>10.733639016256774</v>
      </c>
      <c r="O50" s="466">
        <f t="shared" si="1"/>
        <v>8.1283868278449347</v>
      </c>
    </row>
    <row r="51" spans="1:15">
      <c r="A51" s="368" t="s">
        <v>2983</v>
      </c>
      <c r="B51" s="368" t="s">
        <v>27</v>
      </c>
      <c r="C51" s="363">
        <v>12381</v>
      </c>
      <c r="D51" s="363">
        <v>52532</v>
      </c>
      <c r="E51" s="363">
        <v>4.2429529117195699</v>
      </c>
      <c r="F51" s="363">
        <v>12110</v>
      </c>
      <c r="G51" s="363">
        <v>50903</v>
      </c>
      <c r="H51" s="364">
        <v>4.203385631709331</v>
      </c>
      <c r="I51" s="363">
        <v>271</v>
      </c>
      <c r="J51" s="363">
        <v>89</v>
      </c>
      <c r="K51" s="363">
        <v>182</v>
      </c>
      <c r="L51" s="363">
        <v>1629</v>
      </c>
      <c r="M51" s="465">
        <v>6.0110701107011071</v>
      </c>
      <c r="N51" s="466">
        <f t="shared" si="0"/>
        <v>21.888377352394798</v>
      </c>
      <c r="O51" s="466">
        <f t="shared" si="1"/>
        <v>14.699943461755916</v>
      </c>
    </row>
    <row r="52" spans="1:15">
      <c r="A52" s="368" t="s">
        <v>2981</v>
      </c>
      <c r="B52" s="368" t="s">
        <v>27</v>
      </c>
      <c r="C52" s="363">
        <v>8567</v>
      </c>
      <c r="D52" s="363">
        <v>32915</v>
      </c>
      <c r="E52" s="363">
        <v>3.8420684020077038</v>
      </c>
      <c r="F52" s="363">
        <v>8453</v>
      </c>
      <c r="G52" s="363">
        <v>31988</v>
      </c>
      <c r="H52" s="364">
        <v>3.7842186206080681</v>
      </c>
      <c r="I52" s="363">
        <v>114</v>
      </c>
      <c r="J52" s="363">
        <v>32</v>
      </c>
      <c r="K52" s="363">
        <v>82</v>
      </c>
      <c r="L52" s="363">
        <v>927</v>
      </c>
      <c r="M52" s="465">
        <v>8.1315789473684212</v>
      </c>
      <c r="N52" s="466">
        <f t="shared" si="0"/>
        <v>13.30687521886308</v>
      </c>
      <c r="O52" s="466">
        <f t="shared" si="1"/>
        <v>9.5716119995330917</v>
      </c>
    </row>
    <row r="53" spans="1:15">
      <c r="A53" s="368" t="s">
        <v>69</v>
      </c>
      <c r="B53" s="368" t="s">
        <v>27</v>
      </c>
      <c r="C53" s="363">
        <v>960</v>
      </c>
      <c r="D53" s="363">
        <v>3192</v>
      </c>
      <c r="E53" s="363">
        <v>3.3250000000000002</v>
      </c>
      <c r="F53" s="363">
        <v>958</v>
      </c>
      <c r="G53" s="363">
        <v>3183</v>
      </c>
      <c r="H53" s="364">
        <v>3.3225469728601253</v>
      </c>
      <c r="I53" s="363">
        <v>2</v>
      </c>
      <c r="J53" s="363">
        <v>0</v>
      </c>
      <c r="K53" s="363">
        <v>2</v>
      </c>
      <c r="L53" s="363">
        <v>9</v>
      </c>
      <c r="M53" s="465">
        <v>4.5</v>
      </c>
      <c r="N53" s="466">
        <f t="shared" si="0"/>
        <v>2.0833333333333335</v>
      </c>
      <c r="O53" s="466">
        <f t="shared" si="1"/>
        <v>2.0833333333333335</v>
      </c>
    </row>
    <row r="54" spans="1:15">
      <c r="A54" s="368" t="s">
        <v>2985</v>
      </c>
      <c r="B54" s="368" t="s">
        <v>33</v>
      </c>
      <c r="C54" s="363">
        <v>5228</v>
      </c>
      <c r="D54" s="363">
        <v>20879</v>
      </c>
      <c r="E54" s="363">
        <v>3.9936878347360367</v>
      </c>
      <c r="F54" s="363">
        <v>5170</v>
      </c>
      <c r="G54" s="363">
        <v>20533</v>
      </c>
      <c r="H54" s="364">
        <v>3.9715667311411993</v>
      </c>
      <c r="I54" s="363">
        <v>58</v>
      </c>
      <c r="J54" s="363">
        <v>22</v>
      </c>
      <c r="K54" s="363">
        <v>36</v>
      </c>
      <c r="L54" s="363">
        <v>346</v>
      </c>
      <c r="M54" s="465">
        <v>5.9655172413793105</v>
      </c>
      <c r="N54" s="466">
        <f t="shared" si="0"/>
        <v>11.094108645753634</v>
      </c>
      <c r="O54" s="466">
        <f t="shared" si="1"/>
        <v>6.8859984697781176</v>
      </c>
    </row>
    <row r="55" spans="1:15">
      <c r="A55" s="368" t="s">
        <v>3031</v>
      </c>
      <c r="B55" s="368" t="s">
        <v>33</v>
      </c>
      <c r="C55" s="363">
        <v>13922</v>
      </c>
      <c r="D55" s="363">
        <v>54544</v>
      </c>
      <c r="E55" s="363">
        <v>3.9178278982904753</v>
      </c>
      <c r="F55" s="363">
        <v>13605</v>
      </c>
      <c r="G55" s="363">
        <v>52431</v>
      </c>
      <c r="H55" s="364">
        <v>3.8538037486218304</v>
      </c>
      <c r="I55" s="363">
        <v>317</v>
      </c>
      <c r="J55" s="363">
        <v>54</v>
      </c>
      <c r="K55" s="363">
        <v>263</v>
      </c>
      <c r="L55" s="363">
        <v>2113</v>
      </c>
      <c r="M55" s="465">
        <v>6.6656151419558363</v>
      </c>
      <c r="N55" s="466">
        <f t="shared" si="0"/>
        <v>22.769716994684671</v>
      </c>
      <c r="O55" s="466">
        <f t="shared" si="1"/>
        <v>18.890963941962362</v>
      </c>
    </row>
    <row r="56" spans="1:15">
      <c r="A56" s="368" t="s">
        <v>70</v>
      </c>
      <c r="B56" s="368" t="s">
        <v>31</v>
      </c>
      <c r="C56" s="363">
        <v>1849</v>
      </c>
      <c r="D56" s="363">
        <v>6938</v>
      </c>
      <c r="E56" s="363">
        <v>3.7522985397512167</v>
      </c>
      <c r="F56" s="363">
        <v>1813</v>
      </c>
      <c r="G56" s="363">
        <v>6723</v>
      </c>
      <c r="H56" s="364">
        <v>3.7082184225041366</v>
      </c>
      <c r="I56" s="363">
        <v>36</v>
      </c>
      <c r="J56" s="363">
        <v>9</v>
      </c>
      <c r="K56" s="363">
        <v>27</v>
      </c>
      <c r="L56" s="363">
        <v>215</v>
      </c>
      <c r="M56" s="465">
        <v>5.9722222222222223</v>
      </c>
      <c r="N56" s="466">
        <f t="shared" si="0"/>
        <v>19.469983775013521</v>
      </c>
      <c r="O56" s="466">
        <f t="shared" si="1"/>
        <v>14.602487831260142</v>
      </c>
    </row>
    <row r="57" spans="1:15">
      <c r="A57" s="368" t="s">
        <v>71</v>
      </c>
      <c r="B57" s="368" t="s">
        <v>33</v>
      </c>
      <c r="C57" s="363">
        <v>1051</v>
      </c>
      <c r="D57" s="363">
        <v>2429</v>
      </c>
      <c r="E57" s="363">
        <v>2.3111322549952424</v>
      </c>
      <c r="F57" s="363">
        <v>1051</v>
      </c>
      <c r="G57" s="363">
        <v>2429</v>
      </c>
      <c r="H57" s="364">
        <v>2.3111322549952424</v>
      </c>
      <c r="I57" s="363">
        <v>0</v>
      </c>
      <c r="J57" s="363">
        <v>0</v>
      </c>
      <c r="K57" s="363">
        <v>0</v>
      </c>
      <c r="L57" s="363">
        <v>0</v>
      </c>
      <c r="M57" s="465">
        <v>0</v>
      </c>
      <c r="N57" s="466">
        <f t="shared" si="0"/>
        <v>0</v>
      </c>
      <c r="O57" s="466">
        <f t="shared" si="1"/>
        <v>0</v>
      </c>
    </row>
    <row r="58" spans="1:15">
      <c r="A58" s="368" t="s">
        <v>2984</v>
      </c>
      <c r="B58" s="368" t="s">
        <v>35</v>
      </c>
      <c r="C58" s="363">
        <v>3570</v>
      </c>
      <c r="D58" s="363">
        <v>13807</v>
      </c>
      <c r="E58" s="363">
        <v>3.8675070028011205</v>
      </c>
      <c r="F58" s="363">
        <v>3516</v>
      </c>
      <c r="G58" s="363">
        <v>13499</v>
      </c>
      <c r="H58" s="364">
        <v>3.8393060295790673</v>
      </c>
      <c r="I58" s="363">
        <v>54</v>
      </c>
      <c r="J58" s="363">
        <v>19</v>
      </c>
      <c r="K58" s="363">
        <v>35</v>
      </c>
      <c r="L58" s="363">
        <v>308</v>
      </c>
      <c r="M58" s="465">
        <v>5.7037037037037033</v>
      </c>
      <c r="N58" s="466">
        <f t="shared" si="0"/>
        <v>15.126050420168067</v>
      </c>
      <c r="O58" s="466">
        <f t="shared" si="1"/>
        <v>9.8039215686274517</v>
      </c>
    </row>
    <row r="59" spans="1:15">
      <c r="A59" s="368" t="s">
        <v>72</v>
      </c>
      <c r="B59" s="368" t="s">
        <v>35</v>
      </c>
      <c r="C59" s="363">
        <v>4019</v>
      </c>
      <c r="D59" s="363">
        <v>17582</v>
      </c>
      <c r="E59" s="363">
        <v>4.3747200796217962</v>
      </c>
      <c r="F59" s="363">
        <v>3897</v>
      </c>
      <c r="G59" s="363">
        <v>17033</v>
      </c>
      <c r="H59" s="364">
        <v>4.3707980497818832</v>
      </c>
      <c r="I59" s="363">
        <v>122</v>
      </c>
      <c r="J59" s="363">
        <v>33</v>
      </c>
      <c r="K59" s="363">
        <v>89</v>
      </c>
      <c r="L59" s="363">
        <v>549</v>
      </c>
      <c r="M59" s="465">
        <v>4.5</v>
      </c>
      <c r="N59" s="466">
        <f t="shared" si="0"/>
        <v>30.355809902960935</v>
      </c>
      <c r="O59" s="466">
        <f t="shared" si="1"/>
        <v>22.144812142323961</v>
      </c>
    </row>
    <row r="60" spans="1:15">
      <c r="A60" s="368" t="s">
        <v>73</v>
      </c>
      <c r="B60" s="368" t="s">
        <v>35</v>
      </c>
      <c r="C60" s="363">
        <v>491</v>
      </c>
      <c r="D60" s="363">
        <v>1896</v>
      </c>
      <c r="E60" s="363">
        <v>3.8615071283095723</v>
      </c>
      <c r="F60" s="363">
        <v>491</v>
      </c>
      <c r="G60" s="363">
        <v>1896</v>
      </c>
      <c r="H60" s="364">
        <v>3.8615071283095723</v>
      </c>
      <c r="I60" s="363">
        <v>0</v>
      </c>
      <c r="J60" s="363">
        <v>0</v>
      </c>
      <c r="K60" s="363">
        <v>0</v>
      </c>
      <c r="L60" s="363">
        <v>0</v>
      </c>
      <c r="M60" s="465">
        <v>0</v>
      </c>
      <c r="N60" s="466">
        <f t="shared" si="0"/>
        <v>0</v>
      </c>
      <c r="O60" s="466">
        <f t="shared" si="1"/>
        <v>0</v>
      </c>
    </row>
    <row r="61" spans="1:15">
      <c r="A61" s="368" t="s">
        <v>74</v>
      </c>
      <c r="B61" s="368" t="s">
        <v>21</v>
      </c>
      <c r="C61" s="363">
        <v>4195</v>
      </c>
      <c r="D61" s="363">
        <v>18718</v>
      </c>
      <c r="E61" s="363">
        <v>4.4619785458879617</v>
      </c>
      <c r="F61" s="363">
        <v>4108</v>
      </c>
      <c r="G61" s="363">
        <v>17745</v>
      </c>
      <c r="H61" s="364">
        <v>4.3196202531645573</v>
      </c>
      <c r="I61" s="363">
        <v>87</v>
      </c>
      <c r="J61" s="363">
        <v>22</v>
      </c>
      <c r="K61" s="363">
        <v>65</v>
      </c>
      <c r="L61" s="363">
        <v>973</v>
      </c>
      <c r="M61" s="465">
        <v>11.183908045977011</v>
      </c>
      <c r="N61" s="466">
        <f t="shared" si="0"/>
        <v>20.738974970202623</v>
      </c>
      <c r="O61" s="466">
        <f t="shared" si="1"/>
        <v>15.494636471990464</v>
      </c>
    </row>
    <row r="62" spans="1:15">
      <c r="A62" s="368" t="s">
        <v>75</v>
      </c>
      <c r="B62" s="368" t="s">
        <v>21</v>
      </c>
      <c r="C62" s="363">
        <v>17436</v>
      </c>
      <c r="D62" s="363">
        <v>83200</v>
      </c>
      <c r="E62" s="363">
        <v>4.771736636843313</v>
      </c>
      <c r="F62" s="363">
        <v>16420</v>
      </c>
      <c r="G62" s="363">
        <v>73381</v>
      </c>
      <c r="H62" s="364">
        <v>4.4690012180267962</v>
      </c>
      <c r="I62" s="363">
        <v>1016</v>
      </c>
      <c r="J62" s="363">
        <v>67</v>
      </c>
      <c r="K62" s="363">
        <v>949</v>
      </c>
      <c r="L62" s="363">
        <v>9819</v>
      </c>
      <c r="M62" s="465">
        <v>9.6643700787401574</v>
      </c>
      <c r="N62" s="466">
        <f t="shared" si="0"/>
        <v>58.270245469144299</v>
      </c>
      <c r="O62" s="466">
        <f t="shared" si="1"/>
        <v>54.427621013994035</v>
      </c>
    </row>
    <row r="63" spans="1:15">
      <c r="A63" s="368" t="s">
        <v>76</v>
      </c>
      <c r="B63" s="368" t="s">
        <v>21</v>
      </c>
      <c r="C63" s="363">
        <v>22698</v>
      </c>
      <c r="D63" s="363">
        <v>213921</v>
      </c>
      <c r="E63" s="363">
        <v>9.4246629659000796</v>
      </c>
      <c r="F63" s="363">
        <v>20840</v>
      </c>
      <c r="G63" s="363">
        <v>191428</v>
      </c>
      <c r="H63" s="364">
        <v>9.1856046065259118</v>
      </c>
      <c r="I63" s="363">
        <v>1858</v>
      </c>
      <c r="J63" s="363">
        <v>361</v>
      </c>
      <c r="K63" s="363">
        <v>1497</v>
      </c>
      <c r="L63" s="363">
        <v>22493</v>
      </c>
      <c r="M63" s="465">
        <v>12.106027987082884</v>
      </c>
      <c r="N63" s="466">
        <f t="shared" si="0"/>
        <v>81.857432372896298</v>
      </c>
      <c r="O63" s="466">
        <f t="shared" si="1"/>
        <v>65.952947396246373</v>
      </c>
    </row>
    <row r="64" spans="1:15">
      <c r="A64" s="368" t="s">
        <v>2987</v>
      </c>
      <c r="B64" s="368" t="s">
        <v>21</v>
      </c>
      <c r="C64" s="363">
        <v>1282</v>
      </c>
      <c r="D64" s="363">
        <v>6477</v>
      </c>
      <c r="E64" s="363">
        <v>5.0522620904836195</v>
      </c>
      <c r="F64" s="363">
        <v>1262</v>
      </c>
      <c r="G64" s="363">
        <v>6302</v>
      </c>
      <c r="H64" s="364">
        <v>4.9936608557844693</v>
      </c>
      <c r="I64" s="363">
        <v>20</v>
      </c>
      <c r="J64" s="363">
        <v>3</v>
      </c>
      <c r="K64" s="363">
        <v>17</v>
      </c>
      <c r="L64" s="363">
        <v>175</v>
      </c>
      <c r="M64" s="465">
        <v>8.75</v>
      </c>
      <c r="N64" s="466">
        <f t="shared" si="0"/>
        <v>15.600624024960998</v>
      </c>
      <c r="O64" s="466">
        <f t="shared" si="1"/>
        <v>13.260530421216849</v>
      </c>
    </row>
    <row r="65" spans="1:15">
      <c r="A65" s="368" t="s">
        <v>2964</v>
      </c>
      <c r="B65" s="368" t="s">
        <v>77</v>
      </c>
      <c r="C65" s="363">
        <v>6752</v>
      </c>
      <c r="D65" s="363">
        <v>28968</v>
      </c>
      <c r="E65" s="363">
        <v>4.290284360189573</v>
      </c>
      <c r="F65" s="363">
        <v>6721</v>
      </c>
      <c r="G65" s="363">
        <v>28635</v>
      </c>
      <c r="H65" s="364">
        <v>4.2605267073352175</v>
      </c>
      <c r="I65" s="363">
        <v>31</v>
      </c>
      <c r="J65" s="363">
        <v>12</v>
      </c>
      <c r="K65" s="363">
        <v>19</v>
      </c>
      <c r="L65" s="363">
        <v>333</v>
      </c>
      <c r="M65" s="465">
        <v>10.741935483870968</v>
      </c>
      <c r="N65" s="466">
        <f t="shared" si="0"/>
        <v>4.5912322274881516</v>
      </c>
      <c r="O65" s="466">
        <f t="shared" si="1"/>
        <v>2.8139810426540284</v>
      </c>
    </row>
    <row r="66" spans="1:15">
      <c r="A66" s="368" t="s">
        <v>78</v>
      </c>
      <c r="B66" s="368" t="s">
        <v>77</v>
      </c>
      <c r="C66" s="363">
        <v>5896</v>
      </c>
      <c r="D66" s="363">
        <v>14459</v>
      </c>
      <c r="E66" s="363">
        <v>2.4523405698778835</v>
      </c>
      <c r="F66" s="363">
        <v>5877</v>
      </c>
      <c r="G66" s="363">
        <v>14262</v>
      </c>
      <c r="H66" s="364">
        <v>2.4267483409903012</v>
      </c>
      <c r="I66" s="363">
        <v>19</v>
      </c>
      <c r="J66" s="363">
        <v>5</v>
      </c>
      <c r="K66" s="363">
        <v>14</v>
      </c>
      <c r="L66" s="363">
        <v>197</v>
      </c>
      <c r="M66" s="465">
        <v>10.368421052631579</v>
      </c>
      <c r="N66" s="466">
        <f t="shared" si="0"/>
        <v>3.2225237449118045</v>
      </c>
      <c r="O66" s="466">
        <f t="shared" si="1"/>
        <v>2.3744911804613298</v>
      </c>
    </row>
    <row r="67" spans="1:15" ht="22.5">
      <c r="A67" s="368" t="s">
        <v>3342</v>
      </c>
      <c r="B67" s="368" t="s">
        <v>21</v>
      </c>
      <c r="C67" s="363">
        <v>5075</v>
      </c>
      <c r="D67" s="363">
        <v>25483</v>
      </c>
      <c r="E67" s="363">
        <v>5.0212807881773402</v>
      </c>
      <c r="F67" s="363">
        <v>5007</v>
      </c>
      <c r="G67" s="363">
        <v>24506</v>
      </c>
      <c r="H67" s="364">
        <v>4.8943479129219094</v>
      </c>
      <c r="I67" s="363">
        <v>68</v>
      </c>
      <c r="J67" s="363">
        <v>10</v>
      </c>
      <c r="K67" s="363">
        <v>58</v>
      </c>
      <c r="L67" s="363">
        <v>977</v>
      </c>
      <c r="M67" s="465">
        <v>14.367647058823529</v>
      </c>
      <c r="N67" s="466">
        <f t="shared" si="0"/>
        <v>13.399014778325125</v>
      </c>
      <c r="O67" s="466">
        <f t="shared" si="1"/>
        <v>11.428571428571429</v>
      </c>
    </row>
    <row r="68" spans="1:15" ht="21.95" customHeight="1">
      <c r="A68" s="368" t="s">
        <v>3279</v>
      </c>
      <c r="B68" s="368" t="s">
        <v>21</v>
      </c>
      <c r="C68" s="363">
        <v>84</v>
      </c>
      <c r="D68" s="363">
        <v>1818</v>
      </c>
      <c r="E68" s="363">
        <v>21.642857142857142</v>
      </c>
      <c r="F68" s="363">
        <v>84</v>
      </c>
      <c r="G68" s="363">
        <v>1818</v>
      </c>
      <c r="H68" s="364">
        <v>21.642857142857142</v>
      </c>
      <c r="I68" s="363">
        <v>0</v>
      </c>
      <c r="J68" s="363">
        <v>0</v>
      </c>
      <c r="K68" s="363">
        <v>0</v>
      </c>
      <c r="L68" s="363">
        <v>0</v>
      </c>
      <c r="M68" s="465">
        <v>0</v>
      </c>
      <c r="N68" s="466">
        <f t="shared" si="0"/>
        <v>0</v>
      </c>
      <c r="O68" s="466">
        <f t="shared" si="1"/>
        <v>0</v>
      </c>
    </row>
    <row r="69" spans="1:15" ht="21.95" customHeight="1">
      <c r="A69" s="368" t="s">
        <v>3005</v>
      </c>
      <c r="B69" s="368" t="s">
        <v>21</v>
      </c>
      <c r="C69" s="363">
        <v>6853</v>
      </c>
      <c r="D69" s="363">
        <v>27110</v>
      </c>
      <c r="E69" s="363">
        <v>3.9559317087406973</v>
      </c>
      <c r="F69" s="363">
        <v>6846</v>
      </c>
      <c r="G69" s="363">
        <v>27100</v>
      </c>
      <c r="H69" s="364">
        <v>3.9585159217061059</v>
      </c>
      <c r="I69" s="363">
        <v>7</v>
      </c>
      <c r="J69" s="363">
        <v>5</v>
      </c>
      <c r="K69" s="363">
        <v>2</v>
      </c>
      <c r="L69" s="363">
        <v>10</v>
      </c>
      <c r="M69" s="465">
        <v>1.4285714285714286</v>
      </c>
      <c r="N69" s="466">
        <f t="shared" ref="N69:N132" si="2">I69/C69*1000</f>
        <v>1.021450459652707</v>
      </c>
      <c r="O69" s="466">
        <f t="shared" ref="O69:O132" si="3">K69/C69*1000</f>
        <v>0.29184298847220191</v>
      </c>
    </row>
    <row r="70" spans="1:15" ht="21.95" customHeight="1">
      <c r="A70" s="368" t="s">
        <v>2990</v>
      </c>
      <c r="B70" s="368" t="s">
        <v>80</v>
      </c>
      <c r="C70" s="363">
        <v>13181</v>
      </c>
      <c r="D70" s="363">
        <v>45960</v>
      </c>
      <c r="E70" s="363">
        <v>3.4868371140277672</v>
      </c>
      <c r="F70" s="363">
        <v>13022</v>
      </c>
      <c r="G70" s="363">
        <v>45187</v>
      </c>
      <c r="H70" s="364">
        <v>3.4700506834587621</v>
      </c>
      <c r="I70" s="363">
        <v>159</v>
      </c>
      <c r="J70" s="363">
        <v>59</v>
      </c>
      <c r="K70" s="363">
        <v>100</v>
      </c>
      <c r="L70" s="363">
        <v>773</v>
      </c>
      <c r="M70" s="465">
        <v>4.8616352201257858</v>
      </c>
      <c r="N70" s="466">
        <f t="shared" si="2"/>
        <v>12.062817692132615</v>
      </c>
      <c r="O70" s="466">
        <f t="shared" si="3"/>
        <v>7.586677793794097</v>
      </c>
    </row>
    <row r="71" spans="1:15" ht="21.95" customHeight="1">
      <c r="A71" s="368" t="s">
        <v>3269</v>
      </c>
      <c r="B71" s="368" t="s">
        <v>80</v>
      </c>
      <c r="C71" s="363">
        <v>314</v>
      </c>
      <c r="D71" s="363">
        <v>541</v>
      </c>
      <c r="E71" s="363">
        <v>1.7229299363057324</v>
      </c>
      <c r="F71" s="363">
        <v>314</v>
      </c>
      <c r="G71" s="363">
        <v>541</v>
      </c>
      <c r="H71" s="364">
        <v>1.7229299363057324</v>
      </c>
      <c r="I71" s="363">
        <v>0</v>
      </c>
      <c r="J71" s="363">
        <v>0</v>
      </c>
      <c r="K71" s="363">
        <v>0</v>
      </c>
      <c r="L71" s="363">
        <v>0</v>
      </c>
      <c r="M71" s="465">
        <v>0</v>
      </c>
      <c r="N71" s="466">
        <f t="shared" si="2"/>
        <v>0</v>
      </c>
      <c r="O71" s="466">
        <f t="shared" si="3"/>
        <v>0</v>
      </c>
    </row>
    <row r="72" spans="1:15" ht="21.95" customHeight="1">
      <c r="A72" s="368" t="s">
        <v>3002</v>
      </c>
      <c r="B72" s="368" t="s">
        <v>80</v>
      </c>
      <c r="C72" s="363">
        <v>5999</v>
      </c>
      <c r="D72" s="363">
        <v>23045</v>
      </c>
      <c r="E72" s="363">
        <v>3.8414735789298216</v>
      </c>
      <c r="F72" s="363">
        <v>5959</v>
      </c>
      <c r="G72" s="363">
        <v>22715</v>
      </c>
      <c r="H72" s="364">
        <v>3.8118811881188117</v>
      </c>
      <c r="I72" s="363">
        <v>40</v>
      </c>
      <c r="J72" s="363">
        <v>7</v>
      </c>
      <c r="K72" s="363">
        <v>33</v>
      </c>
      <c r="L72" s="363">
        <v>330</v>
      </c>
      <c r="M72" s="465">
        <v>8.25</v>
      </c>
      <c r="N72" s="466">
        <f t="shared" si="2"/>
        <v>6.6677779629938323</v>
      </c>
      <c r="O72" s="466">
        <f t="shared" si="3"/>
        <v>5.5009168194699116</v>
      </c>
    </row>
    <row r="73" spans="1:15">
      <c r="A73" s="368" t="s">
        <v>2992</v>
      </c>
      <c r="B73" s="368" t="s">
        <v>45</v>
      </c>
      <c r="C73" s="363">
        <v>6875</v>
      </c>
      <c r="D73" s="363">
        <v>34164</v>
      </c>
      <c r="E73" s="363">
        <v>4.9693090909090909</v>
      </c>
      <c r="F73" s="363">
        <v>6710</v>
      </c>
      <c r="G73" s="363">
        <v>32691</v>
      </c>
      <c r="H73" s="364">
        <v>4.8719821162444115</v>
      </c>
      <c r="I73" s="363">
        <v>165</v>
      </c>
      <c r="J73" s="363">
        <v>45</v>
      </c>
      <c r="K73" s="363">
        <v>120</v>
      </c>
      <c r="L73" s="363">
        <v>1473</v>
      </c>
      <c r="M73" s="465">
        <v>8.9272727272727277</v>
      </c>
      <c r="N73" s="466">
        <f t="shared" si="2"/>
        <v>24</v>
      </c>
      <c r="O73" s="466">
        <f t="shared" si="3"/>
        <v>17.454545454545457</v>
      </c>
    </row>
    <row r="74" spans="1:15">
      <c r="A74" s="368" t="s">
        <v>2993</v>
      </c>
      <c r="B74" s="368" t="s">
        <v>45</v>
      </c>
      <c r="C74" s="363">
        <v>978</v>
      </c>
      <c r="D74" s="363">
        <v>3191</v>
      </c>
      <c r="E74" s="363">
        <v>3.2627811860940694</v>
      </c>
      <c r="F74" s="363">
        <v>974</v>
      </c>
      <c r="G74" s="363">
        <v>3185</v>
      </c>
      <c r="H74" s="364">
        <v>3.2700205338809036</v>
      </c>
      <c r="I74" s="363">
        <v>4</v>
      </c>
      <c r="J74" s="363">
        <v>3</v>
      </c>
      <c r="K74" s="363">
        <v>1</v>
      </c>
      <c r="L74" s="363">
        <v>6</v>
      </c>
      <c r="M74" s="465">
        <v>1.5</v>
      </c>
      <c r="N74" s="466">
        <f t="shared" si="2"/>
        <v>4.0899795501022496</v>
      </c>
      <c r="O74" s="466">
        <f t="shared" si="3"/>
        <v>1.0224948875255624</v>
      </c>
    </row>
    <row r="75" spans="1:15">
      <c r="A75" s="368" t="s">
        <v>82</v>
      </c>
      <c r="B75" s="368" t="s">
        <v>45</v>
      </c>
      <c r="C75" s="363">
        <v>11562</v>
      </c>
      <c r="D75" s="363">
        <v>55267</v>
      </c>
      <c r="E75" s="363">
        <v>4.780055353745027</v>
      </c>
      <c r="F75" s="363">
        <v>11319</v>
      </c>
      <c r="G75" s="363">
        <v>53414</v>
      </c>
      <c r="H75" s="364">
        <v>4.7189681067232083</v>
      </c>
      <c r="I75" s="363">
        <v>243</v>
      </c>
      <c r="J75" s="363">
        <v>63</v>
      </c>
      <c r="K75" s="363">
        <v>180</v>
      </c>
      <c r="L75" s="363">
        <v>1853</v>
      </c>
      <c r="M75" s="465">
        <v>7.6255144032921809</v>
      </c>
      <c r="N75" s="466">
        <f t="shared" si="2"/>
        <v>21.01712506486767</v>
      </c>
      <c r="O75" s="466">
        <f t="shared" si="3"/>
        <v>15.568240788790867</v>
      </c>
    </row>
    <row r="76" spans="1:15">
      <c r="A76" s="368" t="s">
        <v>2981</v>
      </c>
      <c r="B76" s="368" t="s">
        <v>84</v>
      </c>
      <c r="C76" s="363">
        <v>2983</v>
      </c>
      <c r="D76" s="363">
        <v>13801</v>
      </c>
      <c r="E76" s="363">
        <v>4.6265504525645325</v>
      </c>
      <c r="F76" s="363">
        <v>2975</v>
      </c>
      <c r="G76" s="363">
        <v>13763</v>
      </c>
      <c r="H76" s="364">
        <v>4.6262184873949579</v>
      </c>
      <c r="I76" s="363">
        <v>8</v>
      </c>
      <c r="J76" s="363">
        <v>2</v>
      </c>
      <c r="K76" s="363">
        <v>6</v>
      </c>
      <c r="L76" s="363">
        <v>38</v>
      </c>
      <c r="M76" s="465">
        <v>4.75</v>
      </c>
      <c r="N76" s="466">
        <f t="shared" si="2"/>
        <v>2.6818638954073082</v>
      </c>
      <c r="O76" s="466">
        <f t="shared" si="3"/>
        <v>2.0113979215554809</v>
      </c>
    </row>
    <row r="77" spans="1:15">
      <c r="A77" s="368" t="s">
        <v>3321</v>
      </c>
      <c r="B77" s="368" t="s">
        <v>84</v>
      </c>
      <c r="C77" s="363">
        <v>8078</v>
      </c>
      <c r="D77" s="363">
        <v>26145</v>
      </c>
      <c r="E77" s="363">
        <v>3.2365684575389948</v>
      </c>
      <c r="F77" s="363">
        <v>8053</v>
      </c>
      <c r="G77" s="363">
        <v>25973</v>
      </c>
      <c r="H77" s="364">
        <v>3.2252576679498324</v>
      </c>
      <c r="I77" s="363">
        <v>25</v>
      </c>
      <c r="J77" s="363">
        <v>5</v>
      </c>
      <c r="K77" s="363">
        <v>20</v>
      </c>
      <c r="L77" s="363">
        <v>172</v>
      </c>
      <c r="M77" s="465">
        <v>6.88</v>
      </c>
      <c r="N77" s="466">
        <f t="shared" si="2"/>
        <v>3.0948254518445162</v>
      </c>
      <c r="O77" s="466">
        <f t="shared" si="3"/>
        <v>2.4758603614756129</v>
      </c>
    </row>
    <row r="78" spans="1:15">
      <c r="A78" s="368" t="s">
        <v>86</v>
      </c>
      <c r="B78" s="368" t="s">
        <v>47</v>
      </c>
      <c r="C78" s="363">
        <v>16141</v>
      </c>
      <c r="D78" s="363">
        <v>78795</v>
      </c>
      <c r="E78" s="363">
        <v>4.8816678024905524</v>
      </c>
      <c r="F78" s="363">
        <v>15834</v>
      </c>
      <c r="G78" s="363">
        <v>76628</v>
      </c>
      <c r="H78" s="364">
        <v>4.8394593911835289</v>
      </c>
      <c r="I78" s="363">
        <v>307</v>
      </c>
      <c r="J78" s="363">
        <v>78</v>
      </c>
      <c r="K78" s="363">
        <v>229</v>
      </c>
      <c r="L78" s="363">
        <v>2167</v>
      </c>
      <c r="M78" s="465">
        <v>7.0586319218241043</v>
      </c>
      <c r="N78" s="466">
        <f t="shared" si="2"/>
        <v>19.019887243665202</v>
      </c>
      <c r="O78" s="466">
        <f t="shared" si="3"/>
        <v>14.187472895111826</v>
      </c>
    </row>
    <row r="79" spans="1:15">
      <c r="A79" s="368" t="s">
        <v>2994</v>
      </c>
      <c r="B79" s="368" t="s">
        <v>87</v>
      </c>
      <c r="C79" s="363">
        <v>7624</v>
      </c>
      <c r="D79" s="363">
        <v>31749</v>
      </c>
      <c r="E79" s="363">
        <v>4.164349422875131</v>
      </c>
      <c r="F79" s="363">
        <v>7532</v>
      </c>
      <c r="G79" s="363">
        <v>30491</v>
      </c>
      <c r="H79" s="364">
        <v>4.0481943706850769</v>
      </c>
      <c r="I79" s="363">
        <v>92</v>
      </c>
      <c r="J79" s="363">
        <v>14</v>
      </c>
      <c r="K79" s="363">
        <v>78</v>
      </c>
      <c r="L79" s="363">
        <v>1258</v>
      </c>
      <c r="M79" s="465">
        <v>13.673913043478262</v>
      </c>
      <c r="N79" s="466">
        <f t="shared" si="2"/>
        <v>12.067156348373556</v>
      </c>
      <c r="O79" s="466">
        <f t="shared" si="3"/>
        <v>10.230849947534104</v>
      </c>
    </row>
    <row r="80" spans="1:15">
      <c r="A80" s="368" t="s">
        <v>3033</v>
      </c>
      <c r="B80" s="368" t="s">
        <v>87</v>
      </c>
      <c r="C80" s="363">
        <v>602</v>
      </c>
      <c r="D80" s="363">
        <v>1368</v>
      </c>
      <c r="E80" s="363">
        <v>2.272425249169435</v>
      </c>
      <c r="F80" s="363">
        <v>602</v>
      </c>
      <c r="G80" s="363">
        <v>1368</v>
      </c>
      <c r="H80" s="364">
        <v>2.272425249169435</v>
      </c>
      <c r="I80" s="363">
        <v>0</v>
      </c>
      <c r="J80" s="363">
        <v>0</v>
      </c>
      <c r="K80" s="363">
        <v>0</v>
      </c>
      <c r="L80" s="363">
        <v>0</v>
      </c>
      <c r="M80" s="465">
        <v>0</v>
      </c>
      <c r="N80" s="466">
        <f t="shared" si="2"/>
        <v>0</v>
      </c>
      <c r="O80" s="466">
        <f t="shared" si="3"/>
        <v>0</v>
      </c>
    </row>
    <row r="81" spans="1:15">
      <c r="A81" s="368" t="s">
        <v>2984</v>
      </c>
      <c r="B81" s="368" t="s">
        <v>47</v>
      </c>
      <c r="C81" s="363">
        <v>9825</v>
      </c>
      <c r="D81" s="363">
        <v>46193</v>
      </c>
      <c r="E81" s="363">
        <v>4.701577608142494</v>
      </c>
      <c r="F81" s="363">
        <v>9691</v>
      </c>
      <c r="G81" s="363">
        <v>44658</v>
      </c>
      <c r="H81" s="364">
        <v>4.6081931689196161</v>
      </c>
      <c r="I81" s="363">
        <v>134</v>
      </c>
      <c r="J81" s="363">
        <v>29</v>
      </c>
      <c r="K81" s="363">
        <v>105</v>
      </c>
      <c r="L81" s="363">
        <v>1535</v>
      </c>
      <c r="M81" s="465">
        <v>11.455223880597014</v>
      </c>
      <c r="N81" s="466">
        <f t="shared" si="2"/>
        <v>13.638676844783715</v>
      </c>
      <c r="O81" s="466">
        <f t="shared" si="3"/>
        <v>10.68702290076336</v>
      </c>
    </row>
    <row r="82" spans="1:15">
      <c r="A82" s="368" t="s">
        <v>2995</v>
      </c>
      <c r="B82" s="368" t="s">
        <v>89</v>
      </c>
      <c r="C82" s="363">
        <v>4612</v>
      </c>
      <c r="D82" s="363">
        <v>16742</v>
      </c>
      <c r="E82" s="363">
        <v>3.6300954032957504</v>
      </c>
      <c r="F82" s="363">
        <v>4587</v>
      </c>
      <c r="G82" s="363">
        <v>16645</v>
      </c>
      <c r="H82" s="364">
        <v>3.6287333769348158</v>
      </c>
      <c r="I82" s="363">
        <v>25</v>
      </c>
      <c r="J82" s="363">
        <v>11</v>
      </c>
      <c r="K82" s="363">
        <v>14</v>
      </c>
      <c r="L82" s="363">
        <v>97</v>
      </c>
      <c r="M82" s="465">
        <v>3.88</v>
      </c>
      <c r="N82" s="466">
        <f t="shared" si="2"/>
        <v>5.4206418039895921</v>
      </c>
      <c r="O82" s="466">
        <f t="shared" si="3"/>
        <v>3.0355594102341721</v>
      </c>
    </row>
    <row r="83" spans="1:15">
      <c r="A83" s="368" t="s">
        <v>2996</v>
      </c>
      <c r="B83" s="368" t="s">
        <v>91</v>
      </c>
      <c r="C83" s="363">
        <v>7159</v>
      </c>
      <c r="D83" s="363">
        <v>23251</v>
      </c>
      <c r="E83" s="363">
        <v>3.2477999720631372</v>
      </c>
      <c r="F83" s="363">
        <v>7096</v>
      </c>
      <c r="G83" s="363">
        <v>22959</v>
      </c>
      <c r="H83" s="364">
        <v>3.2354847801578352</v>
      </c>
      <c r="I83" s="363">
        <v>63</v>
      </c>
      <c r="J83" s="363">
        <v>18</v>
      </c>
      <c r="K83" s="363">
        <v>45</v>
      </c>
      <c r="L83" s="363">
        <v>292</v>
      </c>
      <c r="M83" s="465">
        <v>4.6349206349206353</v>
      </c>
      <c r="N83" s="466">
        <f t="shared" si="2"/>
        <v>8.800111747450762</v>
      </c>
      <c r="O83" s="466">
        <f t="shared" si="3"/>
        <v>6.2857941053219726</v>
      </c>
    </row>
    <row r="84" spans="1:15">
      <c r="A84" s="368" t="s">
        <v>2998</v>
      </c>
      <c r="B84" s="368" t="s">
        <v>93</v>
      </c>
      <c r="C84" s="363">
        <v>4310</v>
      </c>
      <c r="D84" s="363">
        <v>12588</v>
      </c>
      <c r="E84" s="363">
        <v>2.9206496519721576</v>
      </c>
      <c r="F84" s="363">
        <v>4304</v>
      </c>
      <c r="G84" s="363">
        <v>12553</v>
      </c>
      <c r="H84" s="364">
        <v>2.9165892193308549</v>
      </c>
      <c r="I84" s="363">
        <v>6</v>
      </c>
      <c r="J84" s="363">
        <v>1</v>
      </c>
      <c r="K84" s="363">
        <v>5</v>
      </c>
      <c r="L84" s="363">
        <v>35</v>
      </c>
      <c r="M84" s="465">
        <v>5.833333333333333</v>
      </c>
      <c r="N84" s="466">
        <f t="shared" si="2"/>
        <v>1.3921113689095126</v>
      </c>
      <c r="O84" s="466">
        <f t="shared" si="3"/>
        <v>1.160092807424594</v>
      </c>
    </row>
    <row r="85" spans="1:15">
      <c r="A85" s="368" t="s">
        <v>94</v>
      </c>
      <c r="B85" s="368" t="s">
        <v>93</v>
      </c>
      <c r="C85" s="363">
        <v>664</v>
      </c>
      <c r="D85" s="363">
        <v>1814</v>
      </c>
      <c r="E85" s="363">
        <v>2.7319277108433737</v>
      </c>
      <c r="F85" s="363">
        <v>663</v>
      </c>
      <c r="G85" s="363">
        <v>1810</v>
      </c>
      <c r="H85" s="364">
        <v>2.7300150829562595</v>
      </c>
      <c r="I85" s="363">
        <v>1</v>
      </c>
      <c r="J85" s="363">
        <v>0</v>
      </c>
      <c r="K85" s="363">
        <v>1</v>
      </c>
      <c r="L85" s="363">
        <v>4</v>
      </c>
      <c r="M85" s="465">
        <v>4</v>
      </c>
      <c r="N85" s="466">
        <f t="shared" si="2"/>
        <v>1.5060240963855422</v>
      </c>
      <c r="O85" s="466">
        <f t="shared" si="3"/>
        <v>1.5060240963855422</v>
      </c>
    </row>
    <row r="86" spans="1:15">
      <c r="A86" s="368" t="s">
        <v>2981</v>
      </c>
      <c r="B86" s="368" t="s">
        <v>93</v>
      </c>
      <c r="C86" s="363">
        <v>2092</v>
      </c>
      <c r="D86" s="363">
        <v>5661</v>
      </c>
      <c r="E86" s="363">
        <v>2.7060229445506692</v>
      </c>
      <c r="F86" s="363">
        <v>2089</v>
      </c>
      <c r="G86" s="363">
        <v>5651</v>
      </c>
      <c r="H86" s="364">
        <v>2.7051220679751076</v>
      </c>
      <c r="I86" s="363">
        <v>3</v>
      </c>
      <c r="J86" s="363">
        <v>0</v>
      </c>
      <c r="K86" s="363">
        <v>3</v>
      </c>
      <c r="L86" s="363">
        <v>10</v>
      </c>
      <c r="M86" s="465">
        <v>3.3333333333333335</v>
      </c>
      <c r="N86" s="466">
        <f t="shared" si="2"/>
        <v>1.434034416826004</v>
      </c>
      <c r="O86" s="466">
        <f t="shared" si="3"/>
        <v>1.434034416826004</v>
      </c>
    </row>
    <row r="87" spans="1:15">
      <c r="A87" s="368" t="s">
        <v>3000</v>
      </c>
      <c r="B87" s="368" t="s">
        <v>24</v>
      </c>
      <c r="C87" s="363">
        <v>5318</v>
      </c>
      <c r="D87" s="363">
        <v>12740</v>
      </c>
      <c r="E87" s="363">
        <v>2.395637457690861</v>
      </c>
      <c r="F87" s="363">
        <v>5295</v>
      </c>
      <c r="G87" s="363">
        <v>12537</v>
      </c>
      <c r="H87" s="364">
        <v>2.3677053824362608</v>
      </c>
      <c r="I87" s="363">
        <v>23</v>
      </c>
      <c r="J87" s="363">
        <v>3</v>
      </c>
      <c r="K87" s="363">
        <v>20</v>
      </c>
      <c r="L87" s="363">
        <v>203</v>
      </c>
      <c r="M87" s="465">
        <v>8.8260869565217384</v>
      </c>
      <c r="N87" s="466">
        <f t="shared" si="2"/>
        <v>4.3249341857841292</v>
      </c>
      <c r="O87" s="466">
        <f t="shared" si="3"/>
        <v>3.7608123354644603</v>
      </c>
    </row>
    <row r="88" spans="1:15">
      <c r="A88" s="368" t="s">
        <v>3034</v>
      </c>
      <c r="B88" s="368" t="s">
        <v>24</v>
      </c>
      <c r="C88" s="363">
        <v>10128</v>
      </c>
      <c r="D88" s="363">
        <v>60298</v>
      </c>
      <c r="E88" s="363">
        <v>5.9535939968404428</v>
      </c>
      <c r="F88" s="363">
        <v>9908</v>
      </c>
      <c r="G88" s="363">
        <v>57578</v>
      </c>
      <c r="H88" s="364">
        <v>5.8112636253532495</v>
      </c>
      <c r="I88" s="363">
        <v>220</v>
      </c>
      <c r="J88" s="363">
        <v>31</v>
      </c>
      <c r="K88" s="363">
        <v>189</v>
      </c>
      <c r="L88" s="363">
        <v>2720</v>
      </c>
      <c r="M88" s="465">
        <v>12.363636363636363</v>
      </c>
      <c r="N88" s="466">
        <f t="shared" si="2"/>
        <v>21.721958925750396</v>
      </c>
      <c r="O88" s="466">
        <f t="shared" si="3"/>
        <v>18.661137440758292</v>
      </c>
    </row>
    <row r="89" spans="1:15">
      <c r="A89" s="368" t="s">
        <v>3348</v>
      </c>
      <c r="B89" s="368" t="s">
        <v>24</v>
      </c>
      <c r="C89" s="363">
        <v>4720</v>
      </c>
      <c r="D89" s="363">
        <v>24182</v>
      </c>
      <c r="E89" s="363">
        <v>5.1233050847457626</v>
      </c>
      <c r="F89" s="363">
        <v>4670</v>
      </c>
      <c r="G89" s="363">
        <v>23581</v>
      </c>
      <c r="H89" s="364">
        <v>5.0494646680942186</v>
      </c>
      <c r="I89" s="363">
        <v>50</v>
      </c>
      <c r="J89" s="363">
        <v>8</v>
      </c>
      <c r="K89" s="363">
        <v>42</v>
      </c>
      <c r="L89" s="363">
        <v>601</v>
      </c>
      <c r="M89" s="465">
        <v>12.02</v>
      </c>
      <c r="N89" s="466">
        <f t="shared" si="2"/>
        <v>10.59322033898305</v>
      </c>
      <c r="O89" s="466">
        <f t="shared" si="3"/>
        <v>8.898305084745763</v>
      </c>
    </row>
    <row r="90" spans="1:15">
      <c r="A90" s="368" t="s">
        <v>3001</v>
      </c>
      <c r="B90" s="368" t="s">
        <v>24</v>
      </c>
      <c r="C90" s="363">
        <v>18506</v>
      </c>
      <c r="D90" s="363">
        <v>94654</v>
      </c>
      <c r="E90" s="363">
        <v>5.114773586944775</v>
      </c>
      <c r="F90" s="363">
        <v>18243</v>
      </c>
      <c r="G90" s="363">
        <v>91730</v>
      </c>
      <c r="H90" s="364">
        <v>5.0282300060297098</v>
      </c>
      <c r="I90" s="363">
        <v>263</v>
      </c>
      <c r="J90" s="363">
        <v>49</v>
      </c>
      <c r="K90" s="363">
        <v>214</v>
      </c>
      <c r="L90" s="363">
        <v>2924</v>
      </c>
      <c r="M90" s="465">
        <v>11.117870722433461</v>
      </c>
      <c r="N90" s="466">
        <f t="shared" si="2"/>
        <v>14.211607046363341</v>
      </c>
      <c r="O90" s="466">
        <f t="shared" si="3"/>
        <v>11.563817140386902</v>
      </c>
    </row>
    <row r="91" spans="1:15">
      <c r="A91" s="368" t="s">
        <v>2964</v>
      </c>
      <c r="B91" s="368" t="s">
        <v>55</v>
      </c>
      <c r="C91" s="363">
        <v>11741</v>
      </c>
      <c r="D91" s="363">
        <v>57413</v>
      </c>
      <c r="E91" s="363">
        <v>4.8899582659058005</v>
      </c>
      <c r="F91" s="363">
        <v>11605</v>
      </c>
      <c r="G91" s="363">
        <v>56134</v>
      </c>
      <c r="H91" s="364">
        <v>4.8370529943989657</v>
      </c>
      <c r="I91" s="363">
        <v>136</v>
      </c>
      <c r="J91" s="363">
        <v>24</v>
      </c>
      <c r="K91" s="363">
        <v>112</v>
      </c>
      <c r="L91" s="363">
        <v>1279</v>
      </c>
      <c r="M91" s="465">
        <v>9.4044117647058822</v>
      </c>
      <c r="N91" s="466">
        <f t="shared" si="2"/>
        <v>11.5833404309684</v>
      </c>
      <c r="O91" s="466">
        <f t="shared" si="3"/>
        <v>9.539221531385742</v>
      </c>
    </row>
    <row r="92" spans="1:15">
      <c r="A92" s="368" t="s">
        <v>95</v>
      </c>
      <c r="B92" s="368" t="s">
        <v>55</v>
      </c>
      <c r="C92" s="363">
        <v>16080</v>
      </c>
      <c r="D92" s="363">
        <v>80682</v>
      </c>
      <c r="E92" s="363">
        <v>5.017537313432836</v>
      </c>
      <c r="F92" s="363">
        <v>15727</v>
      </c>
      <c r="G92" s="363">
        <v>75777</v>
      </c>
      <c r="H92" s="364">
        <v>4.818274305334775</v>
      </c>
      <c r="I92" s="363">
        <v>353</v>
      </c>
      <c r="J92" s="363">
        <v>95</v>
      </c>
      <c r="K92" s="363">
        <v>258</v>
      </c>
      <c r="L92" s="363">
        <v>4905</v>
      </c>
      <c r="M92" s="465">
        <v>13.895184135977336</v>
      </c>
      <c r="N92" s="466">
        <f t="shared" si="2"/>
        <v>21.952736318407961</v>
      </c>
      <c r="O92" s="466">
        <f t="shared" si="3"/>
        <v>16.044776119402986</v>
      </c>
    </row>
    <row r="93" spans="1:15">
      <c r="A93" s="368" t="s">
        <v>3003</v>
      </c>
      <c r="B93" s="368" t="s">
        <v>55</v>
      </c>
      <c r="C93" s="363">
        <v>1770</v>
      </c>
      <c r="D93" s="363">
        <v>4652</v>
      </c>
      <c r="E93" s="363">
        <v>2.6282485875706216</v>
      </c>
      <c r="F93" s="363">
        <v>1768</v>
      </c>
      <c r="G93" s="363">
        <v>4632</v>
      </c>
      <c r="H93" s="364">
        <v>2.6199095022624435</v>
      </c>
      <c r="I93" s="363">
        <v>2</v>
      </c>
      <c r="J93" s="363">
        <v>0</v>
      </c>
      <c r="K93" s="363">
        <v>2</v>
      </c>
      <c r="L93" s="363">
        <v>20</v>
      </c>
      <c r="M93" s="465">
        <v>10</v>
      </c>
      <c r="N93" s="466">
        <f t="shared" si="2"/>
        <v>1.1299435028248588</v>
      </c>
      <c r="O93" s="466">
        <f t="shared" si="3"/>
        <v>1.1299435028248588</v>
      </c>
    </row>
    <row r="94" spans="1:15">
      <c r="A94" s="368" t="s">
        <v>97</v>
      </c>
      <c r="B94" s="368" t="s">
        <v>98</v>
      </c>
      <c r="C94" s="363">
        <v>3590</v>
      </c>
      <c r="D94" s="363">
        <v>9496</v>
      </c>
      <c r="E94" s="363">
        <v>2.6451253481894152</v>
      </c>
      <c r="F94" s="363">
        <v>3582</v>
      </c>
      <c r="G94" s="363">
        <v>9482</v>
      </c>
      <c r="H94" s="364">
        <v>2.6471245114461195</v>
      </c>
      <c r="I94" s="363">
        <v>8</v>
      </c>
      <c r="J94" s="363">
        <v>2</v>
      </c>
      <c r="K94" s="363">
        <v>6</v>
      </c>
      <c r="L94" s="363">
        <v>14</v>
      </c>
      <c r="M94" s="465">
        <v>1.75</v>
      </c>
      <c r="N94" s="466">
        <f t="shared" si="2"/>
        <v>2.2284122562674096</v>
      </c>
      <c r="O94" s="466">
        <f t="shared" si="3"/>
        <v>1.671309192200557</v>
      </c>
    </row>
    <row r="95" spans="1:15" ht="22.5">
      <c r="A95" s="368" t="s">
        <v>100</v>
      </c>
      <c r="B95" s="368" t="s">
        <v>101</v>
      </c>
      <c r="C95" s="363">
        <v>576</v>
      </c>
      <c r="D95" s="363">
        <v>1348</v>
      </c>
      <c r="E95" s="363">
        <v>2.3402777777777777</v>
      </c>
      <c r="F95" s="363">
        <v>574</v>
      </c>
      <c r="G95" s="363">
        <v>1346</v>
      </c>
      <c r="H95" s="364">
        <v>2.3449477351916377</v>
      </c>
      <c r="I95" s="363">
        <v>2</v>
      </c>
      <c r="J95" s="363">
        <v>2</v>
      </c>
      <c r="K95" s="363">
        <v>0</v>
      </c>
      <c r="L95" s="363">
        <v>2</v>
      </c>
      <c r="M95" s="465">
        <v>1</v>
      </c>
      <c r="N95" s="466">
        <f t="shared" si="2"/>
        <v>3.4722222222222219</v>
      </c>
      <c r="O95" s="466">
        <f t="shared" si="3"/>
        <v>0</v>
      </c>
    </row>
    <row r="96" spans="1:15">
      <c r="A96" s="368" t="s">
        <v>103</v>
      </c>
      <c r="B96" s="368" t="s">
        <v>104</v>
      </c>
      <c r="C96" s="363">
        <v>5217</v>
      </c>
      <c r="D96" s="363">
        <v>14373</v>
      </c>
      <c r="E96" s="363">
        <v>2.7550316273720528</v>
      </c>
      <c r="F96" s="363">
        <v>5184</v>
      </c>
      <c r="G96" s="363">
        <v>14202</v>
      </c>
      <c r="H96" s="364">
        <v>2.7395833333333335</v>
      </c>
      <c r="I96" s="363">
        <v>33</v>
      </c>
      <c r="J96" s="363">
        <v>12</v>
      </c>
      <c r="K96" s="363">
        <v>21</v>
      </c>
      <c r="L96" s="363">
        <v>171</v>
      </c>
      <c r="M96" s="465">
        <v>5.1818181818181817</v>
      </c>
      <c r="N96" s="466">
        <f t="shared" si="2"/>
        <v>6.3254744105807932</v>
      </c>
      <c r="O96" s="466">
        <f t="shared" si="3"/>
        <v>4.0253018976423238</v>
      </c>
    </row>
    <row r="97" spans="1:15" ht="21.95" customHeight="1">
      <c r="A97" s="368" t="s">
        <v>2997</v>
      </c>
      <c r="B97" s="368" t="s">
        <v>106</v>
      </c>
      <c r="C97" s="363">
        <v>4268</v>
      </c>
      <c r="D97" s="363">
        <v>11941</v>
      </c>
      <c r="E97" s="363">
        <v>2.7977975632614807</v>
      </c>
      <c r="F97" s="363">
        <v>4249</v>
      </c>
      <c r="G97" s="363">
        <v>11884</v>
      </c>
      <c r="H97" s="364">
        <v>2.7968933866792187</v>
      </c>
      <c r="I97" s="363">
        <v>19</v>
      </c>
      <c r="J97" s="363">
        <v>10</v>
      </c>
      <c r="K97" s="363">
        <v>9</v>
      </c>
      <c r="L97" s="363">
        <v>57</v>
      </c>
      <c r="M97" s="465">
        <v>3</v>
      </c>
      <c r="N97" s="466">
        <f t="shared" si="2"/>
        <v>4.4517338331771326</v>
      </c>
      <c r="O97" s="466">
        <f t="shared" si="3"/>
        <v>2.1087160262417997</v>
      </c>
    </row>
    <row r="98" spans="1:15" ht="22.5">
      <c r="A98" s="368" t="s">
        <v>2999</v>
      </c>
      <c r="B98" s="368" t="s">
        <v>106</v>
      </c>
      <c r="C98" s="363">
        <v>686</v>
      </c>
      <c r="D98" s="363">
        <v>2030</v>
      </c>
      <c r="E98" s="363">
        <v>2.9591836734693877</v>
      </c>
      <c r="F98" s="363">
        <v>686</v>
      </c>
      <c r="G98" s="363">
        <v>2030</v>
      </c>
      <c r="H98" s="364">
        <v>2.9591836734693877</v>
      </c>
      <c r="I98" s="363">
        <v>0</v>
      </c>
      <c r="J98" s="363">
        <v>0</v>
      </c>
      <c r="K98" s="363">
        <v>0</v>
      </c>
      <c r="L98" s="363">
        <v>0</v>
      </c>
      <c r="M98" s="465">
        <v>0</v>
      </c>
      <c r="N98" s="466">
        <f t="shared" si="2"/>
        <v>0</v>
      </c>
      <c r="O98" s="466">
        <f t="shared" si="3"/>
        <v>0</v>
      </c>
    </row>
    <row r="99" spans="1:15" ht="22.5">
      <c r="A99" s="368" t="s">
        <v>3032</v>
      </c>
      <c r="B99" s="368" t="s">
        <v>106</v>
      </c>
      <c r="C99" s="363">
        <v>340</v>
      </c>
      <c r="D99" s="363">
        <v>731</v>
      </c>
      <c r="E99" s="363">
        <v>2.15</v>
      </c>
      <c r="F99" s="363">
        <v>340</v>
      </c>
      <c r="G99" s="363">
        <v>731</v>
      </c>
      <c r="H99" s="364">
        <v>2.15</v>
      </c>
      <c r="I99" s="363">
        <v>0</v>
      </c>
      <c r="J99" s="363">
        <v>0</v>
      </c>
      <c r="K99" s="363">
        <v>0</v>
      </c>
      <c r="L99" s="363">
        <v>0</v>
      </c>
      <c r="M99" s="465">
        <v>0</v>
      </c>
      <c r="N99" s="466">
        <f t="shared" si="2"/>
        <v>0</v>
      </c>
      <c r="O99" s="466">
        <f t="shared" si="3"/>
        <v>0</v>
      </c>
    </row>
    <row r="100" spans="1:15" ht="22.5">
      <c r="A100" s="368" t="s">
        <v>108</v>
      </c>
      <c r="B100" s="368" t="s">
        <v>109</v>
      </c>
      <c r="C100" s="363">
        <v>14696</v>
      </c>
      <c r="D100" s="363">
        <v>49292</v>
      </c>
      <c r="E100" s="363">
        <v>3.3541099618943928</v>
      </c>
      <c r="F100" s="363">
        <v>14552</v>
      </c>
      <c r="G100" s="363">
        <v>48291</v>
      </c>
      <c r="H100" s="364">
        <v>3.3185129191863663</v>
      </c>
      <c r="I100" s="363">
        <v>144</v>
      </c>
      <c r="J100" s="363">
        <v>45</v>
      </c>
      <c r="K100" s="363">
        <v>99</v>
      </c>
      <c r="L100" s="363">
        <v>1001</v>
      </c>
      <c r="M100" s="465">
        <v>6.9513888888888893</v>
      </c>
      <c r="N100" s="466">
        <f t="shared" si="2"/>
        <v>9.7985846488840505</v>
      </c>
      <c r="O100" s="466">
        <f t="shared" si="3"/>
        <v>6.7365269461077846</v>
      </c>
    </row>
    <row r="101" spans="1:15">
      <c r="A101" s="365" t="s">
        <v>14</v>
      </c>
      <c r="B101" s="366"/>
      <c r="C101" s="363">
        <v>195670</v>
      </c>
      <c r="D101" s="363">
        <v>564823</v>
      </c>
      <c r="E101" s="363">
        <v>2.8866101088567486</v>
      </c>
      <c r="F101" s="363">
        <v>194742</v>
      </c>
      <c r="G101" s="363">
        <v>559921</v>
      </c>
      <c r="H101" s="367">
        <v>2.8751938462170461</v>
      </c>
      <c r="I101" s="363">
        <v>928</v>
      </c>
      <c r="J101" s="363">
        <v>370</v>
      </c>
      <c r="K101" s="363">
        <v>558</v>
      </c>
      <c r="L101" s="363">
        <v>4902</v>
      </c>
      <c r="M101" s="465">
        <v>5.2823275862068968</v>
      </c>
      <c r="N101" s="466">
        <f t="shared" si="2"/>
        <v>4.7426790003577457</v>
      </c>
      <c r="O101" s="466">
        <f t="shared" si="3"/>
        <v>2.8517401747840756</v>
      </c>
    </row>
    <row r="102" spans="1:15">
      <c r="A102" s="368" t="s">
        <v>110</v>
      </c>
      <c r="B102" s="368" t="s">
        <v>111</v>
      </c>
      <c r="C102" s="363">
        <v>1092</v>
      </c>
      <c r="D102" s="363">
        <v>2990</v>
      </c>
      <c r="E102" s="363">
        <v>2.7380952380952381</v>
      </c>
      <c r="F102" s="363">
        <v>1091</v>
      </c>
      <c r="G102" s="363">
        <v>2988</v>
      </c>
      <c r="H102" s="364">
        <v>2.7387717690192486</v>
      </c>
      <c r="I102" s="363">
        <v>1</v>
      </c>
      <c r="J102" s="363">
        <v>0</v>
      </c>
      <c r="K102" s="363">
        <v>1</v>
      </c>
      <c r="L102" s="363">
        <v>2</v>
      </c>
      <c r="M102" s="465">
        <v>2</v>
      </c>
      <c r="N102" s="466">
        <f t="shared" si="2"/>
        <v>0.91575091575091572</v>
      </c>
      <c r="O102" s="466">
        <f t="shared" si="3"/>
        <v>0.91575091575091572</v>
      </c>
    </row>
    <row r="103" spans="1:15">
      <c r="A103" s="368" t="s">
        <v>112</v>
      </c>
      <c r="B103" s="368" t="s">
        <v>113</v>
      </c>
      <c r="C103" s="363">
        <v>1954</v>
      </c>
      <c r="D103" s="363">
        <v>5573</v>
      </c>
      <c r="E103" s="363">
        <v>2.8520982599795293</v>
      </c>
      <c r="F103" s="363">
        <v>1941</v>
      </c>
      <c r="G103" s="363">
        <v>5510</v>
      </c>
      <c r="H103" s="364">
        <v>2.8387429160226687</v>
      </c>
      <c r="I103" s="363">
        <v>13</v>
      </c>
      <c r="J103" s="363">
        <v>5</v>
      </c>
      <c r="K103" s="363">
        <v>8</v>
      </c>
      <c r="L103" s="363">
        <v>63</v>
      </c>
      <c r="M103" s="465">
        <v>4.8461538461538458</v>
      </c>
      <c r="N103" s="466">
        <f t="shared" si="2"/>
        <v>6.6530194472876154</v>
      </c>
      <c r="O103" s="466">
        <f t="shared" si="3"/>
        <v>4.0941658137154553</v>
      </c>
    </row>
    <row r="104" spans="1:15" ht="22.5">
      <c r="A104" s="368" t="s">
        <v>3245</v>
      </c>
      <c r="B104" s="368" t="s">
        <v>115</v>
      </c>
      <c r="C104" s="363">
        <v>1751</v>
      </c>
      <c r="D104" s="363">
        <v>4020</v>
      </c>
      <c r="E104" s="363">
        <v>2.2958309537407198</v>
      </c>
      <c r="F104" s="363">
        <v>1750</v>
      </c>
      <c r="G104" s="363">
        <v>4017</v>
      </c>
      <c r="H104" s="364">
        <v>2.2954285714285714</v>
      </c>
      <c r="I104" s="363">
        <v>1</v>
      </c>
      <c r="J104" s="363">
        <v>0</v>
      </c>
      <c r="K104" s="363">
        <v>1</v>
      </c>
      <c r="L104" s="363">
        <v>3</v>
      </c>
      <c r="M104" s="465">
        <v>3</v>
      </c>
      <c r="N104" s="466">
        <f t="shared" si="2"/>
        <v>0.57110222729868643</v>
      </c>
      <c r="O104" s="466">
        <f t="shared" si="3"/>
        <v>0.57110222729868643</v>
      </c>
    </row>
    <row r="105" spans="1:15">
      <c r="A105" s="368" t="s">
        <v>116</v>
      </c>
      <c r="B105" s="368" t="s">
        <v>117</v>
      </c>
      <c r="C105" s="363">
        <v>1894</v>
      </c>
      <c r="D105" s="363">
        <v>4345</v>
      </c>
      <c r="E105" s="363">
        <v>2.2940865892291447</v>
      </c>
      <c r="F105" s="363">
        <v>1884</v>
      </c>
      <c r="G105" s="363">
        <v>4314</v>
      </c>
      <c r="H105" s="364">
        <v>2.2898089171974521</v>
      </c>
      <c r="I105" s="363">
        <v>10</v>
      </c>
      <c r="J105" s="363">
        <v>5</v>
      </c>
      <c r="K105" s="363">
        <v>5</v>
      </c>
      <c r="L105" s="363">
        <v>31</v>
      </c>
      <c r="M105" s="465">
        <v>3.1</v>
      </c>
      <c r="N105" s="466">
        <f t="shared" si="2"/>
        <v>5.2798310454065467</v>
      </c>
      <c r="O105" s="466">
        <f t="shared" si="3"/>
        <v>2.6399155227032733</v>
      </c>
    </row>
    <row r="106" spans="1:15">
      <c r="A106" s="368" t="s">
        <v>118</v>
      </c>
      <c r="B106" s="368" t="s">
        <v>119</v>
      </c>
      <c r="C106" s="363">
        <v>2034</v>
      </c>
      <c r="D106" s="363">
        <v>5442</v>
      </c>
      <c r="E106" s="363">
        <v>2.6755162241887906</v>
      </c>
      <c r="F106" s="363">
        <v>2031</v>
      </c>
      <c r="G106" s="363">
        <v>5426</v>
      </c>
      <c r="H106" s="364">
        <v>2.671590349581487</v>
      </c>
      <c r="I106" s="363">
        <v>3</v>
      </c>
      <c r="J106" s="363">
        <v>1</v>
      </c>
      <c r="K106" s="363">
        <v>2</v>
      </c>
      <c r="L106" s="363">
        <v>16</v>
      </c>
      <c r="M106" s="465">
        <v>5.333333333333333</v>
      </c>
      <c r="N106" s="466">
        <f t="shared" si="2"/>
        <v>1.4749262536873156</v>
      </c>
      <c r="O106" s="466">
        <f t="shared" si="3"/>
        <v>0.98328416912487715</v>
      </c>
    </row>
    <row r="107" spans="1:15">
      <c r="A107" s="368" t="s">
        <v>3006</v>
      </c>
      <c r="B107" s="368" t="s">
        <v>120</v>
      </c>
      <c r="C107" s="363">
        <v>883</v>
      </c>
      <c r="D107" s="363">
        <v>2691</v>
      </c>
      <c r="E107" s="363">
        <v>3.0475651189127975</v>
      </c>
      <c r="F107" s="363">
        <v>881</v>
      </c>
      <c r="G107" s="363">
        <v>2686</v>
      </c>
      <c r="H107" s="364">
        <v>3.0488081725312144</v>
      </c>
      <c r="I107" s="363">
        <v>2</v>
      </c>
      <c r="J107" s="363">
        <v>1</v>
      </c>
      <c r="K107" s="363">
        <v>1</v>
      </c>
      <c r="L107" s="363">
        <v>5</v>
      </c>
      <c r="M107" s="465">
        <v>2.5</v>
      </c>
      <c r="N107" s="466">
        <f t="shared" si="2"/>
        <v>2.2650056625141564</v>
      </c>
      <c r="O107" s="466">
        <f t="shared" si="3"/>
        <v>1.1325028312570782</v>
      </c>
    </row>
    <row r="108" spans="1:15">
      <c r="A108" s="368" t="s">
        <v>3007</v>
      </c>
      <c r="B108" s="368" t="s">
        <v>121</v>
      </c>
      <c r="C108" s="363">
        <v>1224</v>
      </c>
      <c r="D108" s="363">
        <v>3389</v>
      </c>
      <c r="E108" s="363">
        <v>2.7687908496732025</v>
      </c>
      <c r="F108" s="363">
        <v>1223</v>
      </c>
      <c r="G108" s="363">
        <v>3386</v>
      </c>
      <c r="H108" s="364">
        <v>2.7686017988552738</v>
      </c>
      <c r="I108" s="363">
        <v>1</v>
      </c>
      <c r="J108" s="363">
        <v>0</v>
      </c>
      <c r="K108" s="363">
        <v>1</v>
      </c>
      <c r="L108" s="363">
        <v>3</v>
      </c>
      <c r="M108" s="465">
        <v>3</v>
      </c>
      <c r="N108" s="466">
        <f t="shared" si="2"/>
        <v>0.81699346405228757</v>
      </c>
      <c r="O108" s="466">
        <f t="shared" si="3"/>
        <v>0.81699346405228757</v>
      </c>
    </row>
    <row r="109" spans="1:15">
      <c r="A109" s="368" t="s">
        <v>122</v>
      </c>
      <c r="B109" s="368" t="s">
        <v>123</v>
      </c>
      <c r="C109" s="363">
        <v>4038</v>
      </c>
      <c r="D109" s="363">
        <v>11627</v>
      </c>
      <c r="E109" s="363">
        <v>2.879395740465577</v>
      </c>
      <c r="F109" s="363">
        <v>4022</v>
      </c>
      <c r="G109" s="363">
        <v>11559</v>
      </c>
      <c r="H109" s="364">
        <v>2.8739433117851814</v>
      </c>
      <c r="I109" s="363">
        <v>16</v>
      </c>
      <c r="J109" s="363">
        <v>8</v>
      </c>
      <c r="K109" s="363">
        <v>8</v>
      </c>
      <c r="L109" s="363">
        <v>68</v>
      </c>
      <c r="M109" s="465">
        <v>4.25</v>
      </c>
      <c r="N109" s="466">
        <f t="shared" si="2"/>
        <v>3.96235760277365</v>
      </c>
      <c r="O109" s="466">
        <f t="shared" si="3"/>
        <v>1.981178801386825</v>
      </c>
    </row>
    <row r="110" spans="1:15">
      <c r="A110" s="368" t="s">
        <v>124</v>
      </c>
      <c r="B110" s="368" t="s">
        <v>125</v>
      </c>
      <c r="C110" s="363">
        <v>3207</v>
      </c>
      <c r="D110" s="363">
        <v>8557</v>
      </c>
      <c r="E110" s="363">
        <v>2.6682257561584035</v>
      </c>
      <c r="F110" s="363">
        <v>3196</v>
      </c>
      <c r="G110" s="363">
        <v>8539</v>
      </c>
      <c r="H110" s="364">
        <v>2.6717772215269084</v>
      </c>
      <c r="I110" s="363">
        <v>11</v>
      </c>
      <c r="J110" s="363">
        <v>7</v>
      </c>
      <c r="K110" s="363">
        <v>4</v>
      </c>
      <c r="L110" s="363">
        <v>18</v>
      </c>
      <c r="M110" s="465">
        <v>1.6363636363636365</v>
      </c>
      <c r="N110" s="466">
        <f t="shared" si="2"/>
        <v>3.4299968818210167</v>
      </c>
      <c r="O110" s="466">
        <f t="shared" si="3"/>
        <v>1.2472715933894605</v>
      </c>
    </row>
    <row r="111" spans="1:15">
      <c r="A111" s="368" t="s">
        <v>3008</v>
      </c>
      <c r="B111" s="368" t="s">
        <v>126</v>
      </c>
      <c r="C111" s="363">
        <v>809</v>
      </c>
      <c r="D111" s="363">
        <v>2363</v>
      </c>
      <c r="E111" s="363">
        <v>2.9208899876390606</v>
      </c>
      <c r="F111" s="363">
        <v>804</v>
      </c>
      <c r="G111" s="363">
        <v>2353</v>
      </c>
      <c r="H111" s="364">
        <v>2.9266169154228856</v>
      </c>
      <c r="I111" s="363">
        <v>5</v>
      </c>
      <c r="J111" s="363">
        <v>4</v>
      </c>
      <c r="K111" s="363">
        <v>1</v>
      </c>
      <c r="L111" s="363">
        <v>10</v>
      </c>
      <c r="M111" s="465">
        <v>2</v>
      </c>
      <c r="N111" s="466">
        <f t="shared" si="2"/>
        <v>6.1804697156983925</v>
      </c>
      <c r="O111" s="466">
        <f t="shared" si="3"/>
        <v>1.2360939431396785</v>
      </c>
    </row>
    <row r="112" spans="1:15">
      <c r="A112" s="368" t="s">
        <v>127</v>
      </c>
      <c r="B112" s="368" t="s">
        <v>128</v>
      </c>
      <c r="C112" s="363">
        <v>1297</v>
      </c>
      <c r="D112" s="363">
        <v>2937</v>
      </c>
      <c r="E112" s="363">
        <v>2.2644564379336933</v>
      </c>
      <c r="F112" s="363">
        <v>1295</v>
      </c>
      <c r="G112" s="363">
        <v>2934</v>
      </c>
      <c r="H112" s="364">
        <v>2.2656370656370655</v>
      </c>
      <c r="I112" s="363">
        <v>2</v>
      </c>
      <c r="J112" s="363">
        <v>1</v>
      </c>
      <c r="K112" s="363">
        <v>1</v>
      </c>
      <c r="L112" s="363">
        <v>3</v>
      </c>
      <c r="M112" s="465">
        <v>1.5</v>
      </c>
      <c r="N112" s="466">
        <f t="shared" si="2"/>
        <v>1.5420200462606013</v>
      </c>
      <c r="O112" s="466">
        <f t="shared" si="3"/>
        <v>0.77101002313030065</v>
      </c>
    </row>
    <row r="113" spans="1:15">
      <c r="A113" s="368" t="s">
        <v>3009</v>
      </c>
      <c r="B113" s="368" t="s">
        <v>129</v>
      </c>
      <c r="C113" s="363">
        <v>853</v>
      </c>
      <c r="D113" s="363">
        <v>2462</v>
      </c>
      <c r="E113" s="363">
        <v>2.8862837045720986</v>
      </c>
      <c r="F113" s="363">
        <v>848</v>
      </c>
      <c r="G113" s="363">
        <v>2446</v>
      </c>
      <c r="H113" s="364">
        <v>2.8844339622641511</v>
      </c>
      <c r="I113" s="363">
        <v>5</v>
      </c>
      <c r="J113" s="363">
        <v>2</v>
      </c>
      <c r="K113" s="363">
        <v>3</v>
      </c>
      <c r="L113" s="363">
        <v>16</v>
      </c>
      <c r="M113" s="465">
        <v>3.2</v>
      </c>
      <c r="N113" s="466">
        <f t="shared" si="2"/>
        <v>5.8616647127784294</v>
      </c>
      <c r="O113" s="466">
        <f t="shared" si="3"/>
        <v>3.5169988276670576</v>
      </c>
    </row>
    <row r="114" spans="1:15">
      <c r="A114" s="368" t="s">
        <v>3010</v>
      </c>
      <c r="B114" s="368" t="s">
        <v>130</v>
      </c>
      <c r="C114" s="363">
        <v>1147</v>
      </c>
      <c r="D114" s="363">
        <v>3316</v>
      </c>
      <c r="E114" s="363">
        <v>2.8910200523103748</v>
      </c>
      <c r="F114" s="363">
        <v>1147</v>
      </c>
      <c r="G114" s="363">
        <v>3316</v>
      </c>
      <c r="H114" s="364">
        <v>2.8910200523103748</v>
      </c>
      <c r="I114" s="363">
        <v>0</v>
      </c>
      <c r="J114" s="363">
        <v>0</v>
      </c>
      <c r="K114" s="363">
        <v>0</v>
      </c>
      <c r="L114" s="363">
        <v>0</v>
      </c>
      <c r="M114" s="465">
        <v>0</v>
      </c>
      <c r="N114" s="466">
        <f t="shared" si="2"/>
        <v>0</v>
      </c>
      <c r="O114" s="466">
        <f t="shared" si="3"/>
        <v>0</v>
      </c>
    </row>
    <row r="115" spans="1:15">
      <c r="A115" s="368" t="s">
        <v>3340</v>
      </c>
      <c r="B115" s="368" t="s">
        <v>120</v>
      </c>
      <c r="C115" s="363">
        <v>1410</v>
      </c>
      <c r="D115" s="363">
        <v>3552</v>
      </c>
      <c r="E115" s="363">
        <v>2.5191489361702128</v>
      </c>
      <c r="F115" s="363">
        <v>1409</v>
      </c>
      <c r="G115" s="363">
        <v>3550</v>
      </c>
      <c r="H115" s="364">
        <v>2.5195173882185946</v>
      </c>
      <c r="I115" s="363">
        <v>1</v>
      </c>
      <c r="J115" s="363">
        <v>0</v>
      </c>
      <c r="K115" s="363">
        <v>1</v>
      </c>
      <c r="L115" s="363">
        <v>2</v>
      </c>
      <c r="M115" s="465">
        <v>2</v>
      </c>
      <c r="N115" s="466">
        <f t="shared" si="2"/>
        <v>0.70921985815602839</v>
      </c>
      <c r="O115" s="466">
        <f t="shared" si="3"/>
        <v>0.70921985815602839</v>
      </c>
    </row>
    <row r="116" spans="1:15">
      <c r="A116" s="368" t="s">
        <v>3349</v>
      </c>
      <c r="B116" s="368" t="s">
        <v>131</v>
      </c>
      <c r="C116" s="363">
        <v>1101</v>
      </c>
      <c r="D116" s="363">
        <v>3787</v>
      </c>
      <c r="E116" s="363">
        <v>3.4396003633060852</v>
      </c>
      <c r="F116" s="363">
        <v>1090</v>
      </c>
      <c r="G116" s="363">
        <v>3720</v>
      </c>
      <c r="H116" s="364">
        <v>3.4128440366972477</v>
      </c>
      <c r="I116" s="363">
        <v>11</v>
      </c>
      <c r="J116" s="363">
        <v>2</v>
      </c>
      <c r="K116" s="363">
        <v>9</v>
      </c>
      <c r="L116" s="363">
        <v>67</v>
      </c>
      <c r="M116" s="465">
        <v>6.0909090909090908</v>
      </c>
      <c r="N116" s="466">
        <f t="shared" si="2"/>
        <v>9.9909173478655759</v>
      </c>
      <c r="O116" s="466">
        <f t="shared" si="3"/>
        <v>8.1743869209809255</v>
      </c>
    </row>
    <row r="117" spans="1:15" ht="22.5">
      <c r="A117" s="368" t="s">
        <v>3012</v>
      </c>
      <c r="B117" s="368" t="s">
        <v>132</v>
      </c>
      <c r="C117" s="363">
        <v>862</v>
      </c>
      <c r="D117" s="363">
        <v>2452</v>
      </c>
      <c r="E117" s="363">
        <v>2.8445475638051043</v>
      </c>
      <c r="F117" s="363">
        <v>859</v>
      </c>
      <c r="G117" s="363">
        <v>2415</v>
      </c>
      <c r="H117" s="364">
        <v>2.8114086146682187</v>
      </c>
      <c r="I117" s="363">
        <v>3</v>
      </c>
      <c r="J117" s="363">
        <v>0</v>
      </c>
      <c r="K117" s="363">
        <v>3</v>
      </c>
      <c r="L117" s="363">
        <v>37</v>
      </c>
      <c r="M117" s="465">
        <v>12.333333333333334</v>
      </c>
      <c r="N117" s="466">
        <f t="shared" si="2"/>
        <v>3.4802784222737819</v>
      </c>
      <c r="O117" s="466">
        <f t="shared" si="3"/>
        <v>3.4802784222737819</v>
      </c>
    </row>
    <row r="118" spans="1:15">
      <c r="A118" s="368" t="s">
        <v>3013</v>
      </c>
      <c r="B118" s="368" t="s">
        <v>133</v>
      </c>
      <c r="C118" s="363">
        <v>687</v>
      </c>
      <c r="D118" s="363">
        <v>1898</v>
      </c>
      <c r="E118" s="363">
        <v>2.7627365356622997</v>
      </c>
      <c r="F118" s="363">
        <v>684</v>
      </c>
      <c r="G118" s="363">
        <v>1893</v>
      </c>
      <c r="H118" s="364">
        <v>2.7675438596491229</v>
      </c>
      <c r="I118" s="363">
        <v>3</v>
      </c>
      <c r="J118" s="363">
        <v>2</v>
      </c>
      <c r="K118" s="363">
        <v>1</v>
      </c>
      <c r="L118" s="363">
        <v>5</v>
      </c>
      <c r="M118" s="465">
        <v>1.6666666666666667</v>
      </c>
      <c r="N118" s="466">
        <f t="shared" si="2"/>
        <v>4.3668122270742353</v>
      </c>
      <c r="O118" s="466">
        <f t="shared" si="3"/>
        <v>1.4556040756914119</v>
      </c>
    </row>
    <row r="119" spans="1:15">
      <c r="A119" s="368" t="s">
        <v>3014</v>
      </c>
      <c r="B119" s="368" t="s">
        <v>134</v>
      </c>
      <c r="C119" s="363">
        <v>652</v>
      </c>
      <c r="D119" s="363">
        <v>2113</v>
      </c>
      <c r="E119" s="363">
        <v>3.2407975460122698</v>
      </c>
      <c r="F119" s="363">
        <v>651</v>
      </c>
      <c r="G119" s="363">
        <v>2112</v>
      </c>
      <c r="H119" s="364">
        <v>3.2442396313364057</v>
      </c>
      <c r="I119" s="363">
        <v>1</v>
      </c>
      <c r="J119" s="363">
        <v>1</v>
      </c>
      <c r="K119" s="363">
        <v>0</v>
      </c>
      <c r="L119" s="363">
        <v>1</v>
      </c>
      <c r="M119" s="465">
        <v>1</v>
      </c>
      <c r="N119" s="466">
        <f t="shared" si="2"/>
        <v>1.5337423312883436</v>
      </c>
      <c r="O119" s="466">
        <f t="shared" si="3"/>
        <v>0</v>
      </c>
    </row>
    <row r="120" spans="1:15">
      <c r="A120" s="368" t="s">
        <v>3015</v>
      </c>
      <c r="B120" s="368" t="s">
        <v>135</v>
      </c>
      <c r="C120" s="363">
        <v>806</v>
      </c>
      <c r="D120" s="363">
        <v>2476</v>
      </c>
      <c r="E120" s="363">
        <v>3.0719602977667493</v>
      </c>
      <c r="F120" s="363">
        <v>806</v>
      </c>
      <c r="G120" s="363">
        <v>2476</v>
      </c>
      <c r="H120" s="364">
        <v>3.0719602977667493</v>
      </c>
      <c r="I120" s="363">
        <v>0</v>
      </c>
      <c r="J120" s="363">
        <v>0</v>
      </c>
      <c r="K120" s="363">
        <v>0</v>
      </c>
      <c r="L120" s="363">
        <v>0</v>
      </c>
      <c r="M120" s="465">
        <v>0</v>
      </c>
      <c r="N120" s="466">
        <f t="shared" si="2"/>
        <v>0</v>
      </c>
      <c r="O120" s="466">
        <f t="shared" si="3"/>
        <v>0</v>
      </c>
    </row>
    <row r="121" spans="1:15">
      <c r="A121" s="368" t="s">
        <v>136</v>
      </c>
      <c r="B121" s="368" t="s">
        <v>137</v>
      </c>
      <c r="C121" s="363">
        <v>1281</v>
      </c>
      <c r="D121" s="363">
        <v>3318</v>
      </c>
      <c r="E121" s="363">
        <v>2.5901639344262297</v>
      </c>
      <c r="F121" s="363">
        <v>1281</v>
      </c>
      <c r="G121" s="363">
        <v>3318</v>
      </c>
      <c r="H121" s="364">
        <v>2.5901639344262297</v>
      </c>
      <c r="I121" s="363">
        <v>0</v>
      </c>
      <c r="J121" s="363">
        <v>0</v>
      </c>
      <c r="K121" s="363">
        <v>0</v>
      </c>
      <c r="L121" s="363">
        <v>0</v>
      </c>
      <c r="M121" s="465">
        <v>0</v>
      </c>
      <c r="N121" s="466">
        <f t="shared" si="2"/>
        <v>0</v>
      </c>
      <c r="O121" s="466">
        <f t="shared" si="3"/>
        <v>0</v>
      </c>
    </row>
    <row r="122" spans="1:15">
      <c r="A122" s="368" t="s">
        <v>3016</v>
      </c>
      <c r="B122" s="368" t="s">
        <v>135</v>
      </c>
      <c r="C122" s="363">
        <v>5264</v>
      </c>
      <c r="D122" s="363">
        <v>21206</v>
      </c>
      <c r="E122" s="363">
        <v>4.0284954407294835</v>
      </c>
      <c r="F122" s="363">
        <v>5229</v>
      </c>
      <c r="G122" s="363">
        <v>20944</v>
      </c>
      <c r="H122" s="364">
        <v>4.0053547523427042</v>
      </c>
      <c r="I122" s="363">
        <v>35</v>
      </c>
      <c r="J122" s="363">
        <v>5</v>
      </c>
      <c r="K122" s="363">
        <v>30</v>
      </c>
      <c r="L122" s="363">
        <v>262</v>
      </c>
      <c r="M122" s="465">
        <v>7.4857142857142858</v>
      </c>
      <c r="N122" s="466">
        <f t="shared" si="2"/>
        <v>6.6489361702127656</v>
      </c>
      <c r="O122" s="466">
        <f t="shared" si="3"/>
        <v>5.6990881458966562</v>
      </c>
    </row>
    <row r="123" spans="1:15">
      <c r="A123" s="368" t="s">
        <v>138</v>
      </c>
      <c r="B123" s="368" t="s">
        <v>139</v>
      </c>
      <c r="C123" s="363">
        <v>1321</v>
      </c>
      <c r="D123" s="363">
        <v>4445</v>
      </c>
      <c r="E123" s="363">
        <v>3.3648750946252837</v>
      </c>
      <c r="F123" s="363">
        <v>1305</v>
      </c>
      <c r="G123" s="363">
        <v>4332</v>
      </c>
      <c r="H123" s="364">
        <v>3.3195402298850576</v>
      </c>
      <c r="I123" s="363">
        <v>16</v>
      </c>
      <c r="J123" s="363">
        <v>7</v>
      </c>
      <c r="K123" s="363">
        <v>9</v>
      </c>
      <c r="L123" s="363">
        <v>113</v>
      </c>
      <c r="M123" s="465">
        <v>7.0625</v>
      </c>
      <c r="N123" s="466">
        <f t="shared" si="2"/>
        <v>12.112036336109009</v>
      </c>
      <c r="O123" s="466">
        <f t="shared" si="3"/>
        <v>6.8130204390613169</v>
      </c>
    </row>
    <row r="124" spans="1:15">
      <c r="A124" s="368" t="s">
        <v>140</v>
      </c>
      <c r="B124" s="368" t="s">
        <v>141</v>
      </c>
      <c r="C124" s="363">
        <v>1353</v>
      </c>
      <c r="D124" s="363">
        <v>2751</v>
      </c>
      <c r="E124" s="363">
        <v>2.0332594235033259</v>
      </c>
      <c r="F124" s="363">
        <v>1353</v>
      </c>
      <c r="G124" s="363">
        <v>2751</v>
      </c>
      <c r="H124" s="364">
        <v>2.0332594235033259</v>
      </c>
      <c r="I124" s="363">
        <v>0</v>
      </c>
      <c r="J124" s="363">
        <v>0</v>
      </c>
      <c r="K124" s="363">
        <v>0</v>
      </c>
      <c r="L124" s="363">
        <v>0</v>
      </c>
      <c r="M124" s="465">
        <v>0</v>
      </c>
      <c r="N124" s="466">
        <f t="shared" si="2"/>
        <v>0</v>
      </c>
      <c r="O124" s="466">
        <f t="shared" si="3"/>
        <v>0</v>
      </c>
    </row>
    <row r="125" spans="1:15">
      <c r="A125" s="368" t="s">
        <v>3049</v>
      </c>
      <c r="B125" s="368" t="s">
        <v>142</v>
      </c>
      <c r="C125" s="363">
        <v>1773</v>
      </c>
      <c r="D125" s="363">
        <v>4820</v>
      </c>
      <c r="E125" s="363">
        <v>2.7185561195713479</v>
      </c>
      <c r="F125" s="363">
        <v>1772</v>
      </c>
      <c r="G125" s="363">
        <v>4819</v>
      </c>
      <c r="H125" s="364">
        <v>2.7195259593679459</v>
      </c>
      <c r="I125" s="363">
        <v>1</v>
      </c>
      <c r="J125" s="363">
        <v>1</v>
      </c>
      <c r="K125" s="363">
        <v>0</v>
      </c>
      <c r="L125" s="363">
        <v>1</v>
      </c>
      <c r="M125" s="465">
        <v>1</v>
      </c>
      <c r="N125" s="466">
        <f t="shared" si="2"/>
        <v>0.56401579244218847</v>
      </c>
      <c r="O125" s="466">
        <f t="shared" si="3"/>
        <v>0</v>
      </c>
    </row>
    <row r="126" spans="1:15">
      <c r="A126" s="368" t="s">
        <v>3050</v>
      </c>
      <c r="B126" s="368" t="s">
        <v>143</v>
      </c>
      <c r="C126" s="363">
        <v>1587</v>
      </c>
      <c r="D126" s="363">
        <v>4037</v>
      </c>
      <c r="E126" s="363">
        <v>2.5437933207309387</v>
      </c>
      <c r="F126" s="363">
        <v>1578</v>
      </c>
      <c r="G126" s="363">
        <v>3997</v>
      </c>
      <c r="H126" s="364">
        <v>2.5329531051964511</v>
      </c>
      <c r="I126" s="363">
        <v>9</v>
      </c>
      <c r="J126" s="363">
        <v>4</v>
      </c>
      <c r="K126" s="363">
        <v>5</v>
      </c>
      <c r="L126" s="363">
        <v>40</v>
      </c>
      <c r="M126" s="465">
        <v>4.4444444444444446</v>
      </c>
      <c r="N126" s="466">
        <f t="shared" si="2"/>
        <v>5.6710775047258979</v>
      </c>
      <c r="O126" s="466">
        <f t="shared" si="3"/>
        <v>3.15059861373661</v>
      </c>
    </row>
    <row r="127" spans="1:15">
      <c r="A127" s="368" t="s">
        <v>3018</v>
      </c>
      <c r="B127" s="368" t="s">
        <v>144</v>
      </c>
      <c r="C127" s="363">
        <v>994</v>
      </c>
      <c r="D127" s="363">
        <v>2577</v>
      </c>
      <c r="E127" s="363">
        <v>2.5925553319919517</v>
      </c>
      <c r="F127" s="363">
        <v>990</v>
      </c>
      <c r="G127" s="363">
        <v>2558</v>
      </c>
      <c r="H127" s="364">
        <v>2.5838383838383838</v>
      </c>
      <c r="I127" s="363">
        <v>4</v>
      </c>
      <c r="J127" s="363">
        <v>0</v>
      </c>
      <c r="K127" s="363">
        <v>4</v>
      </c>
      <c r="L127" s="363">
        <v>19</v>
      </c>
      <c r="M127" s="465">
        <v>4.75</v>
      </c>
      <c r="N127" s="466">
        <f t="shared" si="2"/>
        <v>4.0241448692152924</v>
      </c>
      <c r="O127" s="466">
        <f t="shared" si="3"/>
        <v>4.0241448692152924</v>
      </c>
    </row>
    <row r="128" spans="1:15">
      <c r="A128" s="368" t="s">
        <v>145</v>
      </c>
      <c r="B128" s="368" t="s">
        <v>146</v>
      </c>
      <c r="C128" s="363">
        <v>2689</v>
      </c>
      <c r="D128" s="363">
        <v>6855</v>
      </c>
      <c r="E128" s="363">
        <v>2.5492748233544069</v>
      </c>
      <c r="F128" s="363">
        <v>2679</v>
      </c>
      <c r="G128" s="363">
        <v>6810</v>
      </c>
      <c r="H128" s="364">
        <v>2.5419932810750279</v>
      </c>
      <c r="I128" s="363">
        <v>10</v>
      </c>
      <c r="J128" s="363">
        <v>4</v>
      </c>
      <c r="K128" s="363">
        <v>6</v>
      </c>
      <c r="L128" s="363">
        <v>45</v>
      </c>
      <c r="M128" s="465">
        <v>4.5</v>
      </c>
      <c r="N128" s="466">
        <f t="shared" si="2"/>
        <v>3.718854592785422</v>
      </c>
      <c r="O128" s="466">
        <f t="shared" si="3"/>
        <v>2.2313127556712531</v>
      </c>
    </row>
    <row r="129" spans="1:15">
      <c r="A129" s="368" t="s">
        <v>3019</v>
      </c>
      <c r="B129" s="368" t="s">
        <v>147</v>
      </c>
      <c r="C129" s="363">
        <v>1250</v>
      </c>
      <c r="D129" s="363">
        <v>3336</v>
      </c>
      <c r="E129" s="363">
        <v>2.6688000000000001</v>
      </c>
      <c r="F129" s="363">
        <v>1249</v>
      </c>
      <c r="G129" s="363">
        <v>3334</v>
      </c>
      <c r="H129" s="364">
        <v>2.6693354683746997</v>
      </c>
      <c r="I129" s="363">
        <v>1</v>
      </c>
      <c r="J129" s="363">
        <v>0</v>
      </c>
      <c r="K129" s="363">
        <v>1</v>
      </c>
      <c r="L129" s="363">
        <v>2</v>
      </c>
      <c r="M129" s="465">
        <v>2</v>
      </c>
      <c r="N129" s="466">
        <f t="shared" si="2"/>
        <v>0.8</v>
      </c>
      <c r="O129" s="466">
        <f t="shared" si="3"/>
        <v>0.8</v>
      </c>
    </row>
    <row r="130" spans="1:15" ht="22.5">
      <c r="A130" s="368" t="s">
        <v>148</v>
      </c>
      <c r="B130" s="368" t="s">
        <v>149</v>
      </c>
      <c r="C130" s="363">
        <v>3094</v>
      </c>
      <c r="D130" s="363">
        <v>6557</v>
      </c>
      <c r="E130" s="363">
        <v>2.1192630898513252</v>
      </c>
      <c r="F130" s="363">
        <v>3088</v>
      </c>
      <c r="G130" s="363">
        <v>6548</v>
      </c>
      <c r="H130" s="364">
        <v>2.1204663212435233</v>
      </c>
      <c r="I130" s="363">
        <v>6</v>
      </c>
      <c r="J130" s="363">
        <v>5</v>
      </c>
      <c r="K130" s="363">
        <v>1</v>
      </c>
      <c r="L130" s="363">
        <v>9</v>
      </c>
      <c r="M130" s="465">
        <v>1.5</v>
      </c>
      <c r="N130" s="466">
        <f t="shared" si="2"/>
        <v>1.9392372333548804</v>
      </c>
      <c r="O130" s="466">
        <f t="shared" si="3"/>
        <v>0.32320620555914675</v>
      </c>
    </row>
    <row r="131" spans="1:15">
      <c r="A131" s="368" t="s">
        <v>3020</v>
      </c>
      <c r="B131" s="368" t="s">
        <v>150</v>
      </c>
      <c r="C131" s="363">
        <v>1078</v>
      </c>
      <c r="D131" s="363">
        <v>3390</v>
      </c>
      <c r="E131" s="363">
        <v>3.1447124304267162</v>
      </c>
      <c r="F131" s="363">
        <v>1075</v>
      </c>
      <c r="G131" s="363">
        <v>3384</v>
      </c>
      <c r="H131" s="364">
        <v>3.1479069767441858</v>
      </c>
      <c r="I131" s="363">
        <v>3</v>
      </c>
      <c r="J131" s="363">
        <v>1</v>
      </c>
      <c r="K131" s="363">
        <v>2</v>
      </c>
      <c r="L131" s="363">
        <v>6</v>
      </c>
      <c r="M131" s="465">
        <v>2</v>
      </c>
      <c r="N131" s="466">
        <f t="shared" si="2"/>
        <v>2.7829313543599259</v>
      </c>
      <c r="O131" s="466">
        <f t="shared" si="3"/>
        <v>1.8552875695732838</v>
      </c>
    </row>
    <row r="132" spans="1:15" ht="22.5">
      <c r="A132" s="368" t="s">
        <v>3298</v>
      </c>
      <c r="B132" s="368" t="s">
        <v>152</v>
      </c>
      <c r="C132" s="363">
        <v>1340</v>
      </c>
      <c r="D132" s="363">
        <v>2924</v>
      </c>
      <c r="E132" s="363">
        <v>2.1820895522388062</v>
      </c>
      <c r="F132" s="363">
        <v>1340</v>
      </c>
      <c r="G132" s="363">
        <v>2924</v>
      </c>
      <c r="H132" s="364">
        <v>2.1820895522388062</v>
      </c>
      <c r="I132" s="363">
        <v>0</v>
      </c>
      <c r="J132" s="363">
        <v>0</v>
      </c>
      <c r="K132" s="363">
        <v>0</v>
      </c>
      <c r="L132" s="363">
        <v>0</v>
      </c>
      <c r="M132" s="465">
        <v>0</v>
      </c>
      <c r="N132" s="466">
        <f t="shared" si="2"/>
        <v>0</v>
      </c>
      <c r="O132" s="466">
        <f t="shared" si="3"/>
        <v>0</v>
      </c>
    </row>
    <row r="133" spans="1:15">
      <c r="A133" s="368" t="s">
        <v>3028</v>
      </c>
      <c r="B133" s="368" t="s">
        <v>153</v>
      </c>
      <c r="C133" s="363">
        <v>723</v>
      </c>
      <c r="D133" s="363">
        <v>1863</v>
      </c>
      <c r="E133" s="363">
        <v>2.5767634854771786</v>
      </c>
      <c r="F133" s="363">
        <v>722</v>
      </c>
      <c r="G133" s="363">
        <v>1862</v>
      </c>
      <c r="H133" s="364">
        <v>2.5789473684210527</v>
      </c>
      <c r="I133" s="363">
        <v>1</v>
      </c>
      <c r="J133" s="363">
        <v>1</v>
      </c>
      <c r="K133" s="363">
        <v>0</v>
      </c>
      <c r="L133" s="363">
        <v>1</v>
      </c>
      <c r="M133" s="465">
        <v>1</v>
      </c>
      <c r="N133" s="466">
        <f t="shared" ref="N133:N200" si="4">I133/C133*1000</f>
        <v>1.3831258644536653</v>
      </c>
      <c r="O133" s="466">
        <f t="shared" ref="O133:O196" si="5">K133/C133*1000</f>
        <v>0</v>
      </c>
    </row>
    <row r="134" spans="1:15" ht="22.5">
      <c r="A134" s="368" t="s">
        <v>154</v>
      </c>
      <c r="B134" s="368" t="s">
        <v>155</v>
      </c>
      <c r="C134" s="363">
        <v>1621</v>
      </c>
      <c r="D134" s="363">
        <v>3482</v>
      </c>
      <c r="E134" s="363">
        <v>2.1480567550894509</v>
      </c>
      <c r="F134" s="363">
        <v>1617</v>
      </c>
      <c r="G134" s="363">
        <v>3471</v>
      </c>
      <c r="H134" s="364">
        <v>2.1465677179962892</v>
      </c>
      <c r="I134" s="363">
        <v>4</v>
      </c>
      <c r="J134" s="363">
        <v>2</v>
      </c>
      <c r="K134" s="363">
        <v>2</v>
      </c>
      <c r="L134" s="363">
        <v>11</v>
      </c>
      <c r="M134" s="465">
        <v>2.75</v>
      </c>
      <c r="N134" s="466">
        <f t="shared" si="4"/>
        <v>2.4676125848241828</v>
      </c>
      <c r="O134" s="466">
        <f t="shared" si="5"/>
        <v>1.2338062924120914</v>
      </c>
    </row>
    <row r="135" spans="1:15">
      <c r="A135" s="368" t="s">
        <v>156</v>
      </c>
      <c r="B135" s="368" t="s">
        <v>157</v>
      </c>
      <c r="C135" s="363">
        <v>763</v>
      </c>
      <c r="D135" s="363">
        <v>1890</v>
      </c>
      <c r="E135" s="363">
        <v>2.477064220183486</v>
      </c>
      <c r="F135" s="363">
        <v>763</v>
      </c>
      <c r="G135" s="363">
        <v>1890</v>
      </c>
      <c r="H135" s="364">
        <v>2.477064220183486</v>
      </c>
      <c r="I135" s="363">
        <v>0</v>
      </c>
      <c r="J135" s="363">
        <v>0</v>
      </c>
      <c r="K135" s="363">
        <v>0</v>
      </c>
      <c r="L135" s="363">
        <v>0</v>
      </c>
      <c r="M135" s="465">
        <v>0</v>
      </c>
      <c r="N135" s="466">
        <f t="shared" si="4"/>
        <v>0</v>
      </c>
      <c r="O135" s="466">
        <f t="shared" si="5"/>
        <v>0</v>
      </c>
    </row>
    <row r="136" spans="1:15">
      <c r="A136" s="368" t="s">
        <v>3021</v>
      </c>
      <c r="B136" s="368" t="s">
        <v>158</v>
      </c>
      <c r="C136" s="363">
        <v>1623</v>
      </c>
      <c r="D136" s="363">
        <v>3516</v>
      </c>
      <c r="E136" s="363">
        <v>2.1663585951940849</v>
      </c>
      <c r="F136" s="363">
        <v>1620</v>
      </c>
      <c r="G136" s="363">
        <v>3507</v>
      </c>
      <c r="H136" s="364">
        <v>2.164814814814815</v>
      </c>
      <c r="I136" s="363">
        <v>3</v>
      </c>
      <c r="J136" s="363">
        <v>1</v>
      </c>
      <c r="K136" s="363">
        <v>2</v>
      </c>
      <c r="L136" s="363">
        <v>9</v>
      </c>
      <c r="M136" s="465">
        <v>3</v>
      </c>
      <c r="N136" s="466">
        <f t="shared" si="4"/>
        <v>1.8484288354898337</v>
      </c>
      <c r="O136" s="466">
        <f t="shared" si="5"/>
        <v>1.2322858903265559</v>
      </c>
    </row>
    <row r="137" spans="1:15">
      <c r="A137" s="368" t="s">
        <v>159</v>
      </c>
      <c r="B137" s="368" t="s">
        <v>160</v>
      </c>
      <c r="C137" s="363">
        <v>2940</v>
      </c>
      <c r="D137" s="363">
        <v>5304</v>
      </c>
      <c r="E137" s="363">
        <v>1.8040816326530613</v>
      </c>
      <c r="F137" s="363">
        <v>2930</v>
      </c>
      <c r="G137" s="363">
        <v>5285</v>
      </c>
      <c r="H137" s="364">
        <v>1.8037542662116042</v>
      </c>
      <c r="I137" s="363">
        <v>10</v>
      </c>
      <c r="J137" s="363">
        <v>7</v>
      </c>
      <c r="K137" s="363">
        <v>3</v>
      </c>
      <c r="L137" s="363">
        <v>19</v>
      </c>
      <c r="M137" s="465">
        <v>1.9</v>
      </c>
      <c r="N137" s="466">
        <f t="shared" si="4"/>
        <v>3.4013605442176869</v>
      </c>
      <c r="O137" s="466">
        <f t="shared" si="5"/>
        <v>1.0204081632653061</v>
      </c>
    </row>
    <row r="138" spans="1:15">
      <c r="A138" s="368" t="s">
        <v>161</v>
      </c>
      <c r="B138" s="368" t="s">
        <v>162</v>
      </c>
      <c r="C138" s="363">
        <v>1019</v>
      </c>
      <c r="D138" s="363">
        <v>2332</v>
      </c>
      <c r="E138" s="363">
        <v>2.2885181550539744</v>
      </c>
      <c r="F138" s="363">
        <v>1011</v>
      </c>
      <c r="G138" s="363">
        <v>2286</v>
      </c>
      <c r="H138" s="364">
        <v>2.2611275964391693</v>
      </c>
      <c r="I138" s="363">
        <v>8</v>
      </c>
      <c r="J138" s="363">
        <v>4</v>
      </c>
      <c r="K138" s="363">
        <v>4</v>
      </c>
      <c r="L138" s="363">
        <v>46</v>
      </c>
      <c r="M138" s="465">
        <v>5.75</v>
      </c>
      <c r="N138" s="466">
        <f t="shared" si="4"/>
        <v>7.8508341511285566</v>
      </c>
      <c r="O138" s="466">
        <f t="shared" si="5"/>
        <v>3.9254170755642783</v>
      </c>
    </row>
    <row r="139" spans="1:15">
      <c r="A139" s="368" t="s">
        <v>163</v>
      </c>
      <c r="B139" s="368" t="s">
        <v>164</v>
      </c>
      <c r="C139" s="363">
        <v>2284</v>
      </c>
      <c r="D139" s="363">
        <v>4652</v>
      </c>
      <c r="E139" s="363">
        <v>2.0367775831873907</v>
      </c>
      <c r="F139" s="363">
        <v>2282</v>
      </c>
      <c r="G139" s="363">
        <v>4650</v>
      </c>
      <c r="H139" s="364">
        <v>2.037686240140228</v>
      </c>
      <c r="I139" s="363">
        <v>2</v>
      </c>
      <c r="J139" s="363">
        <v>2</v>
      </c>
      <c r="K139" s="363">
        <v>0</v>
      </c>
      <c r="L139" s="363">
        <v>2</v>
      </c>
      <c r="M139" s="465">
        <v>1</v>
      </c>
      <c r="N139" s="466">
        <f t="shared" si="4"/>
        <v>0.87565674255691772</v>
      </c>
      <c r="O139" s="466">
        <f t="shared" si="5"/>
        <v>0</v>
      </c>
    </row>
    <row r="140" spans="1:15" ht="22.5">
      <c r="A140" s="368" t="s">
        <v>165</v>
      </c>
      <c r="B140" s="368" t="s">
        <v>166</v>
      </c>
      <c r="C140" s="363">
        <v>1042</v>
      </c>
      <c r="D140" s="363">
        <v>2559</v>
      </c>
      <c r="E140" s="363">
        <v>2.4558541266794625</v>
      </c>
      <c r="F140" s="363">
        <v>1040</v>
      </c>
      <c r="G140" s="363">
        <v>2557</v>
      </c>
      <c r="H140" s="364">
        <v>2.4586538461538461</v>
      </c>
      <c r="I140" s="363">
        <v>2</v>
      </c>
      <c r="J140" s="363">
        <v>2</v>
      </c>
      <c r="K140" s="363">
        <v>0</v>
      </c>
      <c r="L140" s="363">
        <v>2</v>
      </c>
      <c r="M140" s="465">
        <v>1</v>
      </c>
      <c r="N140" s="466">
        <f t="shared" si="4"/>
        <v>1.9193857965451055</v>
      </c>
      <c r="O140" s="466">
        <f t="shared" si="5"/>
        <v>0</v>
      </c>
    </row>
    <row r="141" spans="1:15" ht="22.5">
      <c r="A141" s="368" t="s">
        <v>167</v>
      </c>
      <c r="B141" s="368" t="s">
        <v>168</v>
      </c>
      <c r="C141" s="363">
        <v>1616</v>
      </c>
      <c r="D141" s="363">
        <v>4492</v>
      </c>
      <c r="E141" s="363">
        <v>2.7797029702970297</v>
      </c>
      <c r="F141" s="363">
        <v>1615</v>
      </c>
      <c r="G141" s="363">
        <v>4486</v>
      </c>
      <c r="H141" s="364">
        <v>2.7777089783281732</v>
      </c>
      <c r="I141" s="363">
        <v>1</v>
      </c>
      <c r="J141" s="363">
        <v>0</v>
      </c>
      <c r="K141" s="363">
        <v>1</v>
      </c>
      <c r="L141" s="363">
        <v>6</v>
      </c>
      <c r="M141" s="465">
        <v>6</v>
      </c>
      <c r="N141" s="466">
        <f t="shared" si="4"/>
        <v>0.61881188118811881</v>
      </c>
      <c r="O141" s="466">
        <f t="shared" si="5"/>
        <v>0.61881188118811881</v>
      </c>
    </row>
    <row r="142" spans="1:15">
      <c r="A142" s="368" t="s">
        <v>169</v>
      </c>
      <c r="B142" s="368" t="s">
        <v>170</v>
      </c>
      <c r="C142" s="363">
        <v>1537</v>
      </c>
      <c r="D142" s="363">
        <v>3363</v>
      </c>
      <c r="E142" s="363">
        <v>2.1880286271958362</v>
      </c>
      <c r="F142" s="363">
        <v>1537</v>
      </c>
      <c r="G142" s="363">
        <v>3363</v>
      </c>
      <c r="H142" s="364">
        <v>2.1880286271958362</v>
      </c>
      <c r="I142" s="363">
        <v>0</v>
      </c>
      <c r="J142" s="363">
        <v>0</v>
      </c>
      <c r="K142" s="363">
        <v>0</v>
      </c>
      <c r="L142" s="363">
        <v>0</v>
      </c>
      <c r="M142" s="465">
        <v>0</v>
      </c>
      <c r="N142" s="466">
        <f t="shared" si="4"/>
        <v>0</v>
      </c>
      <c r="O142" s="466">
        <f t="shared" si="5"/>
        <v>0</v>
      </c>
    </row>
    <row r="143" spans="1:15">
      <c r="A143" s="368" t="s">
        <v>171</v>
      </c>
      <c r="B143" s="368" t="s">
        <v>172</v>
      </c>
      <c r="C143" s="363">
        <v>1222</v>
      </c>
      <c r="D143" s="363">
        <v>3028</v>
      </c>
      <c r="E143" s="363">
        <v>2.4779050736497545</v>
      </c>
      <c r="F143" s="363">
        <v>1219</v>
      </c>
      <c r="G143" s="363">
        <v>3013</v>
      </c>
      <c r="H143" s="364">
        <v>2.4716981132075473</v>
      </c>
      <c r="I143" s="363">
        <v>3</v>
      </c>
      <c r="J143" s="363">
        <v>1</v>
      </c>
      <c r="K143" s="363">
        <v>2</v>
      </c>
      <c r="L143" s="363">
        <v>15</v>
      </c>
      <c r="M143" s="465">
        <v>5</v>
      </c>
      <c r="N143" s="466">
        <f t="shared" si="4"/>
        <v>2.4549918166939442</v>
      </c>
      <c r="O143" s="466">
        <f t="shared" si="5"/>
        <v>1.6366612111292964</v>
      </c>
    </row>
    <row r="144" spans="1:15">
      <c r="A144" s="368" t="s">
        <v>3023</v>
      </c>
      <c r="B144" s="368" t="s">
        <v>173</v>
      </c>
      <c r="C144" s="363">
        <v>1283</v>
      </c>
      <c r="D144" s="363">
        <v>3231</v>
      </c>
      <c r="E144" s="363">
        <v>2.5183164458300857</v>
      </c>
      <c r="F144" s="363">
        <v>1281</v>
      </c>
      <c r="G144" s="363">
        <v>3213</v>
      </c>
      <c r="H144" s="364">
        <v>2.5081967213114753</v>
      </c>
      <c r="I144" s="363">
        <v>2</v>
      </c>
      <c r="J144" s="363">
        <v>0</v>
      </c>
      <c r="K144" s="363">
        <v>2</v>
      </c>
      <c r="L144" s="363">
        <v>18</v>
      </c>
      <c r="M144" s="465">
        <v>9</v>
      </c>
      <c r="N144" s="466">
        <f t="shared" si="4"/>
        <v>1.5588464536243181</v>
      </c>
      <c r="O144" s="466">
        <f t="shared" si="5"/>
        <v>1.5588464536243181</v>
      </c>
    </row>
    <row r="145" spans="1:15">
      <c r="A145" s="368" t="s">
        <v>3024</v>
      </c>
      <c r="B145" s="368" t="s">
        <v>174</v>
      </c>
      <c r="C145" s="363">
        <v>5618</v>
      </c>
      <c r="D145" s="363">
        <v>17881</v>
      </c>
      <c r="E145" s="363">
        <v>3.182805268778925</v>
      </c>
      <c r="F145" s="363">
        <v>5586</v>
      </c>
      <c r="G145" s="363">
        <v>17689</v>
      </c>
      <c r="H145" s="364">
        <v>3.1666666666666665</v>
      </c>
      <c r="I145" s="363">
        <v>32</v>
      </c>
      <c r="J145" s="363">
        <v>9</v>
      </c>
      <c r="K145" s="363">
        <v>23</v>
      </c>
      <c r="L145" s="363">
        <v>192</v>
      </c>
      <c r="M145" s="465">
        <v>6</v>
      </c>
      <c r="N145" s="466">
        <f t="shared" si="4"/>
        <v>5.6959772160911362</v>
      </c>
      <c r="O145" s="466">
        <f t="shared" si="5"/>
        <v>4.0939836240655039</v>
      </c>
    </row>
    <row r="146" spans="1:15">
      <c r="A146" s="368" t="s">
        <v>3036</v>
      </c>
      <c r="B146" s="368" t="s">
        <v>175</v>
      </c>
      <c r="C146" s="363">
        <v>1232</v>
      </c>
      <c r="D146" s="363">
        <v>3165</v>
      </c>
      <c r="E146" s="363">
        <v>2.5689935064935066</v>
      </c>
      <c r="F146" s="363">
        <v>1231</v>
      </c>
      <c r="G146" s="363">
        <v>3159</v>
      </c>
      <c r="H146" s="364">
        <v>2.5662063363119416</v>
      </c>
      <c r="I146" s="363">
        <v>1</v>
      </c>
      <c r="J146" s="363">
        <v>0</v>
      </c>
      <c r="K146" s="363">
        <v>1</v>
      </c>
      <c r="L146" s="363">
        <v>6</v>
      </c>
      <c r="M146" s="465">
        <v>6</v>
      </c>
      <c r="N146" s="466">
        <f t="shared" si="4"/>
        <v>0.81168831168831179</v>
      </c>
      <c r="O146" s="466">
        <f t="shared" si="5"/>
        <v>0.81168831168831179</v>
      </c>
    </row>
    <row r="147" spans="1:15">
      <c r="A147" s="368" t="s">
        <v>176</v>
      </c>
      <c r="B147" s="368" t="s">
        <v>177</v>
      </c>
      <c r="C147" s="363">
        <v>992</v>
      </c>
      <c r="D147" s="363">
        <v>2137</v>
      </c>
      <c r="E147" s="363">
        <v>2.154233870967742</v>
      </c>
      <c r="F147" s="363">
        <v>989</v>
      </c>
      <c r="G147" s="363">
        <v>2134</v>
      </c>
      <c r="H147" s="364">
        <v>2.1577350859453994</v>
      </c>
      <c r="I147" s="363">
        <v>3</v>
      </c>
      <c r="J147" s="363">
        <v>3</v>
      </c>
      <c r="K147" s="363">
        <v>0</v>
      </c>
      <c r="L147" s="363">
        <v>3</v>
      </c>
      <c r="M147" s="465">
        <v>1</v>
      </c>
      <c r="N147" s="466">
        <f t="shared" si="4"/>
        <v>3.0241935483870965</v>
      </c>
      <c r="O147" s="466">
        <f t="shared" si="5"/>
        <v>0</v>
      </c>
    </row>
    <row r="148" spans="1:15">
      <c r="A148" s="368" t="s">
        <v>178</v>
      </c>
      <c r="B148" s="368" t="s">
        <v>179</v>
      </c>
      <c r="C148" s="363">
        <v>1267</v>
      </c>
      <c r="D148" s="363">
        <v>3155</v>
      </c>
      <c r="E148" s="363">
        <v>2.4901341752170483</v>
      </c>
      <c r="F148" s="363">
        <v>1265</v>
      </c>
      <c r="G148" s="363">
        <v>3149</v>
      </c>
      <c r="H148" s="364">
        <v>2.4893280632411066</v>
      </c>
      <c r="I148" s="363">
        <v>2</v>
      </c>
      <c r="J148" s="363">
        <v>1</v>
      </c>
      <c r="K148" s="363">
        <v>1</v>
      </c>
      <c r="L148" s="363">
        <v>6</v>
      </c>
      <c r="M148" s="465">
        <v>3</v>
      </c>
      <c r="N148" s="466">
        <f t="shared" si="4"/>
        <v>1.5785319652722967</v>
      </c>
      <c r="O148" s="466">
        <f t="shared" si="5"/>
        <v>0.78926598263614833</v>
      </c>
    </row>
    <row r="149" spans="1:15">
      <c r="A149" s="368" t="s">
        <v>180</v>
      </c>
      <c r="B149" s="368" t="s">
        <v>181</v>
      </c>
      <c r="C149" s="363">
        <v>1162</v>
      </c>
      <c r="D149" s="363">
        <v>2587</v>
      </c>
      <c r="E149" s="363">
        <v>2.2263339070567985</v>
      </c>
      <c r="F149" s="363">
        <v>1160</v>
      </c>
      <c r="G149" s="363">
        <v>2585</v>
      </c>
      <c r="H149" s="364">
        <v>2.228448275862069</v>
      </c>
      <c r="I149" s="363">
        <v>2</v>
      </c>
      <c r="J149" s="363">
        <v>2</v>
      </c>
      <c r="K149" s="363">
        <v>0</v>
      </c>
      <c r="L149" s="363">
        <v>2</v>
      </c>
      <c r="M149" s="465">
        <v>1</v>
      </c>
      <c r="N149" s="466">
        <f t="shared" si="4"/>
        <v>1.7211703958691911</v>
      </c>
      <c r="O149" s="466">
        <f t="shared" si="5"/>
        <v>0</v>
      </c>
    </row>
    <row r="150" spans="1:15" ht="22.5">
      <c r="A150" s="368" t="s">
        <v>182</v>
      </c>
      <c r="B150" s="368" t="s">
        <v>183</v>
      </c>
      <c r="C150" s="363">
        <v>1305</v>
      </c>
      <c r="D150" s="363">
        <v>3458</v>
      </c>
      <c r="E150" s="363">
        <v>2.649808429118774</v>
      </c>
      <c r="F150" s="363">
        <v>1305</v>
      </c>
      <c r="G150" s="363">
        <v>3458</v>
      </c>
      <c r="H150" s="364">
        <v>2.649808429118774</v>
      </c>
      <c r="I150" s="363">
        <v>0</v>
      </c>
      <c r="J150" s="363">
        <v>0</v>
      </c>
      <c r="K150" s="363">
        <v>0</v>
      </c>
      <c r="L150" s="363">
        <v>0</v>
      </c>
      <c r="M150" s="465">
        <v>0</v>
      </c>
      <c r="N150" s="466">
        <f t="shared" si="4"/>
        <v>0</v>
      </c>
      <c r="O150" s="466">
        <f t="shared" si="5"/>
        <v>0</v>
      </c>
    </row>
    <row r="151" spans="1:15">
      <c r="A151" s="368" t="s">
        <v>184</v>
      </c>
      <c r="B151" s="368" t="s">
        <v>185</v>
      </c>
      <c r="C151" s="363">
        <v>948</v>
      </c>
      <c r="D151" s="363">
        <v>2692</v>
      </c>
      <c r="E151" s="363">
        <v>2.8396624472573841</v>
      </c>
      <c r="F151" s="363">
        <v>942</v>
      </c>
      <c r="G151" s="363">
        <v>2673</v>
      </c>
      <c r="H151" s="364">
        <v>2.8375796178343951</v>
      </c>
      <c r="I151" s="363">
        <v>6</v>
      </c>
      <c r="J151" s="363">
        <v>3</v>
      </c>
      <c r="K151" s="363">
        <v>3</v>
      </c>
      <c r="L151" s="363">
        <v>19</v>
      </c>
      <c r="M151" s="465">
        <v>3.1666666666666665</v>
      </c>
      <c r="N151" s="466">
        <f t="shared" si="4"/>
        <v>6.3291139240506329</v>
      </c>
      <c r="O151" s="466">
        <f t="shared" si="5"/>
        <v>3.1645569620253164</v>
      </c>
    </row>
    <row r="152" spans="1:15">
      <c r="A152" s="368" t="s">
        <v>186</v>
      </c>
      <c r="B152" s="368" t="s">
        <v>187</v>
      </c>
      <c r="C152" s="363">
        <v>602</v>
      </c>
      <c r="D152" s="363">
        <v>1758</v>
      </c>
      <c r="E152" s="363">
        <v>2.9202657807308969</v>
      </c>
      <c r="F152" s="363">
        <v>599</v>
      </c>
      <c r="G152" s="363">
        <v>1753</v>
      </c>
      <c r="H152" s="364">
        <v>2.9265442404006676</v>
      </c>
      <c r="I152" s="363">
        <v>3</v>
      </c>
      <c r="J152" s="363">
        <v>2</v>
      </c>
      <c r="K152" s="363">
        <v>1</v>
      </c>
      <c r="L152" s="363">
        <v>5</v>
      </c>
      <c r="M152" s="465">
        <v>1.6666666666666667</v>
      </c>
      <c r="N152" s="466">
        <f t="shared" si="4"/>
        <v>4.9833887043189362</v>
      </c>
      <c r="O152" s="466">
        <f t="shared" si="5"/>
        <v>1.6611295681063123</v>
      </c>
    </row>
    <row r="153" spans="1:15">
      <c r="A153" s="368" t="s">
        <v>188</v>
      </c>
      <c r="B153" s="368" t="s">
        <v>45</v>
      </c>
      <c r="C153" s="363">
        <v>1156</v>
      </c>
      <c r="D153" s="363">
        <v>2702</v>
      </c>
      <c r="E153" s="363">
        <v>2.3373702422145328</v>
      </c>
      <c r="F153" s="363">
        <v>1156</v>
      </c>
      <c r="G153" s="363">
        <v>2702</v>
      </c>
      <c r="H153" s="364">
        <v>2.3373702422145328</v>
      </c>
      <c r="I153" s="363">
        <v>0</v>
      </c>
      <c r="J153" s="363">
        <v>0</v>
      </c>
      <c r="K153" s="363">
        <v>0</v>
      </c>
      <c r="L153" s="363">
        <v>0</v>
      </c>
      <c r="M153" s="465">
        <v>0</v>
      </c>
      <c r="N153" s="466">
        <f t="shared" si="4"/>
        <v>0</v>
      </c>
      <c r="O153" s="466">
        <f t="shared" si="5"/>
        <v>0</v>
      </c>
    </row>
    <row r="154" spans="1:15">
      <c r="A154" s="368" t="s">
        <v>3025</v>
      </c>
      <c r="B154" s="368" t="s">
        <v>189</v>
      </c>
      <c r="C154" s="363">
        <v>8986</v>
      </c>
      <c r="D154" s="363">
        <v>19827</v>
      </c>
      <c r="E154" s="363">
        <v>2.2064322279100823</v>
      </c>
      <c r="F154" s="363">
        <v>8944</v>
      </c>
      <c r="G154" s="363">
        <v>19654</v>
      </c>
      <c r="H154" s="364">
        <v>2.1974508050089447</v>
      </c>
      <c r="I154" s="363">
        <v>42</v>
      </c>
      <c r="J154" s="363">
        <v>15</v>
      </c>
      <c r="K154" s="363">
        <v>27</v>
      </c>
      <c r="L154" s="363">
        <v>173</v>
      </c>
      <c r="M154" s="465">
        <v>4.1190476190476186</v>
      </c>
      <c r="N154" s="466">
        <f t="shared" si="4"/>
        <v>4.6739372356999782</v>
      </c>
      <c r="O154" s="466">
        <f t="shared" si="5"/>
        <v>3.0046739372357001</v>
      </c>
    </row>
    <row r="155" spans="1:15">
      <c r="A155" s="368" t="s">
        <v>190</v>
      </c>
      <c r="B155" s="368" t="s">
        <v>191</v>
      </c>
      <c r="C155" s="363">
        <v>1873</v>
      </c>
      <c r="D155" s="363">
        <v>4657</v>
      </c>
      <c r="E155" s="363">
        <v>2.4863854778430325</v>
      </c>
      <c r="F155" s="363">
        <v>1871</v>
      </c>
      <c r="G155" s="363">
        <v>4647</v>
      </c>
      <c r="H155" s="364">
        <v>2.4836985569214325</v>
      </c>
      <c r="I155" s="363">
        <v>2</v>
      </c>
      <c r="J155" s="363">
        <v>1</v>
      </c>
      <c r="K155" s="363">
        <v>1</v>
      </c>
      <c r="L155" s="363">
        <v>10</v>
      </c>
      <c r="M155" s="465">
        <v>5</v>
      </c>
      <c r="N155" s="466">
        <f t="shared" si="4"/>
        <v>1.0678056593699945</v>
      </c>
      <c r="O155" s="466">
        <f t="shared" si="5"/>
        <v>0.53390282968499725</v>
      </c>
    </row>
    <row r="156" spans="1:15">
      <c r="A156" s="368" t="s">
        <v>192</v>
      </c>
      <c r="B156" s="368" t="s">
        <v>193</v>
      </c>
      <c r="C156" s="363">
        <v>3041</v>
      </c>
      <c r="D156" s="363">
        <v>7127</v>
      </c>
      <c r="E156" s="363">
        <v>2.3436369615258137</v>
      </c>
      <c r="F156" s="363">
        <v>3033</v>
      </c>
      <c r="G156" s="363">
        <v>7101</v>
      </c>
      <c r="H156" s="364">
        <v>2.3412462908011871</v>
      </c>
      <c r="I156" s="363">
        <v>8</v>
      </c>
      <c r="J156" s="363">
        <v>4</v>
      </c>
      <c r="K156" s="363">
        <v>4</v>
      </c>
      <c r="L156" s="363">
        <v>26</v>
      </c>
      <c r="M156" s="465">
        <v>3.25</v>
      </c>
      <c r="N156" s="466">
        <f t="shared" si="4"/>
        <v>2.6307135810588624</v>
      </c>
      <c r="O156" s="466">
        <f t="shared" si="5"/>
        <v>1.3153567905294312</v>
      </c>
    </row>
    <row r="157" spans="1:15">
      <c r="A157" s="368" t="s">
        <v>194</v>
      </c>
      <c r="B157" s="368" t="s">
        <v>195</v>
      </c>
      <c r="C157" s="363">
        <v>2766</v>
      </c>
      <c r="D157" s="363">
        <v>5335</v>
      </c>
      <c r="E157" s="363">
        <v>1.9287780187997108</v>
      </c>
      <c r="F157" s="363">
        <v>2762</v>
      </c>
      <c r="G157" s="363">
        <v>5331</v>
      </c>
      <c r="H157" s="364">
        <v>1.9301230992034757</v>
      </c>
      <c r="I157" s="363">
        <v>4</v>
      </c>
      <c r="J157" s="363">
        <v>4</v>
      </c>
      <c r="K157" s="363">
        <v>0</v>
      </c>
      <c r="L157" s="363">
        <v>4</v>
      </c>
      <c r="M157" s="465">
        <v>1</v>
      </c>
      <c r="N157" s="466">
        <f t="shared" si="4"/>
        <v>1.4461315979754157</v>
      </c>
      <c r="O157" s="466">
        <f t="shared" si="5"/>
        <v>0</v>
      </c>
    </row>
    <row r="158" spans="1:15">
      <c r="A158" s="368" t="s">
        <v>3026</v>
      </c>
      <c r="B158" s="368" t="s">
        <v>196</v>
      </c>
      <c r="C158" s="363">
        <v>1781</v>
      </c>
      <c r="D158" s="363">
        <v>4499</v>
      </c>
      <c r="E158" s="363">
        <v>2.5261089275687816</v>
      </c>
      <c r="F158" s="363">
        <v>1779</v>
      </c>
      <c r="G158" s="363">
        <v>4495</v>
      </c>
      <c r="H158" s="364">
        <v>2.5267003934794827</v>
      </c>
      <c r="I158" s="363">
        <v>2</v>
      </c>
      <c r="J158" s="363">
        <v>1</v>
      </c>
      <c r="K158" s="363">
        <v>1</v>
      </c>
      <c r="L158" s="363">
        <v>4</v>
      </c>
      <c r="M158" s="465">
        <v>2</v>
      </c>
      <c r="N158" s="466">
        <f t="shared" si="4"/>
        <v>1.1229646266142617</v>
      </c>
      <c r="O158" s="466">
        <f t="shared" si="5"/>
        <v>0.56148231330713083</v>
      </c>
    </row>
    <row r="159" spans="1:15">
      <c r="A159" s="368" t="s">
        <v>197</v>
      </c>
      <c r="B159" s="368" t="s">
        <v>198</v>
      </c>
      <c r="C159" s="363">
        <v>2939</v>
      </c>
      <c r="D159" s="363">
        <v>7609</v>
      </c>
      <c r="E159" s="363">
        <v>2.5889758421231712</v>
      </c>
      <c r="F159" s="363">
        <v>2931</v>
      </c>
      <c r="G159" s="363">
        <v>7595</v>
      </c>
      <c r="H159" s="364">
        <v>2.591265779597407</v>
      </c>
      <c r="I159" s="363">
        <v>8</v>
      </c>
      <c r="J159" s="363">
        <v>7</v>
      </c>
      <c r="K159" s="363">
        <v>1</v>
      </c>
      <c r="L159" s="363">
        <v>14</v>
      </c>
      <c r="M159" s="465">
        <v>1.75</v>
      </c>
      <c r="N159" s="466">
        <f t="shared" si="4"/>
        <v>2.7220142905750255</v>
      </c>
      <c r="O159" s="466">
        <f t="shared" si="5"/>
        <v>0.34025178632187819</v>
      </c>
    </row>
    <row r="160" spans="1:15">
      <c r="A160" s="368" t="s">
        <v>3038</v>
      </c>
      <c r="B160" s="368" t="s">
        <v>199</v>
      </c>
      <c r="C160" s="363">
        <v>8476</v>
      </c>
      <c r="D160" s="363">
        <v>32492</v>
      </c>
      <c r="E160" s="363">
        <v>3.8334119867862197</v>
      </c>
      <c r="F160" s="363">
        <v>8330</v>
      </c>
      <c r="G160" s="363">
        <v>31755</v>
      </c>
      <c r="H160" s="364">
        <v>3.812124849939976</v>
      </c>
      <c r="I160" s="363">
        <v>146</v>
      </c>
      <c r="J160" s="363">
        <v>52</v>
      </c>
      <c r="K160" s="363">
        <v>94</v>
      </c>
      <c r="L160" s="363">
        <v>737</v>
      </c>
      <c r="M160" s="465">
        <v>5.0479452054794525</v>
      </c>
      <c r="N160" s="466">
        <f t="shared" si="4"/>
        <v>17.225106182161397</v>
      </c>
      <c r="O160" s="466">
        <f t="shared" si="5"/>
        <v>11.090136857008023</v>
      </c>
    </row>
    <row r="161" spans="1:15">
      <c r="A161" s="368" t="s">
        <v>3027</v>
      </c>
      <c r="B161" s="368" t="s">
        <v>200</v>
      </c>
      <c r="C161" s="363">
        <v>4223</v>
      </c>
      <c r="D161" s="363">
        <v>12727</v>
      </c>
      <c r="E161" s="363">
        <v>3.0137343121004028</v>
      </c>
      <c r="F161" s="363">
        <v>4220</v>
      </c>
      <c r="G161" s="363">
        <v>12715</v>
      </c>
      <c r="H161" s="364">
        <v>3.0130331753554502</v>
      </c>
      <c r="I161" s="363">
        <v>3</v>
      </c>
      <c r="J161" s="363">
        <v>1</v>
      </c>
      <c r="K161" s="363">
        <v>2</v>
      </c>
      <c r="L161" s="363">
        <v>12</v>
      </c>
      <c r="M161" s="465">
        <v>4</v>
      </c>
      <c r="N161" s="466">
        <f t="shared" si="4"/>
        <v>0.71039545346909783</v>
      </c>
      <c r="O161" s="466">
        <f t="shared" si="5"/>
        <v>0.47359696897939851</v>
      </c>
    </row>
    <row r="162" spans="1:15">
      <c r="A162" s="368" t="s">
        <v>201</v>
      </c>
      <c r="B162" s="368" t="s">
        <v>87</v>
      </c>
      <c r="C162" s="363">
        <v>15473</v>
      </c>
      <c r="D162" s="363">
        <v>58712</v>
      </c>
      <c r="E162" s="363">
        <v>3.7944807083306404</v>
      </c>
      <c r="F162" s="363">
        <v>15291</v>
      </c>
      <c r="G162" s="363">
        <v>57765</v>
      </c>
      <c r="H162" s="364">
        <v>3.7777123798312733</v>
      </c>
      <c r="I162" s="363">
        <v>182</v>
      </c>
      <c r="J162" s="363">
        <v>64</v>
      </c>
      <c r="K162" s="363">
        <v>118</v>
      </c>
      <c r="L162" s="363">
        <v>947</v>
      </c>
      <c r="M162" s="465">
        <v>5.2032967032967035</v>
      </c>
      <c r="N162" s="466">
        <f t="shared" si="4"/>
        <v>11.762424869126866</v>
      </c>
      <c r="O162" s="466">
        <f t="shared" si="5"/>
        <v>7.6261875525108254</v>
      </c>
    </row>
    <row r="163" spans="1:15">
      <c r="A163" s="368" t="s">
        <v>202</v>
      </c>
      <c r="B163" s="368" t="s">
        <v>203</v>
      </c>
      <c r="C163" s="363">
        <v>7084</v>
      </c>
      <c r="D163" s="363">
        <v>26318</v>
      </c>
      <c r="E163" s="363">
        <v>3.7151326933935631</v>
      </c>
      <c r="F163" s="363">
        <v>7052</v>
      </c>
      <c r="G163" s="363">
        <v>26163</v>
      </c>
      <c r="H163" s="364">
        <v>3.7100113442994895</v>
      </c>
      <c r="I163" s="363">
        <v>32</v>
      </c>
      <c r="J163" s="363">
        <v>11</v>
      </c>
      <c r="K163" s="363">
        <v>21</v>
      </c>
      <c r="L163" s="363">
        <v>155</v>
      </c>
      <c r="M163" s="465">
        <v>4.84375</v>
      </c>
      <c r="N163" s="466">
        <f t="shared" si="4"/>
        <v>4.5172219085262562</v>
      </c>
      <c r="O163" s="466">
        <f t="shared" si="5"/>
        <v>2.9644268774703555</v>
      </c>
    </row>
    <row r="164" spans="1:15">
      <c r="A164" s="368" t="s">
        <v>204</v>
      </c>
      <c r="B164" s="368" t="s">
        <v>205</v>
      </c>
      <c r="C164" s="363">
        <v>2040</v>
      </c>
      <c r="D164" s="363">
        <v>4912</v>
      </c>
      <c r="E164" s="363">
        <v>2.4078431372549018</v>
      </c>
      <c r="F164" s="363">
        <v>2036</v>
      </c>
      <c r="G164" s="363">
        <v>4901</v>
      </c>
      <c r="H164" s="364">
        <v>2.4071709233791747</v>
      </c>
      <c r="I164" s="363">
        <v>4</v>
      </c>
      <c r="J164" s="363">
        <v>2</v>
      </c>
      <c r="K164" s="363">
        <v>2</v>
      </c>
      <c r="L164" s="363">
        <v>11</v>
      </c>
      <c r="M164" s="465">
        <v>2.75</v>
      </c>
      <c r="N164" s="466">
        <f t="shared" si="4"/>
        <v>1.9607843137254901</v>
      </c>
      <c r="O164" s="466">
        <f t="shared" si="5"/>
        <v>0.98039215686274506</v>
      </c>
    </row>
    <row r="165" spans="1:15">
      <c r="A165" s="368" t="s">
        <v>206</v>
      </c>
      <c r="B165" s="368" t="s">
        <v>207</v>
      </c>
      <c r="C165" s="363">
        <v>1169</v>
      </c>
      <c r="D165" s="363">
        <v>2735</v>
      </c>
      <c r="E165" s="363">
        <v>2.3396065012831482</v>
      </c>
      <c r="F165" s="363">
        <v>1168</v>
      </c>
      <c r="G165" s="363">
        <v>2733</v>
      </c>
      <c r="H165" s="364">
        <v>2.3398972602739727</v>
      </c>
      <c r="I165" s="363">
        <v>1</v>
      </c>
      <c r="J165" s="363">
        <v>0</v>
      </c>
      <c r="K165" s="363">
        <v>1</v>
      </c>
      <c r="L165" s="363">
        <v>2</v>
      </c>
      <c r="M165" s="465">
        <v>2</v>
      </c>
      <c r="N165" s="466">
        <f t="shared" si="4"/>
        <v>0.85543199315654406</v>
      </c>
      <c r="O165" s="466">
        <f t="shared" si="5"/>
        <v>0.85543199315654406</v>
      </c>
    </row>
    <row r="166" spans="1:15">
      <c r="A166" s="368" t="s">
        <v>3288</v>
      </c>
      <c r="B166" s="368" t="s">
        <v>209</v>
      </c>
      <c r="C166" s="363">
        <v>1794</v>
      </c>
      <c r="D166" s="363">
        <v>3371</v>
      </c>
      <c r="E166" s="363">
        <v>1.879041248606466</v>
      </c>
      <c r="F166" s="363">
        <v>1793</v>
      </c>
      <c r="G166" s="363">
        <v>3369</v>
      </c>
      <c r="H166" s="364">
        <v>1.8789737869492471</v>
      </c>
      <c r="I166" s="363">
        <v>1</v>
      </c>
      <c r="J166" s="363">
        <v>0</v>
      </c>
      <c r="K166" s="363">
        <v>1</v>
      </c>
      <c r="L166" s="363">
        <v>2</v>
      </c>
      <c r="M166" s="465">
        <v>2</v>
      </c>
      <c r="N166" s="466">
        <f t="shared" si="4"/>
        <v>0.55741360089186176</v>
      </c>
      <c r="O166" s="466">
        <f t="shared" si="5"/>
        <v>0.55741360089186176</v>
      </c>
    </row>
    <row r="167" spans="1:15">
      <c r="A167" s="368" t="s">
        <v>2984</v>
      </c>
      <c r="B167" s="368" t="s">
        <v>199</v>
      </c>
      <c r="C167" s="363">
        <v>2790</v>
      </c>
      <c r="D167" s="363">
        <v>13421</v>
      </c>
      <c r="E167" s="363">
        <v>4.8103942652329748</v>
      </c>
      <c r="F167" s="363">
        <v>2785</v>
      </c>
      <c r="G167" s="363">
        <v>13394</v>
      </c>
      <c r="H167" s="364">
        <v>4.8093357271095156</v>
      </c>
      <c r="I167" s="363">
        <v>5</v>
      </c>
      <c r="J167" s="363">
        <v>1</v>
      </c>
      <c r="K167" s="363">
        <v>4</v>
      </c>
      <c r="L167" s="363">
        <v>27</v>
      </c>
      <c r="M167" s="465">
        <v>5.4</v>
      </c>
      <c r="N167" s="466">
        <f t="shared" si="4"/>
        <v>1.7921146953405018</v>
      </c>
      <c r="O167" s="466">
        <f t="shared" si="5"/>
        <v>1.4336917562724014</v>
      </c>
    </row>
    <row r="168" spans="1:15">
      <c r="A168" s="368" t="s">
        <v>3338</v>
      </c>
      <c r="B168" s="368" t="s">
        <v>211</v>
      </c>
      <c r="C168" s="363">
        <v>1772</v>
      </c>
      <c r="D168" s="363">
        <v>4992</v>
      </c>
      <c r="E168" s="363">
        <v>2.8171557562076748</v>
      </c>
      <c r="F168" s="363">
        <v>1771</v>
      </c>
      <c r="G168" s="363">
        <v>4991</v>
      </c>
      <c r="H168" s="364">
        <v>2.8181818181818183</v>
      </c>
      <c r="I168" s="363">
        <v>1</v>
      </c>
      <c r="J168" s="363">
        <v>1</v>
      </c>
      <c r="K168" s="363">
        <v>0</v>
      </c>
      <c r="L168" s="363">
        <v>1</v>
      </c>
      <c r="M168" s="465">
        <v>1</v>
      </c>
      <c r="N168" s="466">
        <f t="shared" si="4"/>
        <v>0.56433408577878097</v>
      </c>
      <c r="O168" s="466">
        <f t="shared" si="5"/>
        <v>0</v>
      </c>
    </row>
    <row r="169" spans="1:15">
      <c r="A169" s="368" t="s">
        <v>212</v>
      </c>
      <c r="B169" s="368" t="s">
        <v>213</v>
      </c>
      <c r="C169" s="363">
        <v>2697</v>
      </c>
      <c r="D169" s="363">
        <v>9437</v>
      </c>
      <c r="E169" s="363">
        <v>3.4990730441230999</v>
      </c>
      <c r="F169" s="363">
        <v>2683</v>
      </c>
      <c r="G169" s="363">
        <v>9377</v>
      </c>
      <c r="H169" s="364">
        <v>3.494968319045844</v>
      </c>
      <c r="I169" s="363">
        <v>14</v>
      </c>
      <c r="J169" s="363">
        <v>6</v>
      </c>
      <c r="K169" s="363">
        <v>8</v>
      </c>
      <c r="L169" s="363">
        <v>60</v>
      </c>
      <c r="M169" s="465">
        <v>4.2857142857142856</v>
      </c>
      <c r="N169" s="466">
        <f t="shared" si="4"/>
        <v>5.1909529106414531</v>
      </c>
      <c r="O169" s="466">
        <f t="shared" si="5"/>
        <v>2.9662588060808304</v>
      </c>
    </row>
    <row r="170" spans="1:15" ht="22.5">
      <c r="A170" s="368" t="s">
        <v>3350</v>
      </c>
      <c r="B170" s="368" t="s">
        <v>214</v>
      </c>
      <c r="C170" s="363">
        <v>1246</v>
      </c>
      <c r="D170" s="363">
        <v>3488</v>
      </c>
      <c r="E170" s="363">
        <v>2.7993579454253612</v>
      </c>
      <c r="F170" s="363">
        <v>1240</v>
      </c>
      <c r="G170" s="363">
        <v>3480</v>
      </c>
      <c r="H170" s="364">
        <v>2.806451612903226</v>
      </c>
      <c r="I170" s="363">
        <v>6</v>
      </c>
      <c r="J170" s="363">
        <v>5</v>
      </c>
      <c r="K170" s="363">
        <v>1</v>
      </c>
      <c r="L170" s="363">
        <v>8</v>
      </c>
      <c r="M170" s="465">
        <v>1.3333333333333333</v>
      </c>
      <c r="N170" s="466">
        <f t="shared" si="4"/>
        <v>4.815409309791332</v>
      </c>
      <c r="O170" s="466">
        <f t="shared" si="5"/>
        <v>0.8025682182985554</v>
      </c>
    </row>
    <row r="171" spans="1:15">
      <c r="A171" s="368" t="s">
        <v>215</v>
      </c>
      <c r="B171" s="368" t="s">
        <v>216</v>
      </c>
      <c r="C171" s="363">
        <v>1475</v>
      </c>
      <c r="D171" s="363">
        <v>4577</v>
      </c>
      <c r="E171" s="363">
        <v>3.1030508474576273</v>
      </c>
      <c r="F171" s="363">
        <v>1470</v>
      </c>
      <c r="G171" s="363">
        <v>4565</v>
      </c>
      <c r="H171" s="364">
        <v>3.1054421768707483</v>
      </c>
      <c r="I171" s="363">
        <v>5</v>
      </c>
      <c r="J171" s="363">
        <v>3</v>
      </c>
      <c r="K171" s="363">
        <v>2</v>
      </c>
      <c r="L171" s="363">
        <v>12</v>
      </c>
      <c r="M171" s="465">
        <v>2.4</v>
      </c>
      <c r="N171" s="466">
        <f t="shared" si="4"/>
        <v>3.3898305084745761</v>
      </c>
      <c r="O171" s="466">
        <f t="shared" si="5"/>
        <v>1.3559322033898307</v>
      </c>
    </row>
    <row r="172" spans="1:15">
      <c r="A172" s="368" t="s">
        <v>3351</v>
      </c>
      <c r="B172" s="368" t="s">
        <v>218</v>
      </c>
      <c r="C172" s="363">
        <v>2885</v>
      </c>
      <c r="D172" s="363">
        <v>9438</v>
      </c>
      <c r="E172" s="363">
        <v>3.2714038128249565</v>
      </c>
      <c r="F172" s="363">
        <v>2870</v>
      </c>
      <c r="G172" s="363">
        <v>9333</v>
      </c>
      <c r="H172" s="364">
        <v>3.2519163763066201</v>
      </c>
      <c r="I172" s="363">
        <v>15</v>
      </c>
      <c r="J172" s="363">
        <v>7</v>
      </c>
      <c r="K172" s="363">
        <v>8</v>
      </c>
      <c r="L172" s="363">
        <v>105</v>
      </c>
      <c r="M172" s="465">
        <v>7</v>
      </c>
      <c r="N172" s="466">
        <f t="shared" si="4"/>
        <v>5.1993067590987874</v>
      </c>
      <c r="O172" s="466">
        <f t="shared" si="5"/>
        <v>2.7729636048526864</v>
      </c>
    </row>
    <row r="173" spans="1:15">
      <c r="A173" s="368" t="s">
        <v>3299</v>
      </c>
      <c r="B173" s="368" t="s">
        <v>219</v>
      </c>
      <c r="C173" s="363">
        <v>897</v>
      </c>
      <c r="D173" s="363">
        <v>3081</v>
      </c>
      <c r="E173" s="363">
        <v>3.4347826086956523</v>
      </c>
      <c r="F173" s="363">
        <v>894</v>
      </c>
      <c r="G173" s="363">
        <v>3078</v>
      </c>
      <c r="H173" s="364">
        <v>3.4429530201342282</v>
      </c>
      <c r="I173" s="363">
        <v>3</v>
      </c>
      <c r="J173" s="363">
        <v>3</v>
      </c>
      <c r="K173" s="363">
        <v>0</v>
      </c>
      <c r="L173" s="363">
        <v>3</v>
      </c>
      <c r="M173" s="465">
        <v>1</v>
      </c>
      <c r="N173" s="466">
        <f t="shared" si="4"/>
        <v>3.3444816053511706</v>
      </c>
      <c r="O173" s="466">
        <f t="shared" si="5"/>
        <v>0</v>
      </c>
    </row>
    <row r="174" spans="1:15">
      <c r="A174" s="368" t="s">
        <v>3352</v>
      </c>
      <c r="B174" s="368" t="s">
        <v>89</v>
      </c>
      <c r="C174" s="363">
        <v>629</v>
      </c>
      <c r="D174" s="363">
        <v>1719</v>
      </c>
      <c r="E174" s="363">
        <v>2.7329093799682034</v>
      </c>
      <c r="F174" s="363">
        <v>629</v>
      </c>
      <c r="G174" s="363">
        <v>1719</v>
      </c>
      <c r="H174" s="364">
        <v>2.7329093799682034</v>
      </c>
      <c r="I174" s="363">
        <v>0</v>
      </c>
      <c r="J174" s="363">
        <v>0</v>
      </c>
      <c r="K174" s="363">
        <v>0</v>
      </c>
      <c r="L174" s="363">
        <v>0</v>
      </c>
      <c r="M174" s="465">
        <v>0</v>
      </c>
      <c r="N174" s="466">
        <f t="shared" si="4"/>
        <v>0</v>
      </c>
      <c r="O174" s="466">
        <f t="shared" si="5"/>
        <v>0</v>
      </c>
    </row>
    <row r="175" spans="1:15">
      <c r="A175" s="368" t="s">
        <v>220</v>
      </c>
      <c r="B175" s="368" t="s">
        <v>221</v>
      </c>
      <c r="C175" s="363">
        <v>1453</v>
      </c>
      <c r="D175" s="363">
        <v>4602</v>
      </c>
      <c r="E175" s="363">
        <v>3.1672401927047487</v>
      </c>
      <c r="F175" s="363">
        <v>1447</v>
      </c>
      <c r="G175" s="363">
        <v>4543</v>
      </c>
      <c r="H175" s="364">
        <v>3.1395991706979958</v>
      </c>
      <c r="I175" s="363">
        <v>6</v>
      </c>
      <c r="J175" s="363">
        <v>2</v>
      </c>
      <c r="K175" s="363">
        <v>4</v>
      </c>
      <c r="L175" s="363">
        <v>59</v>
      </c>
      <c r="M175" s="465">
        <v>9.8333333333333339</v>
      </c>
      <c r="N175" s="466">
        <f t="shared" si="4"/>
        <v>4.1293874741913283</v>
      </c>
      <c r="O175" s="466">
        <f t="shared" si="5"/>
        <v>2.7529249827942186</v>
      </c>
    </row>
    <row r="176" spans="1:15">
      <c r="A176" s="368" t="s">
        <v>3326</v>
      </c>
      <c r="B176" s="368" t="s">
        <v>222</v>
      </c>
      <c r="C176" s="363">
        <v>1307</v>
      </c>
      <c r="D176" s="363">
        <v>3350</v>
      </c>
      <c r="E176" s="363">
        <v>2.5631216526396328</v>
      </c>
      <c r="F176" s="363">
        <v>1306</v>
      </c>
      <c r="G176" s="363">
        <v>3345</v>
      </c>
      <c r="H176" s="364">
        <v>2.5612557427258804</v>
      </c>
      <c r="I176" s="363">
        <v>1</v>
      </c>
      <c r="J176" s="363">
        <v>0</v>
      </c>
      <c r="K176" s="363">
        <v>1</v>
      </c>
      <c r="L176" s="363">
        <v>5</v>
      </c>
      <c r="M176" s="465">
        <v>5</v>
      </c>
      <c r="N176" s="466">
        <f t="shared" si="4"/>
        <v>0.7651109410864575</v>
      </c>
      <c r="O176" s="466">
        <f t="shared" si="5"/>
        <v>0.7651109410864575</v>
      </c>
    </row>
    <row r="177" spans="1:15">
      <c r="A177" s="368" t="s">
        <v>3042</v>
      </c>
      <c r="B177" s="368" t="s">
        <v>223</v>
      </c>
      <c r="C177" s="363">
        <v>984</v>
      </c>
      <c r="D177" s="363">
        <v>3152</v>
      </c>
      <c r="E177" s="363">
        <v>3.2032520325203251</v>
      </c>
      <c r="F177" s="363">
        <v>982</v>
      </c>
      <c r="G177" s="363">
        <v>3149</v>
      </c>
      <c r="H177" s="364">
        <v>3.2067209775967411</v>
      </c>
      <c r="I177" s="363">
        <v>2</v>
      </c>
      <c r="J177" s="363">
        <v>1</v>
      </c>
      <c r="K177" s="363">
        <v>1</v>
      </c>
      <c r="L177" s="363">
        <v>3</v>
      </c>
      <c r="M177" s="465">
        <v>1.5</v>
      </c>
      <c r="N177" s="466">
        <f t="shared" si="4"/>
        <v>2.0325203252032522</v>
      </c>
      <c r="O177" s="466">
        <f t="shared" si="5"/>
        <v>1.0162601626016261</v>
      </c>
    </row>
    <row r="178" spans="1:15">
      <c r="A178" s="368" t="s">
        <v>224</v>
      </c>
      <c r="B178" s="368" t="s">
        <v>225</v>
      </c>
      <c r="C178" s="363">
        <v>772</v>
      </c>
      <c r="D178" s="363">
        <v>3038</v>
      </c>
      <c r="E178" s="363">
        <v>3.9352331606217619</v>
      </c>
      <c r="F178" s="363">
        <v>771</v>
      </c>
      <c r="G178" s="363">
        <v>3035</v>
      </c>
      <c r="H178" s="364">
        <v>3.9364461738002592</v>
      </c>
      <c r="I178" s="363">
        <v>1</v>
      </c>
      <c r="J178" s="363">
        <v>0</v>
      </c>
      <c r="K178" s="363">
        <v>1</v>
      </c>
      <c r="L178" s="363">
        <v>3</v>
      </c>
      <c r="M178" s="465">
        <v>3</v>
      </c>
      <c r="N178" s="466">
        <f t="shared" si="4"/>
        <v>1.2953367875647668</v>
      </c>
      <c r="O178" s="466">
        <f t="shared" si="5"/>
        <v>1.2953367875647668</v>
      </c>
    </row>
    <row r="179" spans="1:15">
      <c r="A179" s="368" t="s">
        <v>226</v>
      </c>
      <c r="B179" s="368" t="s">
        <v>227</v>
      </c>
      <c r="C179" s="363">
        <v>2377</v>
      </c>
      <c r="D179" s="363">
        <v>5738</v>
      </c>
      <c r="E179" s="363">
        <v>2.4139671855279765</v>
      </c>
      <c r="F179" s="363">
        <v>2374</v>
      </c>
      <c r="G179" s="363">
        <v>5726</v>
      </c>
      <c r="H179" s="364">
        <v>2.4119629317607414</v>
      </c>
      <c r="I179" s="363">
        <v>3</v>
      </c>
      <c r="J179" s="363">
        <v>0</v>
      </c>
      <c r="K179" s="363">
        <v>3</v>
      </c>
      <c r="L179" s="363">
        <v>12</v>
      </c>
      <c r="M179" s="465">
        <v>4</v>
      </c>
      <c r="N179" s="466">
        <f t="shared" si="4"/>
        <v>1.2620950778291964</v>
      </c>
      <c r="O179" s="466">
        <f t="shared" si="5"/>
        <v>1.2620950778291964</v>
      </c>
    </row>
    <row r="180" spans="1:15">
      <c r="A180" s="368" t="s">
        <v>228</v>
      </c>
      <c r="B180" s="368" t="s">
        <v>229</v>
      </c>
      <c r="C180" s="363">
        <v>2130</v>
      </c>
      <c r="D180" s="363">
        <v>4766</v>
      </c>
      <c r="E180" s="363">
        <v>2.2375586854460092</v>
      </c>
      <c r="F180" s="363">
        <v>2129</v>
      </c>
      <c r="G180" s="363">
        <v>4761</v>
      </c>
      <c r="H180" s="364">
        <v>2.2362611554720524</v>
      </c>
      <c r="I180" s="363">
        <v>1</v>
      </c>
      <c r="J180" s="363">
        <v>0</v>
      </c>
      <c r="K180" s="363">
        <v>1</v>
      </c>
      <c r="L180" s="363">
        <v>5</v>
      </c>
      <c r="M180" s="465">
        <v>5</v>
      </c>
      <c r="N180" s="466">
        <f t="shared" si="4"/>
        <v>0.46948356807511737</v>
      </c>
      <c r="O180" s="466">
        <f t="shared" si="5"/>
        <v>0.46948356807511737</v>
      </c>
    </row>
    <row r="181" spans="1:15">
      <c r="A181" s="368" t="s">
        <v>3353</v>
      </c>
      <c r="B181" s="368" t="s">
        <v>230</v>
      </c>
      <c r="C181" s="363">
        <v>2077</v>
      </c>
      <c r="D181" s="363">
        <v>5051</v>
      </c>
      <c r="E181" s="363">
        <v>2.4318728935965335</v>
      </c>
      <c r="F181" s="363">
        <v>2076</v>
      </c>
      <c r="G181" s="363">
        <v>5050</v>
      </c>
      <c r="H181" s="364">
        <v>2.4325626204238922</v>
      </c>
      <c r="I181" s="363">
        <v>1</v>
      </c>
      <c r="J181" s="363">
        <v>1</v>
      </c>
      <c r="K181" s="363">
        <v>0</v>
      </c>
      <c r="L181" s="363">
        <v>1</v>
      </c>
      <c r="M181" s="465">
        <v>1</v>
      </c>
      <c r="N181" s="466">
        <f t="shared" si="4"/>
        <v>0.48146364949446313</v>
      </c>
      <c r="O181" s="466">
        <f t="shared" si="5"/>
        <v>0</v>
      </c>
    </row>
    <row r="182" spans="1:15">
      <c r="A182" s="368" t="s">
        <v>3354</v>
      </c>
      <c r="B182" s="368" t="s">
        <v>231</v>
      </c>
      <c r="C182" s="363">
        <v>2121</v>
      </c>
      <c r="D182" s="363">
        <v>4089</v>
      </c>
      <c r="E182" s="363">
        <v>1.9278642149929279</v>
      </c>
      <c r="F182" s="363">
        <v>2120</v>
      </c>
      <c r="G182" s="363">
        <v>4087</v>
      </c>
      <c r="H182" s="364">
        <v>1.9278301886792453</v>
      </c>
      <c r="I182" s="363">
        <v>1</v>
      </c>
      <c r="J182" s="363">
        <v>0</v>
      </c>
      <c r="K182" s="363">
        <v>1</v>
      </c>
      <c r="L182" s="363">
        <v>2</v>
      </c>
      <c r="M182" s="465">
        <v>2</v>
      </c>
      <c r="N182" s="466">
        <f t="shared" si="4"/>
        <v>0.47147571900047147</v>
      </c>
      <c r="O182" s="466">
        <f t="shared" si="5"/>
        <v>0.47147571900047147</v>
      </c>
    </row>
    <row r="183" spans="1:15" ht="22.5">
      <c r="A183" s="368" t="s">
        <v>3045</v>
      </c>
      <c r="B183" s="368" t="s">
        <v>232</v>
      </c>
      <c r="C183" s="363">
        <v>693</v>
      </c>
      <c r="D183" s="363">
        <v>2022</v>
      </c>
      <c r="E183" s="363">
        <v>2.9177489177489178</v>
      </c>
      <c r="F183" s="363">
        <v>689</v>
      </c>
      <c r="G183" s="363">
        <v>2015</v>
      </c>
      <c r="H183" s="364">
        <v>2.9245283018867925</v>
      </c>
      <c r="I183" s="363">
        <v>4</v>
      </c>
      <c r="J183" s="363">
        <v>3</v>
      </c>
      <c r="K183" s="363">
        <v>1</v>
      </c>
      <c r="L183" s="363">
        <v>7</v>
      </c>
      <c r="M183" s="465">
        <v>1.75</v>
      </c>
      <c r="N183" s="466">
        <f t="shared" si="4"/>
        <v>5.7720057720057723</v>
      </c>
      <c r="O183" s="466">
        <f t="shared" si="5"/>
        <v>1.4430014430014431</v>
      </c>
    </row>
    <row r="184" spans="1:15">
      <c r="A184" s="368" t="s">
        <v>3046</v>
      </c>
      <c r="B184" s="368" t="s">
        <v>233</v>
      </c>
      <c r="C184" s="363">
        <v>1442</v>
      </c>
      <c r="D184" s="363">
        <v>3732</v>
      </c>
      <c r="E184" s="363">
        <v>2.5880721220527048</v>
      </c>
      <c r="F184" s="363">
        <v>1438</v>
      </c>
      <c r="G184" s="363">
        <v>3710</v>
      </c>
      <c r="H184" s="364">
        <v>2.5799721835883171</v>
      </c>
      <c r="I184" s="363">
        <v>4</v>
      </c>
      <c r="J184" s="363">
        <v>1</v>
      </c>
      <c r="K184" s="363">
        <v>3</v>
      </c>
      <c r="L184" s="363">
        <v>22</v>
      </c>
      <c r="M184" s="465">
        <v>5.5</v>
      </c>
      <c r="N184" s="466">
        <f t="shared" si="4"/>
        <v>2.7739251040221915</v>
      </c>
      <c r="O184" s="466">
        <f t="shared" si="5"/>
        <v>2.0804438280166435</v>
      </c>
    </row>
    <row r="185" spans="1:15">
      <c r="A185" s="368" t="s">
        <v>3048</v>
      </c>
      <c r="B185" s="368" t="s">
        <v>234</v>
      </c>
      <c r="C185" s="363">
        <v>1415</v>
      </c>
      <c r="D185" s="363">
        <v>3269</v>
      </c>
      <c r="E185" s="363">
        <v>2.3102473498233214</v>
      </c>
      <c r="F185" s="363">
        <v>1413</v>
      </c>
      <c r="G185" s="363">
        <v>3265</v>
      </c>
      <c r="H185" s="364">
        <v>2.310686482661005</v>
      </c>
      <c r="I185" s="363">
        <v>2</v>
      </c>
      <c r="J185" s="363">
        <v>1</v>
      </c>
      <c r="K185" s="363">
        <v>1</v>
      </c>
      <c r="L185" s="363">
        <v>4</v>
      </c>
      <c r="M185" s="465">
        <v>2</v>
      </c>
      <c r="N185" s="466">
        <f t="shared" si="4"/>
        <v>1.4134275618374557</v>
      </c>
      <c r="O185" s="466">
        <f t="shared" si="5"/>
        <v>0.70671378091872783</v>
      </c>
    </row>
    <row r="186" spans="1:15">
      <c r="A186" s="368" t="s">
        <v>235</v>
      </c>
      <c r="B186" s="368" t="s">
        <v>236</v>
      </c>
      <c r="C186" s="363">
        <v>1692</v>
      </c>
      <c r="D186" s="363">
        <v>4292</v>
      </c>
      <c r="E186" s="363">
        <v>2.5366430260047284</v>
      </c>
      <c r="F186" s="363">
        <v>1683</v>
      </c>
      <c r="G186" s="363">
        <v>3879</v>
      </c>
      <c r="H186" s="364">
        <v>2.3048128342245988</v>
      </c>
      <c r="I186" s="363">
        <v>9</v>
      </c>
      <c r="J186" s="363">
        <v>1</v>
      </c>
      <c r="K186" s="363">
        <v>8</v>
      </c>
      <c r="L186" s="363">
        <v>413</v>
      </c>
      <c r="M186" s="465">
        <v>45.888888888888886</v>
      </c>
      <c r="N186" s="466">
        <f t="shared" si="4"/>
        <v>5.3191489361702127</v>
      </c>
      <c r="O186" s="466">
        <f t="shared" si="5"/>
        <v>4.7281323877068555</v>
      </c>
    </row>
    <row r="187" spans="1:15">
      <c r="A187" s="368" t="s">
        <v>237</v>
      </c>
      <c r="B187" s="368" t="s">
        <v>238</v>
      </c>
      <c r="C187" s="363">
        <v>1037</v>
      </c>
      <c r="D187" s="363">
        <v>3025</v>
      </c>
      <c r="E187" s="363">
        <v>2.9170684667309548</v>
      </c>
      <c r="F187" s="363">
        <v>1037</v>
      </c>
      <c r="G187" s="363">
        <v>3025</v>
      </c>
      <c r="H187" s="364">
        <v>2.9170684667309548</v>
      </c>
      <c r="I187" s="363">
        <v>0</v>
      </c>
      <c r="J187" s="363">
        <v>0</v>
      </c>
      <c r="K187" s="363">
        <v>0</v>
      </c>
      <c r="L187" s="363">
        <v>0</v>
      </c>
      <c r="M187" s="465">
        <v>0</v>
      </c>
      <c r="N187" s="466">
        <f t="shared" si="4"/>
        <v>0</v>
      </c>
      <c r="O187" s="466">
        <f t="shared" si="5"/>
        <v>0</v>
      </c>
    </row>
    <row r="188" spans="1:15">
      <c r="A188" s="368" t="s">
        <v>3290</v>
      </c>
      <c r="B188" s="368" t="s">
        <v>240</v>
      </c>
      <c r="C188" s="363">
        <v>1050</v>
      </c>
      <c r="D188" s="363">
        <v>2591</v>
      </c>
      <c r="E188" s="363">
        <v>2.4676190476190478</v>
      </c>
      <c r="F188" s="363">
        <v>1049</v>
      </c>
      <c r="G188" s="363">
        <v>2590</v>
      </c>
      <c r="H188" s="364">
        <v>2.4690181124880839</v>
      </c>
      <c r="I188" s="363">
        <v>1</v>
      </c>
      <c r="J188" s="363">
        <v>1</v>
      </c>
      <c r="K188" s="363">
        <v>0</v>
      </c>
      <c r="L188" s="363">
        <v>1</v>
      </c>
      <c r="M188" s="465">
        <v>1</v>
      </c>
      <c r="N188" s="466">
        <f t="shared" si="4"/>
        <v>0.95238095238095233</v>
      </c>
      <c r="O188" s="466">
        <f t="shared" si="5"/>
        <v>0</v>
      </c>
    </row>
    <row r="189" spans="1:15">
      <c r="A189" s="368" t="s">
        <v>241</v>
      </c>
      <c r="B189" s="368" t="s">
        <v>242</v>
      </c>
      <c r="C189" s="363">
        <v>161</v>
      </c>
      <c r="D189" s="363">
        <v>448</v>
      </c>
      <c r="E189" s="363">
        <v>2.7826086956521738</v>
      </c>
      <c r="F189" s="363">
        <v>158</v>
      </c>
      <c r="G189" s="363">
        <v>445</v>
      </c>
      <c r="H189" s="364">
        <v>2.8164556962025316</v>
      </c>
      <c r="I189" s="363">
        <v>3</v>
      </c>
      <c r="J189" s="363">
        <v>3</v>
      </c>
      <c r="K189" s="363">
        <v>0</v>
      </c>
      <c r="L189" s="363">
        <v>3</v>
      </c>
      <c r="M189" s="465">
        <v>1</v>
      </c>
      <c r="N189" s="466">
        <f t="shared" si="4"/>
        <v>18.633540372670808</v>
      </c>
      <c r="O189" s="466">
        <f t="shared" si="5"/>
        <v>0</v>
      </c>
    </row>
    <row r="190" spans="1:15">
      <c r="A190" s="368" t="s">
        <v>244</v>
      </c>
      <c r="B190" s="368" t="s">
        <v>245</v>
      </c>
      <c r="C190" s="363">
        <v>2180</v>
      </c>
      <c r="D190" s="363">
        <v>4626</v>
      </c>
      <c r="E190" s="363">
        <v>2.1220183486238531</v>
      </c>
      <c r="F190" s="363">
        <v>2170</v>
      </c>
      <c r="G190" s="363">
        <v>4600</v>
      </c>
      <c r="H190" s="364">
        <v>2.1198156682027651</v>
      </c>
      <c r="I190" s="363">
        <v>10</v>
      </c>
      <c r="J190" s="363">
        <v>4</v>
      </c>
      <c r="K190" s="363">
        <v>6</v>
      </c>
      <c r="L190" s="363">
        <v>26</v>
      </c>
      <c r="M190" s="465">
        <v>2.6</v>
      </c>
      <c r="N190" s="466">
        <f t="shared" si="4"/>
        <v>4.5871559633027523</v>
      </c>
      <c r="O190" s="466">
        <f t="shared" si="5"/>
        <v>2.7522935779816518</v>
      </c>
    </row>
    <row r="191" spans="1:15">
      <c r="A191" s="368" t="s">
        <v>3022</v>
      </c>
      <c r="B191" s="368" t="s">
        <v>246</v>
      </c>
      <c r="C191" s="363">
        <v>3061</v>
      </c>
      <c r="D191" s="363">
        <v>10018</v>
      </c>
      <c r="E191" s="363">
        <v>3.2727866710225415</v>
      </c>
      <c r="F191" s="363">
        <v>3048</v>
      </c>
      <c r="G191" s="363">
        <v>9979</v>
      </c>
      <c r="H191" s="364">
        <v>3.2739501312335957</v>
      </c>
      <c r="I191" s="363">
        <v>13</v>
      </c>
      <c r="J191" s="363">
        <v>8</v>
      </c>
      <c r="K191" s="363">
        <v>5</v>
      </c>
      <c r="L191" s="363">
        <v>39</v>
      </c>
      <c r="M191" s="465">
        <v>3</v>
      </c>
      <c r="N191" s="466">
        <f t="shared" si="4"/>
        <v>4.2469781117281942</v>
      </c>
      <c r="O191" s="466">
        <f t="shared" si="5"/>
        <v>1.6334531198954589</v>
      </c>
    </row>
    <row r="192" spans="1:15">
      <c r="A192" s="368" t="s">
        <v>247</v>
      </c>
      <c r="B192" s="368" t="s">
        <v>248</v>
      </c>
      <c r="C192" s="363">
        <v>1843</v>
      </c>
      <c r="D192" s="363">
        <v>4283</v>
      </c>
      <c r="E192" s="363">
        <v>2.3239283776451436</v>
      </c>
      <c r="F192" s="363">
        <v>1842</v>
      </c>
      <c r="G192" s="363">
        <v>4281</v>
      </c>
      <c r="H192" s="364">
        <v>2.3241042345276872</v>
      </c>
      <c r="I192" s="363">
        <v>1</v>
      </c>
      <c r="J192" s="363">
        <v>0</v>
      </c>
      <c r="K192" s="363">
        <v>1</v>
      </c>
      <c r="L192" s="363">
        <v>2</v>
      </c>
      <c r="M192" s="465">
        <v>2</v>
      </c>
      <c r="N192" s="466">
        <f t="shared" si="4"/>
        <v>0.54259359739555069</v>
      </c>
      <c r="O192" s="466">
        <f t="shared" si="5"/>
        <v>0.54259359739555069</v>
      </c>
    </row>
    <row r="193" spans="1:15">
      <c r="A193" s="368" t="s">
        <v>3301</v>
      </c>
      <c r="B193" s="368" t="s">
        <v>250</v>
      </c>
      <c r="C193" s="363">
        <v>2324</v>
      </c>
      <c r="D193" s="363">
        <v>4628</v>
      </c>
      <c r="E193" s="363">
        <v>1.9913941480206541</v>
      </c>
      <c r="F193" s="363">
        <v>2318</v>
      </c>
      <c r="G193" s="363">
        <v>4619</v>
      </c>
      <c r="H193" s="364">
        <v>1.9926660914581535</v>
      </c>
      <c r="I193" s="363">
        <v>6</v>
      </c>
      <c r="J193" s="363">
        <v>5</v>
      </c>
      <c r="K193" s="363">
        <v>1</v>
      </c>
      <c r="L193" s="363">
        <v>9</v>
      </c>
      <c r="M193" s="465">
        <v>1.5</v>
      </c>
      <c r="N193" s="466">
        <f t="shared" si="4"/>
        <v>2.5817555938037868</v>
      </c>
      <c r="O193" s="466">
        <f t="shared" si="5"/>
        <v>0.43029259896729777</v>
      </c>
    </row>
    <row r="194" spans="1:15">
      <c r="A194" s="368" t="s">
        <v>251</v>
      </c>
      <c r="B194" s="368" t="s">
        <v>246</v>
      </c>
      <c r="C194" s="363">
        <v>6835</v>
      </c>
      <c r="D194" s="363">
        <v>26176</v>
      </c>
      <c r="E194" s="363">
        <v>3.8297000731528894</v>
      </c>
      <c r="F194" s="363">
        <v>6719</v>
      </c>
      <c r="G194" s="363">
        <v>25412</v>
      </c>
      <c r="H194" s="364">
        <v>3.7821104331001636</v>
      </c>
      <c r="I194" s="363">
        <v>116</v>
      </c>
      <c r="J194" s="363">
        <v>45</v>
      </c>
      <c r="K194" s="363">
        <v>71</v>
      </c>
      <c r="L194" s="363">
        <v>764</v>
      </c>
      <c r="M194" s="465">
        <v>6.5862068965517242</v>
      </c>
      <c r="N194" s="466">
        <f t="shared" si="4"/>
        <v>16.971470373079736</v>
      </c>
      <c r="O194" s="466">
        <f t="shared" si="5"/>
        <v>10.387710314557426</v>
      </c>
    </row>
    <row r="195" spans="1:15">
      <c r="A195" s="369" t="s">
        <v>253</v>
      </c>
      <c r="B195" s="368"/>
      <c r="C195" s="363"/>
      <c r="D195" s="363"/>
      <c r="E195" s="363"/>
      <c r="F195" s="363"/>
      <c r="G195" s="363"/>
      <c r="H195" s="364"/>
      <c r="I195" s="363"/>
      <c r="J195" s="363"/>
      <c r="K195" s="363"/>
      <c r="L195" s="363"/>
      <c r="M195" s="465"/>
      <c r="N195" s="466"/>
      <c r="O195" s="466"/>
    </row>
    <row r="196" spans="1:15">
      <c r="A196" s="359" t="s">
        <v>2913</v>
      </c>
      <c r="B196" s="370"/>
      <c r="C196" s="363">
        <v>20900</v>
      </c>
      <c r="D196" s="363">
        <v>77033</v>
      </c>
      <c r="E196" s="363">
        <v>3.6857894736842107</v>
      </c>
      <c r="F196" s="363">
        <v>20867</v>
      </c>
      <c r="G196" s="363">
        <v>76703</v>
      </c>
      <c r="H196" s="371">
        <v>3.6758039008961516</v>
      </c>
      <c r="I196" s="363">
        <v>33</v>
      </c>
      <c r="J196" s="363">
        <v>14</v>
      </c>
      <c r="K196" s="363">
        <v>19</v>
      </c>
      <c r="L196" s="363">
        <v>330</v>
      </c>
      <c r="M196" s="465">
        <v>10</v>
      </c>
      <c r="N196" s="466">
        <f t="shared" si="4"/>
        <v>1.5789473684210527</v>
      </c>
      <c r="O196" s="466">
        <f t="shared" si="5"/>
        <v>0.90909090909090906</v>
      </c>
    </row>
    <row r="197" spans="1:15">
      <c r="A197" s="372" t="s">
        <v>3355</v>
      </c>
      <c r="B197" s="373"/>
      <c r="C197" s="363">
        <v>12467</v>
      </c>
      <c r="D197" s="363">
        <v>59415</v>
      </c>
      <c r="E197" s="363">
        <v>4.7657816635918824</v>
      </c>
      <c r="F197" s="363">
        <v>12440</v>
      </c>
      <c r="G197" s="363">
        <v>59101</v>
      </c>
      <c r="H197" s="371">
        <v>4.7508842443729904</v>
      </c>
      <c r="I197" s="363">
        <v>27</v>
      </c>
      <c r="J197" s="363">
        <v>10</v>
      </c>
      <c r="K197" s="363">
        <v>17</v>
      </c>
      <c r="L197" s="363">
        <v>314</v>
      </c>
      <c r="M197" s="465">
        <v>11.62962962962963</v>
      </c>
      <c r="N197" s="466">
        <f t="shared" si="4"/>
        <v>2.1657174941846473</v>
      </c>
      <c r="O197" s="466">
        <f t="shared" ref="O197:O260" si="6">K197/C197*1000</f>
        <v>1.3635999037458892</v>
      </c>
    </row>
    <row r="198" spans="1:15">
      <c r="A198" s="374" t="s">
        <v>3246</v>
      </c>
      <c r="B198" s="374" t="s">
        <v>19</v>
      </c>
      <c r="C198" s="363">
        <v>494</v>
      </c>
      <c r="D198" s="363">
        <v>24717</v>
      </c>
      <c r="E198" s="363">
        <v>50.034412955465584</v>
      </c>
      <c r="F198" s="363">
        <v>494</v>
      </c>
      <c r="G198" s="363">
        <v>24717</v>
      </c>
      <c r="H198" s="371">
        <v>50.034412955465584</v>
      </c>
      <c r="I198" s="363">
        <v>0</v>
      </c>
      <c r="J198" s="363">
        <v>0</v>
      </c>
      <c r="K198" s="363">
        <v>0</v>
      </c>
      <c r="L198" s="363">
        <v>0</v>
      </c>
      <c r="M198" s="465">
        <v>0</v>
      </c>
      <c r="N198" s="466">
        <f t="shared" si="4"/>
        <v>0</v>
      </c>
      <c r="O198" s="466">
        <f t="shared" si="6"/>
        <v>0</v>
      </c>
    </row>
    <row r="199" spans="1:15">
      <c r="A199" s="374" t="s">
        <v>260</v>
      </c>
      <c r="B199" s="374" t="s">
        <v>19</v>
      </c>
      <c r="C199" s="363">
        <v>496</v>
      </c>
      <c r="D199" s="363">
        <v>1037</v>
      </c>
      <c r="E199" s="363">
        <v>2.090725806451613</v>
      </c>
      <c r="F199" s="363">
        <v>496</v>
      </c>
      <c r="G199" s="363">
        <v>1037</v>
      </c>
      <c r="H199" s="371">
        <v>2.090725806451613</v>
      </c>
      <c r="I199" s="363">
        <v>0</v>
      </c>
      <c r="J199" s="363">
        <v>0</v>
      </c>
      <c r="K199" s="363">
        <v>0</v>
      </c>
      <c r="L199" s="363">
        <v>0</v>
      </c>
      <c r="M199" s="465">
        <v>0</v>
      </c>
      <c r="N199" s="466">
        <f t="shared" ref="N199" si="7">I199/C199*1000</f>
        <v>0</v>
      </c>
      <c r="O199" s="466">
        <f t="shared" si="6"/>
        <v>0</v>
      </c>
    </row>
    <row r="200" spans="1:15">
      <c r="A200" s="374" t="s">
        <v>3268</v>
      </c>
      <c r="B200" s="374" t="s">
        <v>262</v>
      </c>
      <c r="C200" s="363">
        <v>1614</v>
      </c>
      <c r="D200" s="363">
        <v>5336</v>
      </c>
      <c r="E200" s="363">
        <v>3.3060718711276333</v>
      </c>
      <c r="F200" s="363">
        <v>1607</v>
      </c>
      <c r="G200" s="363">
        <v>5303</v>
      </c>
      <c r="H200" s="371">
        <v>3.2999377722464218</v>
      </c>
      <c r="I200" s="363">
        <v>7</v>
      </c>
      <c r="J200" s="363">
        <v>3</v>
      </c>
      <c r="K200" s="363">
        <v>4</v>
      </c>
      <c r="L200" s="363">
        <v>33</v>
      </c>
      <c r="M200" s="465">
        <v>4.7142857142857144</v>
      </c>
      <c r="N200" s="466">
        <f t="shared" si="4"/>
        <v>4.3370508054522929</v>
      </c>
      <c r="O200" s="466">
        <f t="shared" si="6"/>
        <v>2.4783147459727384</v>
      </c>
    </row>
    <row r="201" spans="1:15">
      <c r="A201" s="374" t="s">
        <v>263</v>
      </c>
      <c r="B201" s="374" t="s">
        <v>264</v>
      </c>
      <c r="C201" s="363">
        <v>2071</v>
      </c>
      <c r="D201" s="363">
        <v>5078</v>
      </c>
      <c r="E201" s="363">
        <v>2.4519555770159345</v>
      </c>
      <c r="F201" s="363">
        <v>2067</v>
      </c>
      <c r="G201" s="363">
        <v>5071</v>
      </c>
      <c r="H201" s="371">
        <v>2.4533139816158682</v>
      </c>
      <c r="I201" s="363">
        <v>4</v>
      </c>
      <c r="J201" s="363">
        <v>2</v>
      </c>
      <c r="K201" s="363">
        <v>2</v>
      </c>
      <c r="L201" s="363">
        <v>7</v>
      </c>
      <c r="M201" s="465">
        <v>1.75</v>
      </c>
      <c r="N201" s="466">
        <f t="shared" ref="N201:N264" si="8">I201/C201*1000</f>
        <v>1.9314340898116851</v>
      </c>
      <c r="O201" s="466">
        <f t="shared" si="6"/>
        <v>0.96571704490584254</v>
      </c>
    </row>
    <row r="202" spans="1:15">
      <c r="A202" s="374" t="s">
        <v>265</v>
      </c>
      <c r="B202" s="374" t="s">
        <v>77</v>
      </c>
      <c r="C202" s="363">
        <v>119</v>
      </c>
      <c r="D202" s="363">
        <v>452</v>
      </c>
      <c r="E202" s="363">
        <v>3.7983193277310923</v>
      </c>
      <c r="F202" s="363">
        <v>118</v>
      </c>
      <c r="G202" s="363">
        <v>429</v>
      </c>
      <c r="H202" s="371">
        <v>3.6355932203389831</v>
      </c>
      <c r="I202" s="363">
        <v>1</v>
      </c>
      <c r="J202" s="363">
        <v>0</v>
      </c>
      <c r="K202" s="363">
        <v>1</v>
      </c>
      <c r="L202" s="363">
        <v>23</v>
      </c>
      <c r="M202" s="465">
        <v>23</v>
      </c>
      <c r="N202" s="466">
        <f t="shared" si="8"/>
        <v>8.4033613445378155</v>
      </c>
      <c r="O202" s="466">
        <f t="shared" si="6"/>
        <v>8.4033613445378155</v>
      </c>
    </row>
    <row r="203" spans="1:15" ht="33.75">
      <c r="A203" s="374" t="s">
        <v>266</v>
      </c>
      <c r="B203" s="374" t="s">
        <v>267</v>
      </c>
      <c r="C203" s="363">
        <v>335</v>
      </c>
      <c r="D203" s="363">
        <v>750</v>
      </c>
      <c r="E203" s="363">
        <v>2.2388059701492535</v>
      </c>
      <c r="F203" s="363">
        <v>335</v>
      </c>
      <c r="G203" s="363">
        <v>750</v>
      </c>
      <c r="H203" s="371">
        <v>2.2388059701492535</v>
      </c>
      <c r="I203" s="363">
        <v>0</v>
      </c>
      <c r="J203" s="363">
        <v>0</v>
      </c>
      <c r="K203" s="363">
        <v>0</v>
      </c>
      <c r="L203" s="363">
        <v>0</v>
      </c>
      <c r="M203" s="465">
        <v>0</v>
      </c>
      <c r="N203" s="466">
        <f t="shared" si="8"/>
        <v>0</v>
      </c>
      <c r="O203" s="466">
        <f t="shared" si="6"/>
        <v>0</v>
      </c>
    </row>
    <row r="204" spans="1:15">
      <c r="A204" s="374" t="s">
        <v>268</v>
      </c>
      <c r="B204" s="374" t="s">
        <v>84</v>
      </c>
      <c r="C204" s="363">
        <v>2208</v>
      </c>
      <c r="D204" s="363">
        <v>3790</v>
      </c>
      <c r="E204" s="363">
        <v>1.7164855072463767</v>
      </c>
      <c r="F204" s="363">
        <v>2207</v>
      </c>
      <c r="G204" s="363">
        <v>3789</v>
      </c>
      <c r="H204" s="371">
        <v>1.7168101495242412</v>
      </c>
      <c r="I204" s="363">
        <v>1</v>
      </c>
      <c r="J204" s="363">
        <v>1</v>
      </c>
      <c r="K204" s="363">
        <v>0</v>
      </c>
      <c r="L204" s="363">
        <v>1</v>
      </c>
      <c r="M204" s="465">
        <v>1</v>
      </c>
      <c r="N204" s="466">
        <f t="shared" si="8"/>
        <v>0.45289855072463769</v>
      </c>
      <c r="O204" s="466">
        <f t="shared" si="6"/>
        <v>0</v>
      </c>
    </row>
    <row r="205" spans="1:15">
      <c r="A205" s="374" t="s">
        <v>269</v>
      </c>
      <c r="B205" s="374" t="s">
        <v>270</v>
      </c>
      <c r="C205" s="363">
        <v>171</v>
      </c>
      <c r="D205" s="363">
        <v>223</v>
      </c>
      <c r="E205" s="363">
        <v>1.304093567251462</v>
      </c>
      <c r="F205" s="363">
        <v>170</v>
      </c>
      <c r="G205" s="363">
        <v>222</v>
      </c>
      <c r="H205" s="371">
        <v>1.3058823529411765</v>
      </c>
      <c r="I205" s="363">
        <v>1</v>
      </c>
      <c r="J205" s="363">
        <v>1</v>
      </c>
      <c r="K205" s="363">
        <v>0</v>
      </c>
      <c r="L205" s="363">
        <v>1</v>
      </c>
      <c r="M205" s="465">
        <v>1</v>
      </c>
      <c r="N205" s="466">
        <f t="shared" si="8"/>
        <v>5.8479532163742682</v>
      </c>
      <c r="O205" s="466">
        <f t="shared" si="6"/>
        <v>0</v>
      </c>
    </row>
    <row r="206" spans="1:15">
      <c r="A206" s="374" t="s">
        <v>3053</v>
      </c>
      <c r="B206" s="374" t="s">
        <v>272</v>
      </c>
      <c r="C206" s="363">
        <v>989</v>
      </c>
      <c r="D206" s="363">
        <v>2861</v>
      </c>
      <c r="E206" s="363">
        <v>2.8928210313447926</v>
      </c>
      <c r="F206" s="363">
        <v>987</v>
      </c>
      <c r="G206" s="363">
        <v>2856</v>
      </c>
      <c r="H206" s="371">
        <v>2.8936170212765959</v>
      </c>
      <c r="I206" s="363">
        <v>2</v>
      </c>
      <c r="J206" s="363">
        <v>0</v>
      </c>
      <c r="K206" s="363">
        <v>2</v>
      </c>
      <c r="L206" s="363">
        <v>5</v>
      </c>
      <c r="M206" s="465">
        <v>2.5</v>
      </c>
      <c r="N206" s="466">
        <f t="shared" si="8"/>
        <v>2.0222446916076846</v>
      </c>
      <c r="O206" s="466">
        <f t="shared" si="6"/>
        <v>2.0222446916076846</v>
      </c>
    </row>
    <row r="207" spans="1:15">
      <c r="A207" s="374" t="s">
        <v>3272</v>
      </c>
      <c r="B207" s="374" t="s">
        <v>274</v>
      </c>
      <c r="C207" s="363">
        <v>157</v>
      </c>
      <c r="D207" s="363">
        <v>7373</v>
      </c>
      <c r="E207" s="363">
        <v>46.961783439490446</v>
      </c>
      <c r="F207" s="363">
        <v>153</v>
      </c>
      <c r="G207" s="363">
        <v>7146</v>
      </c>
      <c r="H207" s="371">
        <v>46.705882352941174</v>
      </c>
      <c r="I207" s="363">
        <v>4</v>
      </c>
      <c r="J207" s="363">
        <v>0</v>
      </c>
      <c r="K207" s="363">
        <v>4</v>
      </c>
      <c r="L207" s="363">
        <v>227</v>
      </c>
      <c r="M207" s="465">
        <v>56.75</v>
      </c>
      <c r="N207" s="466">
        <f t="shared" si="8"/>
        <v>25.477707006369428</v>
      </c>
      <c r="O207" s="466">
        <f t="shared" si="6"/>
        <v>25.477707006369428</v>
      </c>
    </row>
    <row r="208" spans="1:15">
      <c r="A208" s="374" t="s">
        <v>3055</v>
      </c>
      <c r="B208" s="374" t="s">
        <v>24</v>
      </c>
      <c r="C208" s="363">
        <v>640</v>
      </c>
      <c r="D208" s="363">
        <v>1274</v>
      </c>
      <c r="E208" s="363">
        <v>1.9906250000000001</v>
      </c>
      <c r="F208" s="363">
        <v>638</v>
      </c>
      <c r="G208" s="363">
        <v>1270</v>
      </c>
      <c r="H208" s="371">
        <v>1.9905956112852665</v>
      </c>
      <c r="I208" s="363">
        <v>2</v>
      </c>
      <c r="J208" s="363">
        <v>1</v>
      </c>
      <c r="K208" s="363">
        <v>1</v>
      </c>
      <c r="L208" s="363">
        <v>4</v>
      </c>
      <c r="M208" s="465">
        <v>2</v>
      </c>
      <c r="N208" s="466">
        <f t="shared" si="8"/>
        <v>3.125</v>
      </c>
      <c r="O208" s="466">
        <f t="shared" si="6"/>
        <v>1.5625</v>
      </c>
    </row>
    <row r="209" spans="1:15">
      <c r="A209" s="374" t="s">
        <v>276</v>
      </c>
      <c r="B209" s="374" t="s">
        <v>55</v>
      </c>
      <c r="C209" s="363">
        <v>854</v>
      </c>
      <c r="D209" s="363">
        <v>2100</v>
      </c>
      <c r="E209" s="363">
        <v>2.459016393442623</v>
      </c>
      <c r="F209" s="363">
        <v>851</v>
      </c>
      <c r="G209" s="363">
        <v>2095</v>
      </c>
      <c r="H209" s="371">
        <v>2.4618096357226791</v>
      </c>
      <c r="I209" s="363">
        <v>3</v>
      </c>
      <c r="J209" s="363">
        <v>1</v>
      </c>
      <c r="K209" s="363">
        <v>2</v>
      </c>
      <c r="L209" s="363">
        <v>5</v>
      </c>
      <c r="M209" s="465">
        <v>1.6666666666666667</v>
      </c>
      <c r="N209" s="466">
        <f t="shared" si="8"/>
        <v>3.5128805620608898</v>
      </c>
      <c r="O209" s="466">
        <f t="shared" si="6"/>
        <v>2.3419203747072599</v>
      </c>
    </row>
    <row r="210" spans="1:15">
      <c r="A210" s="374" t="s">
        <v>277</v>
      </c>
      <c r="B210" s="374" t="s">
        <v>55</v>
      </c>
      <c r="C210" s="363">
        <v>471</v>
      </c>
      <c r="D210" s="363">
        <v>975</v>
      </c>
      <c r="E210" s="363">
        <v>2.0700636942675161</v>
      </c>
      <c r="F210" s="363">
        <v>471</v>
      </c>
      <c r="G210" s="363">
        <v>975</v>
      </c>
      <c r="H210" s="371">
        <v>2.0700636942675161</v>
      </c>
      <c r="I210" s="363">
        <v>0</v>
      </c>
      <c r="J210" s="363">
        <v>0</v>
      </c>
      <c r="K210" s="363">
        <v>0</v>
      </c>
      <c r="L210" s="363">
        <v>0</v>
      </c>
      <c r="M210" s="465">
        <v>0</v>
      </c>
      <c r="N210" s="466">
        <f t="shared" si="8"/>
        <v>0</v>
      </c>
      <c r="O210" s="466">
        <f t="shared" si="6"/>
        <v>0</v>
      </c>
    </row>
    <row r="211" spans="1:15">
      <c r="A211" s="374" t="s">
        <v>278</v>
      </c>
      <c r="B211" s="374" t="s">
        <v>246</v>
      </c>
      <c r="C211" s="363">
        <v>1848</v>
      </c>
      <c r="D211" s="363">
        <v>3449</v>
      </c>
      <c r="E211" s="363">
        <v>1.8663419913419914</v>
      </c>
      <c r="F211" s="363">
        <v>1846</v>
      </c>
      <c r="G211" s="363">
        <v>3441</v>
      </c>
      <c r="H211" s="371">
        <v>1.8640303358613217</v>
      </c>
      <c r="I211" s="363">
        <v>2</v>
      </c>
      <c r="J211" s="363">
        <v>1</v>
      </c>
      <c r="K211" s="363">
        <v>1</v>
      </c>
      <c r="L211" s="363">
        <v>8</v>
      </c>
      <c r="M211" s="465">
        <v>4</v>
      </c>
      <c r="N211" s="466">
        <f t="shared" si="8"/>
        <v>1.0822510822510822</v>
      </c>
      <c r="O211" s="466">
        <f t="shared" si="6"/>
        <v>0.54112554112554112</v>
      </c>
    </row>
    <row r="212" spans="1:15">
      <c r="A212" s="372" t="s">
        <v>256</v>
      </c>
      <c r="B212" s="373"/>
      <c r="C212" s="363">
        <v>2399</v>
      </c>
      <c r="D212" s="363">
        <v>3271</v>
      </c>
      <c r="E212" s="363">
        <v>1.3634847853272196</v>
      </c>
      <c r="F212" s="363">
        <v>2399</v>
      </c>
      <c r="G212" s="363">
        <v>3271</v>
      </c>
      <c r="H212" s="371">
        <v>1.3634847853272196</v>
      </c>
      <c r="I212" s="363">
        <v>0</v>
      </c>
      <c r="J212" s="363">
        <v>0</v>
      </c>
      <c r="K212" s="363">
        <v>0</v>
      </c>
      <c r="L212" s="363">
        <v>0</v>
      </c>
      <c r="M212" s="465">
        <v>0</v>
      </c>
      <c r="N212" s="466">
        <f t="shared" si="8"/>
        <v>0</v>
      </c>
      <c r="O212" s="466">
        <f t="shared" si="6"/>
        <v>0</v>
      </c>
    </row>
    <row r="213" spans="1:15">
      <c r="A213" s="374" t="s">
        <v>3056</v>
      </c>
      <c r="B213" s="374" t="s">
        <v>21</v>
      </c>
      <c r="C213" s="363">
        <v>2399</v>
      </c>
      <c r="D213" s="363">
        <v>3271</v>
      </c>
      <c r="E213" s="363">
        <v>1.3634847853272196</v>
      </c>
      <c r="F213" s="363">
        <v>2399</v>
      </c>
      <c r="G213" s="363">
        <v>3271</v>
      </c>
      <c r="H213" s="371">
        <v>1.3634847853272196</v>
      </c>
      <c r="I213" s="363">
        <v>0</v>
      </c>
      <c r="J213" s="363">
        <v>0</v>
      </c>
      <c r="K213" s="363">
        <v>0</v>
      </c>
      <c r="L213" s="363">
        <v>0</v>
      </c>
      <c r="M213" s="465">
        <v>0</v>
      </c>
      <c r="N213" s="466">
        <f t="shared" si="8"/>
        <v>0</v>
      </c>
      <c r="O213" s="466">
        <f t="shared" si="6"/>
        <v>0</v>
      </c>
    </row>
    <row r="214" spans="1:15">
      <c r="A214" s="372" t="s">
        <v>257</v>
      </c>
      <c r="B214" s="373"/>
      <c r="C214" s="363">
        <v>6034</v>
      </c>
      <c r="D214" s="363">
        <v>14347</v>
      </c>
      <c r="E214" s="363">
        <v>2.3776930725886642</v>
      </c>
      <c r="F214" s="363">
        <v>6028</v>
      </c>
      <c r="G214" s="363">
        <v>14331</v>
      </c>
      <c r="H214" s="371">
        <v>2.3774054412740546</v>
      </c>
      <c r="I214" s="363">
        <v>6</v>
      </c>
      <c r="J214" s="363">
        <v>4</v>
      </c>
      <c r="K214" s="363">
        <v>2</v>
      </c>
      <c r="L214" s="363">
        <v>16</v>
      </c>
      <c r="M214" s="465">
        <v>2.6666666666666665</v>
      </c>
      <c r="N214" s="466">
        <f t="shared" si="8"/>
        <v>0.99436526350679477</v>
      </c>
      <c r="O214" s="466">
        <f t="shared" si="6"/>
        <v>0.33145508783559824</v>
      </c>
    </row>
    <row r="215" spans="1:15">
      <c r="A215" s="374" t="s">
        <v>3057</v>
      </c>
      <c r="B215" s="374" t="s">
        <v>19</v>
      </c>
      <c r="C215" s="363">
        <v>600</v>
      </c>
      <c r="D215" s="363">
        <v>918</v>
      </c>
      <c r="E215" s="363">
        <v>1.53</v>
      </c>
      <c r="F215" s="363">
        <v>599</v>
      </c>
      <c r="G215" s="363">
        <v>916</v>
      </c>
      <c r="H215" s="371">
        <v>1.5292153589315527</v>
      </c>
      <c r="I215" s="363">
        <v>1</v>
      </c>
      <c r="J215" s="363">
        <v>0</v>
      </c>
      <c r="K215" s="363">
        <v>1</v>
      </c>
      <c r="L215" s="363">
        <v>2</v>
      </c>
      <c r="M215" s="465">
        <v>2</v>
      </c>
      <c r="N215" s="466">
        <f t="shared" si="8"/>
        <v>1.6666666666666667</v>
      </c>
      <c r="O215" s="466">
        <f t="shared" si="6"/>
        <v>1.6666666666666667</v>
      </c>
    </row>
    <row r="216" spans="1:15">
      <c r="A216" s="374" t="s">
        <v>281</v>
      </c>
      <c r="B216" s="374" t="s">
        <v>19</v>
      </c>
      <c r="C216" s="363">
        <v>3482</v>
      </c>
      <c r="D216" s="363">
        <v>9705</v>
      </c>
      <c r="E216" s="363">
        <v>2.7871912693854108</v>
      </c>
      <c r="F216" s="363">
        <v>3478</v>
      </c>
      <c r="G216" s="363">
        <v>9692</v>
      </c>
      <c r="H216" s="371">
        <v>2.7866589994249567</v>
      </c>
      <c r="I216" s="363">
        <v>4</v>
      </c>
      <c r="J216" s="363">
        <v>3</v>
      </c>
      <c r="K216" s="363">
        <v>1</v>
      </c>
      <c r="L216" s="363">
        <v>13</v>
      </c>
      <c r="M216" s="465">
        <v>3.25</v>
      </c>
      <c r="N216" s="466">
        <f t="shared" si="8"/>
        <v>1.1487650775416427</v>
      </c>
      <c r="O216" s="466">
        <f t="shared" si="6"/>
        <v>0.28719126938541067</v>
      </c>
    </row>
    <row r="217" spans="1:15">
      <c r="A217" s="374" t="s">
        <v>3060</v>
      </c>
      <c r="B217" s="374" t="s">
        <v>19</v>
      </c>
      <c r="C217" s="363">
        <v>525</v>
      </c>
      <c r="D217" s="363">
        <v>992</v>
      </c>
      <c r="E217" s="363">
        <v>1.8895238095238096</v>
      </c>
      <c r="F217" s="363">
        <v>525</v>
      </c>
      <c r="G217" s="363">
        <v>992</v>
      </c>
      <c r="H217" s="371">
        <v>1.8895238095238096</v>
      </c>
      <c r="I217" s="363">
        <v>0</v>
      </c>
      <c r="J217" s="363">
        <v>0</v>
      </c>
      <c r="K217" s="363">
        <v>0</v>
      </c>
      <c r="L217" s="363">
        <v>0</v>
      </c>
      <c r="M217" s="465">
        <v>0</v>
      </c>
      <c r="N217" s="466">
        <f t="shared" si="8"/>
        <v>0</v>
      </c>
      <c r="O217" s="466">
        <f t="shared" si="6"/>
        <v>0</v>
      </c>
    </row>
    <row r="218" spans="1:15">
      <c r="A218" s="374" t="s">
        <v>283</v>
      </c>
      <c r="B218" s="374" t="s">
        <v>68</v>
      </c>
      <c r="C218" s="363">
        <v>360</v>
      </c>
      <c r="D218" s="363">
        <v>795</v>
      </c>
      <c r="E218" s="363">
        <v>2.2083333333333335</v>
      </c>
      <c r="F218" s="363">
        <v>360</v>
      </c>
      <c r="G218" s="363">
        <v>795</v>
      </c>
      <c r="H218" s="371">
        <v>2.2083333333333335</v>
      </c>
      <c r="I218" s="363">
        <v>0</v>
      </c>
      <c r="J218" s="363">
        <v>0</v>
      </c>
      <c r="K218" s="363">
        <v>0</v>
      </c>
      <c r="L218" s="363">
        <v>0</v>
      </c>
      <c r="M218" s="465">
        <v>0</v>
      </c>
      <c r="N218" s="466">
        <f t="shared" si="8"/>
        <v>0</v>
      </c>
      <c r="O218" s="466">
        <f t="shared" si="6"/>
        <v>0</v>
      </c>
    </row>
    <row r="219" spans="1:15">
      <c r="A219" s="374" t="s">
        <v>3335</v>
      </c>
      <c r="B219" s="374" t="s">
        <v>285</v>
      </c>
      <c r="C219" s="363">
        <v>122</v>
      </c>
      <c r="D219" s="363">
        <v>174</v>
      </c>
      <c r="E219" s="363">
        <v>1.4262295081967213</v>
      </c>
      <c r="F219" s="363">
        <v>122</v>
      </c>
      <c r="G219" s="363">
        <v>174</v>
      </c>
      <c r="H219" s="371">
        <v>1.4262295081967213</v>
      </c>
      <c r="I219" s="363">
        <v>0</v>
      </c>
      <c r="J219" s="363">
        <v>0</v>
      </c>
      <c r="K219" s="363">
        <v>0</v>
      </c>
      <c r="L219" s="363">
        <v>0</v>
      </c>
      <c r="M219" s="465">
        <v>0</v>
      </c>
      <c r="N219" s="466">
        <f t="shared" si="8"/>
        <v>0</v>
      </c>
      <c r="O219" s="466">
        <f t="shared" si="6"/>
        <v>0</v>
      </c>
    </row>
    <row r="220" spans="1:15">
      <c r="A220" s="374" t="s">
        <v>3058</v>
      </c>
      <c r="B220" s="374" t="s">
        <v>21</v>
      </c>
      <c r="C220" s="363">
        <v>17</v>
      </c>
      <c r="D220" s="363">
        <v>48</v>
      </c>
      <c r="E220" s="363">
        <v>2.8235294117647061</v>
      </c>
      <c r="F220" s="363">
        <v>16</v>
      </c>
      <c r="G220" s="363">
        <v>47</v>
      </c>
      <c r="H220" s="371">
        <v>2.9375</v>
      </c>
      <c r="I220" s="363">
        <v>1</v>
      </c>
      <c r="J220" s="363">
        <v>1</v>
      </c>
      <c r="K220" s="363">
        <v>0</v>
      </c>
      <c r="L220" s="363">
        <v>1</v>
      </c>
      <c r="M220" s="465">
        <v>1</v>
      </c>
      <c r="N220" s="466">
        <f t="shared" si="8"/>
        <v>58.823529411764703</v>
      </c>
      <c r="O220" s="466">
        <f t="shared" si="6"/>
        <v>0</v>
      </c>
    </row>
    <row r="221" spans="1:15">
      <c r="A221" s="374" t="s">
        <v>287</v>
      </c>
      <c r="B221" s="374" t="s">
        <v>160</v>
      </c>
      <c r="C221" s="363">
        <v>149</v>
      </c>
      <c r="D221" s="363">
        <v>257</v>
      </c>
      <c r="E221" s="363">
        <v>1.7248322147651007</v>
      </c>
      <c r="F221" s="363">
        <v>149</v>
      </c>
      <c r="G221" s="363">
        <v>257</v>
      </c>
      <c r="H221" s="371">
        <v>1.7248322147651007</v>
      </c>
      <c r="I221" s="363">
        <v>0</v>
      </c>
      <c r="J221" s="363">
        <v>0</v>
      </c>
      <c r="K221" s="363">
        <v>0</v>
      </c>
      <c r="L221" s="363">
        <v>0</v>
      </c>
      <c r="M221" s="465">
        <v>0</v>
      </c>
      <c r="N221" s="466">
        <f t="shared" si="8"/>
        <v>0</v>
      </c>
      <c r="O221" s="466">
        <f t="shared" si="6"/>
        <v>0</v>
      </c>
    </row>
    <row r="222" spans="1:15">
      <c r="A222" s="374" t="s">
        <v>3061</v>
      </c>
      <c r="B222" s="374" t="s">
        <v>289</v>
      </c>
      <c r="C222" s="363">
        <v>215</v>
      </c>
      <c r="D222" s="363">
        <v>291</v>
      </c>
      <c r="E222" s="363">
        <v>1.3534883720930233</v>
      </c>
      <c r="F222" s="363">
        <v>215</v>
      </c>
      <c r="G222" s="363">
        <v>291</v>
      </c>
      <c r="H222" s="371">
        <v>1.3534883720930233</v>
      </c>
      <c r="I222" s="363">
        <v>0</v>
      </c>
      <c r="J222" s="363">
        <v>0</v>
      </c>
      <c r="K222" s="363">
        <v>0</v>
      </c>
      <c r="L222" s="363">
        <v>0</v>
      </c>
      <c r="M222" s="465">
        <v>0</v>
      </c>
      <c r="N222" s="466">
        <f t="shared" si="8"/>
        <v>0</v>
      </c>
      <c r="O222" s="466">
        <f t="shared" si="6"/>
        <v>0</v>
      </c>
    </row>
    <row r="223" spans="1:15">
      <c r="A223" s="374" t="s">
        <v>290</v>
      </c>
      <c r="B223" s="374" t="s">
        <v>21</v>
      </c>
      <c r="C223" s="363">
        <v>505</v>
      </c>
      <c r="D223" s="363">
        <v>1094</v>
      </c>
      <c r="E223" s="363">
        <v>2.1663366336633665</v>
      </c>
      <c r="F223" s="363">
        <v>505</v>
      </c>
      <c r="G223" s="363">
        <v>1094</v>
      </c>
      <c r="H223" s="371">
        <v>2.1663366336633665</v>
      </c>
      <c r="I223" s="363">
        <v>0</v>
      </c>
      <c r="J223" s="363">
        <v>0</v>
      </c>
      <c r="K223" s="363">
        <v>0</v>
      </c>
      <c r="L223" s="363">
        <v>0</v>
      </c>
      <c r="M223" s="465">
        <v>0</v>
      </c>
      <c r="N223" s="466">
        <f t="shared" si="8"/>
        <v>0</v>
      </c>
      <c r="O223" s="466">
        <f t="shared" si="6"/>
        <v>0</v>
      </c>
    </row>
    <row r="224" spans="1:15">
      <c r="A224" s="374" t="s">
        <v>3063</v>
      </c>
      <c r="B224" s="374" t="s">
        <v>89</v>
      </c>
      <c r="C224" s="363">
        <v>59</v>
      </c>
      <c r="D224" s="363">
        <v>73</v>
      </c>
      <c r="E224" s="363">
        <v>1.2372881355932204</v>
      </c>
      <c r="F224" s="363">
        <v>59</v>
      </c>
      <c r="G224" s="363">
        <v>73</v>
      </c>
      <c r="H224" s="371">
        <v>1.2372881355932204</v>
      </c>
      <c r="I224" s="363">
        <v>0</v>
      </c>
      <c r="J224" s="363">
        <v>0</v>
      </c>
      <c r="K224" s="363">
        <v>0</v>
      </c>
      <c r="L224" s="363">
        <v>0</v>
      </c>
      <c r="M224" s="465">
        <v>0</v>
      </c>
      <c r="N224" s="466">
        <f t="shared" si="8"/>
        <v>0</v>
      </c>
      <c r="O224" s="466">
        <f t="shared" si="6"/>
        <v>0</v>
      </c>
    </row>
    <row r="225" spans="1:15">
      <c r="A225" s="359" t="s">
        <v>2912</v>
      </c>
      <c r="B225" s="375"/>
      <c r="C225" s="363">
        <v>292132</v>
      </c>
      <c r="D225" s="363">
        <v>859502</v>
      </c>
      <c r="E225" s="363">
        <v>2.9421699779551709</v>
      </c>
      <c r="F225" s="363">
        <v>290107</v>
      </c>
      <c r="G225" s="363">
        <v>757448</v>
      </c>
      <c r="H225" s="376">
        <v>2.6109263133947129</v>
      </c>
      <c r="I225" s="363">
        <v>2025</v>
      </c>
      <c r="J225" s="363">
        <v>513</v>
      </c>
      <c r="K225" s="363">
        <v>1512</v>
      </c>
      <c r="L225" s="363">
        <v>102054</v>
      </c>
      <c r="M225" s="465">
        <v>50.397037037037038</v>
      </c>
      <c r="N225" s="466">
        <f t="shared" si="8"/>
        <v>6.9317979543494035</v>
      </c>
      <c r="O225" s="466">
        <f t="shared" si="6"/>
        <v>5.1757424725808878</v>
      </c>
    </row>
    <row r="226" spans="1:15">
      <c r="A226" s="377" t="s">
        <v>3356</v>
      </c>
      <c r="B226" s="378"/>
      <c r="C226" s="363">
        <v>36286</v>
      </c>
      <c r="D226" s="363">
        <v>211413</v>
      </c>
      <c r="E226" s="363">
        <v>5.8262966433335173</v>
      </c>
      <c r="F226" s="363">
        <v>35866</v>
      </c>
      <c r="G226" s="363">
        <v>140337</v>
      </c>
      <c r="H226" s="376">
        <v>3.9128143645792672</v>
      </c>
      <c r="I226" s="363">
        <v>420</v>
      </c>
      <c r="J226" s="363">
        <v>73</v>
      </c>
      <c r="K226" s="363">
        <v>347</v>
      </c>
      <c r="L226" s="363">
        <v>71076</v>
      </c>
      <c r="M226" s="465">
        <v>169.22857142857143</v>
      </c>
      <c r="N226" s="466">
        <f t="shared" si="8"/>
        <v>11.574712010141653</v>
      </c>
      <c r="O226" s="466">
        <f t="shared" si="6"/>
        <v>9.5629168274265552</v>
      </c>
    </row>
    <row r="227" spans="1:15">
      <c r="A227" s="379" t="s">
        <v>293</v>
      </c>
      <c r="B227" s="379" t="s">
        <v>19</v>
      </c>
      <c r="C227" s="363">
        <v>3381</v>
      </c>
      <c r="D227" s="363">
        <v>8681</v>
      </c>
      <c r="E227" s="363">
        <v>2.5675835551611947</v>
      </c>
      <c r="F227" s="363">
        <v>3363</v>
      </c>
      <c r="G227" s="363">
        <v>8578</v>
      </c>
      <c r="H227" s="376">
        <v>2.5506987808504311</v>
      </c>
      <c r="I227" s="363">
        <v>18</v>
      </c>
      <c r="J227" s="363">
        <v>6</v>
      </c>
      <c r="K227" s="363">
        <v>12</v>
      </c>
      <c r="L227" s="363">
        <v>103</v>
      </c>
      <c r="M227" s="465">
        <v>5.7222222222222223</v>
      </c>
      <c r="N227" s="466">
        <f t="shared" si="8"/>
        <v>5.3238686779059448</v>
      </c>
      <c r="O227" s="466">
        <f t="shared" si="6"/>
        <v>3.5492457852706303</v>
      </c>
    </row>
    <row r="228" spans="1:15">
      <c r="A228" s="379" t="s">
        <v>3069</v>
      </c>
      <c r="B228" s="379" t="s">
        <v>19</v>
      </c>
      <c r="C228" s="363">
        <v>1923</v>
      </c>
      <c r="D228" s="363">
        <v>6331</v>
      </c>
      <c r="E228" s="363">
        <v>3.2922516900676029</v>
      </c>
      <c r="F228" s="363">
        <v>1903</v>
      </c>
      <c r="G228" s="363">
        <v>6190</v>
      </c>
      <c r="H228" s="376">
        <v>3.2527588018917499</v>
      </c>
      <c r="I228" s="363">
        <v>20</v>
      </c>
      <c r="J228" s="363">
        <v>4</v>
      </c>
      <c r="K228" s="363">
        <v>16</v>
      </c>
      <c r="L228" s="363">
        <v>141</v>
      </c>
      <c r="M228" s="465">
        <v>7.05</v>
      </c>
      <c r="N228" s="466">
        <f t="shared" si="8"/>
        <v>10.400416016640666</v>
      </c>
      <c r="O228" s="466">
        <f t="shared" si="6"/>
        <v>8.3203328133125325</v>
      </c>
    </row>
    <row r="229" spans="1:15">
      <c r="A229" s="379" t="s">
        <v>3064</v>
      </c>
      <c r="B229" s="379" t="s">
        <v>27</v>
      </c>
      <c r="C229" s="363">
        <v>1177</v>
      </c>
      <c r="D229" s="363">
        <v>2163</v>
      </c>
      <c r="E229" s="363">
        <v>1.8377230246389125</v>
      </c>
      <c r="F229" s="363">
        <v>1175</v>
      </c>
      <c r="G229" s="363">
        <v>2150</v>
      </c>
      <c r="H229" s="376">
        <v>1.8297872340425532</v>
      </c>
      <c r="I229" s="363">
        <v>2</v>
      </c>
      <c r="J229" s="363">
        <v>0</v>
      </c>
      <c r="K229" s="363">
        <v>2</v>
      </c>
      <c r="L229" s="363">
        <v>13</v>
      </c>
      <c r="M229" s="465">
        <v>6.5</v>
      </c>
      <c r="N229" s="466">
        <f t="shared" si="8"/>
        <v>1.6992353440951573</v>
      </c>
      <c r="O229" s="466">
        <f t="shared" si="6"/>
        <v>1.6992353440951573</v>
      </c>
    </row>
    <row r="230" spans="1:15">
      <c r="A230" s="379" t="s">
        <v>296</v>
      </c>
      <c r="B230" s="379" t="s">
        <v>297</v>
      </c>
      <c r="C230" s="363">
        <v>970</v>
      </c>
      <c r="D230" s="363">
        <v>2479</v>
      </c>
      <c r="E230" s="363">
        <v>2.5556701030927833</v>
      </c>
      <c r="F230" s="363">
        <v>963</v>
      </c>
      <c r="G230" s="363">
        <v>2408</v>
      </c>
      <c r="H230" s="376">
        <v>2.5005192107995846</v>
      </c>
      <c r="I230" s="363">
        <v>7</v>
      </c>
      <c r="J230" s="363">
        <v>1</v>
      </c>
      <c r="K230" s="363">
        <v>6</v>
      </c>
      <c r="L230" s="363">
        <v>71</v>
      </c>
      <c r="M230" s="465">
        <v>10.142857142857142</v>
      </c>
      <c r="N230" s="466">
        <f t="shared" si="8"/>
        <v>7.2164948453608249</v>
      </c>
      <c r="O230" s="466">
        <f t="shared" si="6"/>
        <v>6.1855670103092777</v>
      </c>
    </row>
    <row r="231" spans="1:15">
      <c r="A231" s="379" t="s">
        <v>3068</v>
      </c>
      <c r="B231" s="379" t="s">
        <v>45</v>
      </c>
      <c r="C231" s="363">
        <v>514</v>
      </c>
      <c r="D231" s="363">
        <v>1422</v>
      </c>
      <c r="E231" s="363">
        <v>2.7665369649805447</v>
      </c>
      <c r="F231" s="363">
        <v>501</v>
      </c>
      <c r="G231" s="363">
        <v>1362</v>
      </c>
      <c r="H231" s="376">
        <v>2.7185628742514969</v>
      </c>
      <c r="I231" s="363">
        <v>13</v>
      </c>
      <c r="J231" s="363">
        <v>5</v>
      </c>
      <c r="K231" s="363">
        <v>8</v>
      </c>
      <c r="L231" s="363">
        <v>60</v>
      </c>
      <c r="M231" s="465">
        <v>4.615384615384615</v>
      </c>
      <c r="N231" s="466">
        <f t="shared" si="8"/>
        <v>25.291828793774318</v>
      </c>
      <c r="O231" s="466">
        <f t="shared" si="6"/>
        <v>15.56420233463035</v>
      </c>
    </row>
    <row r="232" spans="1:15" ht="21.95" customHeight="1">
      <c r="A232" s="379" t="s">
        <v>3459</v>
      </c>
      <c r="B232" s="379" t="s">
        <v>24</v>
      </c>
      <c r="C232" s="363">
        <v>582</v>
      </c>
      <c r="D232" s="363">
        <v>88708</v>
      </c>
      <c r="E232" s="363">
        <v>152.41924398625429</v>
      </c>
      <c r="F232" s="363">
        <v>504</v>
      </c>
      <c r="G232" s="363">
        <v>22962</v>
      </c>
      <c r="H232" s="376">
        <v>45.55952380952381</v>
      </c>
      <c r="I232" s="363">
        <v>78</v>
      </c>
      <c r="J232" s="363">
        <v>9</v>
      </c>
      <c r="K232" s="363">
        <v>69</v>
      </c>
      <c r="L232" s="363">
        <v>65746</v>
      </c>
      <c r="M232" s="465">
        <v>842.89743589743591</v>
      </c>
      <c r="N232" s="466">
        <f t="shared" si="8"/>
        <v>134.02061855670104</v>
      </c>
      <c r="O232" s="466">
        <f t="shared" si="6"/>
        <v>118.55670103092783</v>
      </c>
    </row>
    <row r="233" spans="1:15">
      <c r="A233" s="379" t="s">
        <v>300</v>
      </c>
      <c r="B233" s="379" t="s">
        <v>24</v>
      </c>
      <c r="C233" s="363">
        <v>5750</v>
      </c>
      <c r="D233" s="363">
        <v>22170</v>
      </c>
      <c r="E233" s="363">
        <v>3.8556521739130436</v>
      </c>
      <c r="F233" s="363">
        <v>5702</v>
      </c>
      <c r="G233" s="363">
        <v>21760</v>
      </c>
      <c r="H233" s="376">
        <v>3.8162048404068747</v>
      </c>
      <c r="I233" s="363">
        <v>48</v>
      </c>
      <c r="J233" s="363">
        <v>12</v>
      </c>
      <c r="K233" s="363">
        <v>36</v>
      </c>
      <c r="L233" s="363">
        <v>410</v>
      </c>
      <c r="M233" s="465">
        <v>8.5416666666666661</v>
      </c>
      <c r="N233" s="466">
        <f t="shared" si="8"/>
        <v>8.3478260869565215</v>
      </c>
      <c r="O233" s="466">
        <f t="shared" si="6"/>
        <v>6.2608695652173916</v>
      </c>
    </row>
    <row r="234" spans="1:15">
      <c r="A234" s="379" t="s">
        <v>301</v>
      </c>
      <c r="B234" s="379" t="s">
        <v>24</v>
      </c>
      <c r="C234" s="363">
        <v>11315</v>
      </c>
      <c r="D234" s="363">
        <v>35324</v>
      </c>
      <c r="E234" s="363">
        <v>3.1218736190897038</v>
      </c>
      <c r="F234" s="363">
        <v>11240</v>
      </c>
      <c r="G234" s="363">
        <v>34715</v>
      </c>
      <c r="H234" s="376">
        <v>3.0885231316725981</v>
      </c>
      <c r="I234" s="363">
        <v>75</v>
      </c>
      <c r="J234" s="363">
        <v>16</v>
      </c>
      <c r="K234" s="363">
        <v>59</v>
      </c>
      <c r="L234" s="363">
        <v>609</v>
      </c>
      <c r="M234" s="465">
        <v>8.1199999999999992</v>
      </c>
      <c r="N234" s="466">
        <f t="shared" si="8"/>
        <v>6.6283694211224038</v>
      </c>
      <c r="O234" s="466">
        <f t="shared" si="6"/>
        <v>5.2143172779496245</v>
      </c>
    </row>
    <row r="235" spans="1:15" ht="22.5">
      <c r="A235" s="379" t="s">
        <v>302</v>
      </c>
      <c r="B235" s="379" t="s">
        <v>303</v>
      </c>
      <c r="C235" s="363">
        <v>1201</v>
      </c>
      <c r="D235" s="363">
        <v>2424</v>
      </c>
      <c r="E235" s="363">
        <v>2.0183180682764363</v>
      </c>
      <c r="F235" s="363">
        <v>1200</v>
      </c>
      <c r="G235" s="363">
        <v>2423</v>
      </c>
      <c r="H235" s="376">
        <v>2.0191666666666666</v>
      </c>
      <c r="I235" s="363">
        <v>1</v>
      </c>
      <c r="J235" s="363">
        <v>1</v>
      </c>
      <c r="K235" s="363">
        <v>0</v>
      </c>
      <c r="L235" s="363">
        <v>1</v>
      </c>
      <c r="M235" s="465">
        <v>1</v>
      </c>
      <c r="N235" s="466">
        <f t="shared" si="8"/>
        <v>0.8326394671107411</v>
      </c>
      <c r="O235" s="466">
        <f t="shared" si="6"/>
        <v>0</v>
      </c>
    </row>
    <row r="236" spans="1:15">
      <c r="A236" s="379" t="s">
        <v>3066</v>
      </c>
      <c r="B236" s="379" t="s">
        <v>24</v>
      </c>
      <c r="C236" s="363">
        <v>2020</v>
      </c>
      <c r="D236" s="363">
        <v>5947</v>
      </c>
      <c r="E236" s="363">
        <v>2.9440594059405942</v>
      </c>
      <c r="F236" s="363">
        <v>1958</v>
      </c>
      <c r="G236" s="363">
        <v>5533</v>
      </c>
      <c r="H236" s="376">
        <v>2.8258426966292136</v>
      </c>
      <c r="I236" s="363">
        <v>62</v>
      </c>
      <c r="J236" s="363">
        <v>8</v>
      </c>
      <c r="K236" s="363">
        <v>54</v>
      </c>
      <c r="L236" s="363">
        <v>414</v>
      </c>
      <c r="M236" s="465">
        <v>6.67741935483871</v>
      </c>
      <c r="N236" s="466">
        <f t="shared" si="8"/>
        <v>30.693069306930692</v>
      </c>
      <c r="O236" s="466">
        <f t="shared" si="6"/>
        <v>26.732673267326732</v>
      </c>
    </row>
    <row r="237" spans="1:15">
      <c r="A237" s="379" t="s">
        <v>3067</v>
      </c>
      <c r="B237" s="379" t="s">
        <v>306</v>
      </c>
      <c r="C237" s="363">
        <v>6822</v>
      </c>
      <c r="D237" s="363">
        <v>31017</v>
      </c>
      <c r="E237" s="363">
        <v>4.5466138962181182</v>
      </c>
      <c r="F237" s="363">
        <v>6732</v>
      </c>
      <c r="G237" s="363">
        <v>29928</v>
      </c>
      <c r="H237" s="376">
        <v>4.4456327985739748</v>
      </c>
      <c r="I237" s="363">
        <v>90</v>
      </c>
      <c r="J237" s="363">
        <v>8</v>
      </c>
      <c r="K237" s="363">
        <v>82</v>
      </c>
      <c r="L237" s="363">
        <v>1089</v>
      </c>
      <c r="M237" s="465">
        <v>12.1</v>
      </c>
      <c r="N237" s="466">
        <f t="shared" si="8"/>
        <v>13.192612137203167</v>
      </c>
      <c r="O237" s="466">
        <f t="shared" si="6"/>
        <v>12.019935502785108</v>
      </c>
    </row>
    <row r="238" spans="1:15">
      <c r="A238" s="379" t="s">
        <v>307</v>
      </c>
      <c r="B238" s="379" t="s">
        <v>24</v>
      </c>
      <c r="C238" s="363">
        <v>111</v>
      </c>
      <c r="D238" s="363">
        <v>114</v>
      </c>
      <c r="E238" s="363">
        <v>1.027027027027027</v>
      </c>
      <c r="F238" s="363">
        <v>111</v>
      </c>
      <c r="G238" s="363">
        <v>114</v>
      </c>
      <c r="H238" s="376">
        <v>1.027027027027027</v>
      </c>
      <c r="I238" s="363">
        <v>0</v>
      </c>
      <c r="J238" s="363">
        <v>0</v>
      </c>
      <c r="K238" s="363">
        <v>0</v>
      </c>
      <c r="L238" s="363">
        <v>0</v>
      </c>
      <c r="M238" s="465">
        <v>0</v>
      </c>
      <c r="N238" s="466">
        <f t="shared" si="8"/>
        <v>0</v>
      </c>
      <c r="O238" s="466">
        <f t="shared" si="6"/>
        <v>0</v>
      </c>
    </row>
    <row r="239" spans="1:15">
      <c r="A239" s="379" t="s">
        <v>3273</v>
      </c>
      <c r="B239" s="379" t="s">
        <v>274</v>
      </c>
      <c r="C239" s="363">
        <v>9</v>
      </c>
      <c r="D239" s="363">
        <v>3660</v>
      </c>
      <c r="E239" s="363">
        <v>406.66666666666669</v>
      </c>
      <c r="F239" s="363">
        <v>6</v>
      </c>
      <c r="G239" s="363">
        <v>1244</v>
      </c>
      <c r="H239" s="376">
        <v>207.33333333333334</v>
      </c>
      <c r="I239" s="363">
        <v>3</v>
      </c>
      <c r="J239" s="363">
        <v>0</v>
      </c>
      <c r="K239" s="363">
        <v>3</v>
      </c>
      <c r="L239" s="363">
        <v>2416</v>
      </c>
      <c r="M239" s="465">
        <v>805.33333333333337</v>
      </c>
      <c r="N239" s="466">
        <f t="shared" si="8"/>
        <v>333.33333333333331</v>
      </c>
      <c r="O239" s="466">
        <f t="shared" si="6"/>
        <v>333.33333333333331</v>
      </c>
    </row>
    <row r="240" spans="1:15">
      <c r="A240" s="379" t="s">
        <v>309</v>
      </c>
      <c r="B240" s="379" t="s">
        <v>55</v>
      </c>
      <c r="C240" s="363">
        <v>244</v>
      </c>
      <c r="D240" s="363">
        <v>527</v>
      </c>
      <c r="E240" s="363">
        <v>2.1598360655737703</v>
      </c>
      <c r="F240" s="363">
        <v>244</v>
      </c>
      <c r="G240" s="363">
        <v>527</v>
      </c>
      <c r="H240" s="376">
        <v>2.1598360655737703</v>
      </c>
      <c r="I240" s="363">
        <v>0</v>
      </c>
      <c r="J240" s="363">
        <v>0</v>
      </c>
      <c r="K240" s="363">
        <v>0</v>
      </c>
      <c r="L240" s="363">
        <v>0</v>
      </c>
      <c r="M240" s="465">
        <v>0</v>
      </c>
      <c r="N240" s="466">
        <f t="shared" si="8"/>
        <v>0</v>
      </c>
      <c r="O240" s="466">
        <f t="shared" si="6"/>
        <v>0</v>
      </c>
    </row>
    <row r="241" spans="1:15" ht="22.5">
      <c r="A241" s="379" t="s">
        <v>310</v>
      </c>
      <c r="B241" s="379" t="s">
        <v>109</v>
      </c>
      <c r="C241" s="363">
        <v>267</v>
      </c>
      <c r="D241" s="363">
        <v>446</v>
      </c>
      <c r="E241" s="363">
        <v>1.6704119850187267</v>
      </c>
      <c r="F241" s="363">
        <v>264</v>
      </c>
      <c r="G241" s="363">
        <v>443</v>
      </c>
      <c r="H241" s="376">
        <v>1.678030303030303</v>
      </c>
      <c r="I241" s="363">
        <v>3</v>
      </c>
      <c r="J241" s="363">
        <v>3</v>
      </c>
      <c r="K241" s="363">
        <v>0</v>
      </c>
      <c r="L241" s="363">
        <v>3</v>
      </c>
      <c r="M241" s="465">
        <v>1</v>
      </c>
      <c r="N241" s="466">
        <f t="shared" si="8"/>
        <v>11.235955056179774</v>
      </c>
      <c r="O241" s="466">
        <f t="shared" si="6"/>
        <v>0</v>
      </c>
    </row>
    <row r="242" spans="1:15">
      <c r="A242" s="377" t="s">
        <v>256</v>
      </c>
      <c r="B242" s="378"/>
      <c r="C242" s="363">
        <v>9854</v>
      </c>
      <c r="D242" s="363">
        <v>17868</v>
      </c>
      <c r="E242" s="363">
        <v>1.8132737974426629</v>
      </c>
      <c r="F242" s="363">
        <v>9845</v>
      </c>
      <c r="G242" s="363">
        <v>17848</v>
      </c>
      <c r="H242" s="376">
        <v>1.8128999492127984</v>
      </c>
      <c r="I242" s="363">
        <v>9</v>
      </c>
      <c r="J242" s="363">
        <v>3</v>
      </c>
      <c r="K242" s="363">
        <v>6</v>
      </c>
      <c r="L242" s="363">
        <v>20</v>
      </c>
      <c r="M242" s="465">
        <v>2.2222222222222223</v>
      </c>
      <c r="N242" s="466">
        <f t="shared" si="8"/>
        <v>0.91333468642175764</v>
      </c>
      <c r="O242" s="466">
        <f t="shared" si="6"/>
        <v>0.60888979094783846</v>
      </c>
    </row>
    <row r="243" spans="1:15">
      <c r="A243" s="379" t="s">
        <v>3079</v>
      </c>
      <c r="B243" s="379" t="s">
        <v>19</v>
      </c>
      <c r="C243" s="363">
        <v>327</v>
      </c>
      <c r="D243" s="363">
        <v>547</v>
      </c>
      <c r="E243" s="363">
        <v>1.6727828746177369</v>
      </c>
      <c r="F243" s="363">
        <v>327</v>
      </c>
      <c r="G243" s="363">
        <v>547</v>
      </c>
      <c r="H243" s="376">
        <v>1.6727828746177369</v>
      </c>
      <c r="I243" s="363">
        <v>0</v>
      </c>
      <c r="J243" s="363">
        <v>0</v>
      </c>
      <c r="K243" s="363">
        <v>0</v>
      </c>
      <c r="L243" s="363">
        <v>0</v>
      </c>
      <c r="M243" s="465">
        <v>0</v>
      </c>
      <c r="N243" s="466">
        <f t="shared" si="8"/>
        <v>0</v>
      </c>
      <c r="O243" s="466">
        <f t="shared" si="6"/>
        <v>0</v>
      </c>
    </row>
    <row r="244" spans="1:15">
      <c r="A244" s="379" t="s">
        <v>3081</v>
      </c>
      <c r="B244" s="379" t="s">
        <v>19</v>
      </c>
      <c r="C244" s="363">
        <v>24</v>
      </c>
      <c r="D244" s="363">
        <v>94</v>
      </c>
      <c r="E244" s="363">
        <v>3.9166666666666665</v>
      </c>
      <c r="F244" s="363">
        <v>24</v>
      </c>
      <c r="G244" s="363">
        <v>94</v>
      </c>
      <c r="H244" s="376">
        <v>3.9166666666666665</v>
      </c>
      <c r="I244" s="363">
        <v>0</v>
      </c>
      <c r="J244" s="363">
        <v>0</v>
      </c>
      <c r="K244" s="363">
        <v>0</v>
      </c>
      <c r="L244" s="363">
        <v>0</v>
      </c>
      <c r="M244" s="465">
        <v>0</v>
      </c>
      <c r="N244" s="466">
        <f t="shared" si="8"/>
        <v>0</v>
      </c>
      <c r="O244" s="466">
        <f t="shared" si="6"/>
        <v>0</v>
      </c>
    </row>
    <row r="245" spans="1:15">
      <c r="A245" s="379" t="s">
        <v>3074</v>
      </c>
      <c r="B245" s="379" t="s">
        <v>66</v>
      </c>
      <c r="C245" s="363">
        <v>16</v>
      </c>
      <c r="D245" s="363">
        <v>21</v>
      </c>
      <c r="E245" s="363">
        <v>1.3125</v>
      </c>
      <c r="F245" s="363">
        <v>16</v>
      </c>
      <c r="G245" s="363">
        <v>21</v>
      </c>
      <c r="H245" s="376">
        <v>1.3125</v>
      </c>
      <c r="I245" s="363">
        <v>0</v>
      </c>
      <c r="J245" s="363">
        <v>0</v>
      </c>
      <c r="K245" s="363">
        <v>0</v>
      </c>
      <c r="L245" s="363">
        <v>0</v>
      </c>
      <c r="M245" s="465">
        <v>0</v>
      </c>
      <c r="N245" s="466">
        <f t="shared" si="8"/>
        <v>0</v>
      </c>
      <c r="O245" s="466">
        <f t="shared" si="6"/>
        <v>0</v>
      </c>
    </row>
    <row r="246" spans="1:15">
      <c r="A246" s="379" t="s">
        <v>314</v>
      </c>
      <c r="B246" s="379" t="s">
        <v>315</v>
      </c>
      <c r="C246" s="363">
        <v>140</v>
      </c>
      <c r="D246" s="363">
        <v>155</v>
      </c>
      <c r="E246" s="363">
        <v>1.1071428571428572</v>
      </c>
      <c r="F246" s="363">
        <v>140</v>
      </c>
      <c r="G246" s="363">
        <v>155</v>
      </c>
      <c r="H246" s="376">
        <v>1.1071428571428572</v>
      </c>
      <c r="I246" s="363">
        <v>0</v>
      </c>
      <c r="J246" s="363">
        <v>0</v>
      </c>
      <c r="K246" s="363">
        <v>0</v>
      </c>
      <c r="L246" s="363">
        <v>0</v>
      </c>
      <c r="M246" s="465">
        <v>0</v>
      </c>
      <c r="N246" s="466">
        <f t="shared" si="8"/>
        <v>0</v>
      </c>
      <c r="O246" s="466">
        <f t="shared" si="6"/>
        <v>0</v>
      </c>
    </row>
    <row r="247" spans="1:15">
      <c r="A247" s="379" t="s">
        <v>316</v>
      </c>
      <c r="B247" s="379" t="s">
        <v>137</v>
      </c>
      <c r="C247" s="363">
        <v>161</v>
      </c>
      <c r="D247" s="363">
        <v>304</v>
      </c>
      <c r="E247" s="363">
        <v>1.8881987577639752</v>
      </c>
      <c r="F247" s="363">
        <v>161</v>
      </c>
      <c r="G247" s="363">
        <v>304</v>
      </c>
      <c r="H247" s="376">
        <v>1.8881987577639752</v>
      </c>
      <c r="I247" s="363">
        <v>0</v>
      </c>
      <c r="J247" s="363">
        <v>0</v>
      </c>
      <c r="K247" s="363">
        <v>0</v>
      </c>
      <c r="L247" s="363">
        <v>0</v>
      </c>
      <c r="M247" s="465">
        <v>0</v>
      </c>
      <c r="N247" s="466">
        <f t="shared" si="8"/>
        <v>0</v>
      </c>
      <c r="O247" s="466">
        <f t="shared" si="6"/>
        <v>0</v>
      </c>
    </row>
    <row r="248" spans="1:15">
      <c r="A248" s="379" t="s">
        <v>3083</v>
      </c>
      <c r="B248" s="379" t="s">
        <v>35</v>
      </c>
      <c r="C248" s="363">
        <v>99</v>
      </c>
      <c r="D248" s="363">
        <v>110</v>
      </c>
      <c r="E248" s="363">
        <v>1.1111111111111112</v>
      </c>
      <c r="F248" s="363">
        <v>99</v>
      </c>
      <c r="G248" s="363">
        <v>110</v>
      </c>
      <c r="H248" s="376">
        <v>1.1111111111111112</v>
      </c>
      <c r="I248" s="363">
        <v>0</v>
      </c>
      <c r="J248" s="363">
        <v>0</v>
      </c>
      <c r="K248" s="363">
        <v>0</v>
      </c>
      <c r="L248" s="363">
        <v>0</v>
      </c>
      <c r="M248" s="465">
        <v>0</v>
      </c>
      <c r="N248" s="466">
        <f t="shared" si="8"/>
        <v>0</v>
      </c>
      <c r="O248" s="466">
        <f t="shared" si="6"/>
        <v>0</v>
      </c>
    </row>
    <row r="249" spans="1:15">
      <c r="A249" s="379" t="s">
        <v>3085</v>
      </c>
      <c r="B249" s="379" t="s">
        <v>35</v>
      </c>
      <c r="C249" s="363">
        <v>214</v>
      </c>
      <c r="D249" s="363">
        <v>354</v>
      </c>
      <c r="E249" s="363">
        <v>1.6542056074766356</v>
      </c>
      <c r="F249" s="363">
        <v>214</v>
      </c>
      <c r="G249" s="363">
        <v>354</v>
      </c>
      <c r="H249" s="376">
        <v>1.6542056074766356</v>
      </c>
      <c r="I249" s="363">
        <v>0</v>
      </c>
      <c r="J249" s="363">
        <v>0</v>
      </c>
      <c r="K249" s="363">
        <v>0</v>
      </c>
      <c r="L249" s="363">
        <v>0</v>
      </c>
      <c r="M249" s="465">
        <v>0</v>
      </c>
      <c r="N249" s="466">
        <f t="shared" si="8"/>
        <v>0</v>
      </c>
      <c r="O249" s="466">
        <f t="shared" si="6"/>
        <v>0</v>
      </c>
    </row>
    <row r="250" spans="1:15">
      <c r="A250" s="379" t="s">
        <v>319</v>
      </c>
      <c r="B250" s="379" t="s">
        <v>21</v>
      </c>
      <c r="C250" s="363">
        <v>31</v>
      </c>
      <c r="D250" s="363">
        <v>1017</v>
      </c>
      <c r="E250" s="363">
        <v>32.806451612903224</v>
      </c>
      <c r="F250" s="363">
        <v>31</v>
      </c>
      <c r="G250" s="363">
        <v>1017</v>
      </c>
      <c r="H250" s="376">
        <v>32.806451612903224</v>
      </c>
      <c r="I250" s="363">
        <v>0</v>
      </c>
      <c r="J250" s="363">
        <v>0</v>
      </c>
      <c r="K250" s="363">
        <v>0</v>
      </c>
      <c r="L250" s="363">
        <v>0</v>
      </c>
      <c r="M250" s="465">
        <v>0</v>
      </c>
      <c r="N250" s="466">
        <f t="shared" si="8"/>
        <v>0</v>
      </c>
      <c r="O250" s="466">
        <f t="shared" si="6"/>
        <v>0</v>
      </c>
    </row>
    <row r="251" spans="1:15">
      <c r="A251" s="379" t="s">
        <v>320</v>
      </c>
      <c r="B251" s="379" t="s">
        <v>21</v>
      </c>
      <c r="C251" s="363">
        <v>758</v>
      </c>
      <c r="D251" s="363">
        <v>1502</v>
      </c>
      <c r="E251" s="363">
        <v>1.9815303430079156</v>
      </c>
      <c r="F251" s="363">
        <v>757</v>
      </c>
      <c r="G251" s="363">
        <v>1499</v>
      </c>
      <c r="H251" s="376">
        <v>1.9801849405548217</v>
      </c>
      <c r="I251" s="363">
        <v>1</v>
      </c>
      <c r="J251" s="363">
        <v>0</v>
      </c>
      <c r="K251" s="363">
        <v>1</v>
      </c>
      <c r="L251" s="363">
        <v>3</v>
      </c>
      <c r="M251" s="465">
        <v>3</v>
      </c>
      <c r="N251" s="466">
        <f t="shared" si="8"/>
        <v>1.3192612137203166</v>
      </c>
      <c r="O251" s="466">
        <f t="shared" si="6"/>
        <v>1.3192612137203166</v>
      </c>
    </row>
    <row r="252" spans="1:15">
      <c r="A252" s="379" t="s">
        <v>3070</v>
      </c>
      <c r="B252" s="379" t="s">
        <v>21</v>
      </c>
      <c r="C252" s="363">
        <v>27</v>
      </c>
      <c r="D252" s="363">
        <v>29</v>
      </c>
      <c r="E252" s="363">
        <v>1.0740740740740742</v>
      </c>
      <c r="F252" s="363">
        <v>27</v>
      </c>
      <c r="G252" s="363">
        <v>29</v>
      </c>
      <c r="H252" s="376">
        <v>1.0740740740740742</v>
      </c>
      <c r="I252" s="363">
        <v>0</v>
      </c>
      <c r="J252" s="363">
        <v>0</v>
      </c>
      <c r="K252" s="363">
        <v>0</v>
      </c>
      <c r="L252" s="363">
        <v>0</v>
      </c>
      <c r="M252" s="465">
        <v>0</v>
      </c>
      <c r="N252" s="466">
        <f t="shared" si="8"/>
        <v>0</v>
      </c>
      <c r="O252" s="466">
        <f t="shared" si="6"/>
        <v>0</v>
      </c>
    </row>
    <row r="253" spans="1:15">
      <c r="A253" s="379" t="s">
        <v>3312</v>
      </c>
      <c r="B253" s="379" t="s">
        <v>21</v>
      </c>
      <c r="C253" s="363">
        <v>37</v>
      </c>
      <c r="D253" s="363">
        <v>38</v>
      </c>
      <c r="E253" s="363">
        <v>1.027027027027027</v>
      </c>
      <c r="F253" s="363">
        <v>37</v>
      </c>
      <c r="G253" s="363">
        <v>38</v>
      </c>
      <c r="H253" s="376">
        <v>1.027027027027027</v>
      </c>
      <c r="I253" s="363">
        <v>0</v>
      </c>
      <c r="J253" s="363">
        <v>0</v>
      </c>
      <c r="K253" s="363">
        <v>0</v>
      </c>
      <c r="L253" s="363">
        <v>0</v>
      </c>
      <c r="M253" s="465">
        <v>0</v>
      </c>
      <c r="N253" s="466">
        <f t="shared" si="8"/>
        <v>0</v>
      </c>
      <c r="O253" s="466">
        <f t="shared" si="6"/>
        <v>0</v>
      </c>
    </row>
    <row r="254" spans="1:15">
      <c r="A254" s="379" t="s">
        <v>3077</v>
      </c>
      <c r="B254" s="379" t="s">
        <v>21</v>
      </c>
      <c r="C254" s="363">
        <v>10</v>
      </c>
      <c r="D254" s="363">
        <v>10</v>
      </c>
      <c r="E254" s="363">
        <v>1</v>
      </c>
      <c r="F254" s="363">
        <v>10</v>
      </c>
      <c r="G254" s="363">
        <v>10</v>
      </c>
      <c r="H254" s="376">
        <v>1</v>
      </c>
      <c r="I254" s="363">
        <v>0</v>
      </c>
      <c r="J254" s="363">
        <v>0</v>
      </c>
      <c r="K254" s="363">
        <v>0</v>
      </c>
      <c r="L254" s="363">
        <v>0</v>
      </c>
      <c r="M254" s="465">
        <v>0</v>
      </c>
      <c r="N254" s="466">
        <f t="shared" si="8"/>
        <v>0</v>
      </c>
      <c r="O254" s="466">
        <f t="shared" si="6"/>
        <v>0</v>
      </c>
    </row>
    <row r="255" spans="1:15">
      <c r="A255" s="379" t="s">
        <v>324</v>
      </c>
      <c r="B255" s="379" t="s">
        <v>77</v>
      </c>
      <c r="C255" s="363">
        <v>197</v>
      </c>
      <c r="D255" s="363">
        <v>402</v>
      </c>
      <c r="E255" s="363">
        <v>2.0406091370558377</v>
      </c>
      <c r="F255" s="363">
        <v>196</v>
      </c>
      <c r="G255" s="363">
        <v>401</v>
      </c>
      <c r="H255" s="376">
        <v>2.045918367346939</v>
      </c>
      <c r="I255" s="363">
        <v>1</v>
      </c>
      <c r="J255" s="363">
        <v>1</v>
      </c>
      <c r="K255" s="363">
        <v>0</v>
      </c>
      <c r="L255" s="363">
        <v>1</v>
      </c>
      <c r="M255" s="465">
        <v>1</v>
      </c>
      <c r="N255" s="466">
        <f t="shared" si="8"/>
        <v>5.0761421319796947</v>
      </c>
      <c r="O255" s="466">
        <f t="shared" si="6"/>
        <v>0</v>
      </c>
    </row>
    <row r="256" spans="1:15">
      <c r="A256" s="379" t="s">
        <v>325</v>
      </c>
      <c r="B256" s="379" t="s">
        <v>164</v>
      </c>
      <c r="C256" s="363">
        <v>11</v>
      </c>
      <c r="D256" s="363">
        <v>17</v>
      </c>
      <c r="E256" s="363">
        <v>1.5454545454545454</v>
      </c>
      <c r="F256" s="363">
        <v>11</v>
      </c>
      <c r="G256" s="363">
        <v>17</v>
      </c>
      <c r="H256" s="376">
        <v>1.5454545454545454</v>
      </c>
      <c r="I256" s="363">
        <v>0</v>
      </c>
      <c r="J256" s="363">
        <v>0</v>
      </c>
      <c r="K256" s="363">
        <v>0</v>
      </c>
      <c r="L256" s="363">
        <v>0</v>
      </c>
      <c r="M256" s="465">
        <v>0</v>
      </c>
      <c r="N256" s="466">
        <f t="shared" si="8"/>
        <v>0</v>
      </c>
      <c r="O256" s="466">
        <f t="shared" si="6"/>
        <v>0</v>
      </c>
    </row>
    <row r="257" spans="1:15">
      <c r="A257" s="379" t="s">
        <v>326</v>
      </c>
      <c r="B257" s="379" t="s">
        <v>193</v>
      </c>
      <c r="C257" s="363">
        <v>295</v>
      </c>
      <c r="D257" s="363">
        <v>462</v>
      </c>
      <c r="E257" s="363">
        <v>1.5661016949152542</v>
      </c>
      <c r="F257" s="363">
        <v>295</v>
      </c>
      <c r="G257" s="363">
        <v>462</v>
      </c>
      <c r="H257" s="376">
        <v>1.5661016949152542</v>
      </c>
      <c r="I257" s="363">
        <v>0</v>
      </c>
      <c r="J257" s="363">
        <v>0</v>
      </c>
      <c r="K257" s="363">
        <v>0</v>
      </c>
      <c r="L257" s="363">
        <v>0</v>
      </c>
      <c r="M257" s="465">
        <v>0</v>
      </c>
      <c r="N257" s="466">
        <f t="shared" si="8"/>
        <v>0</v>
      </c>
      <c r="O257" s="466">
        <f t="shared" si="6"/>
        <v>0</v>
      </c>
    </row>
    <row r="258" spans="1:15">
      <c r="A258" s="379" t="s">
        <v>327</v>
      </c>
      <c r="B258" s="379" t="s">
        <v>84</v>
      </c>
      <c r="C258" s="363">
        <v>189</v>
      </c>
      <c r="D258" s="363">
        <v>351</v>
      </c>
      <c r="E258" s="363">
        <v>1.8571428571428572</v>
      </c>
      <c r="F258" s="363">
        <v>189</v>
      </c>
      <c r="G258" s="363">
        <v>351</v>
      </c>
      <c r="H258" s="376">
        <v>1.8571428571428572</v>
      </c>
      <c r="I258" s="363">
        <v>0</v>
      </c>
      <c r="J258" s="363">
        <v>0</v>
      </c>
      <c r="K258" s="363">
        <v>0</v>
      </c>
      <c r="L258" s="363">
        <v>0</v>
      </c>
      <c r="M258" s="465">
        <v>0</v>
      </c>
      <c r="N258" s="466">
        <f t="shared" si="8"/>
        <v>0</v>
      </c>
      <c r="O258" s="466">
        <f t="shared" si="6"/>
        <v>0</v>
      </c>
    </row>
    <row r="259" spans="1:15">
      <c r="A259" s="379" t="s">
        <v>328</v>
      </c>
      <c r="B259" s="379" t="s">
        <v>189</v>
      </c>
      <c r="C259" s="363">
        <v>38</v>
      </c>
      <c r="D259" s="363">
        <v>63</v>
      </c>
      <c r="E259" s="363">
        <v>1.6578947368421053</v>
      </c>
      <c r="F259" s="363">
        <v>38</v>
      </c>
      <c r="G259" s="363">
        <v>63</v>
      </c>
      <c r="H259" s="376">
        <v>1.6578947368421053</v>
      </c>
      <c r="I259" s="363">
        <v>0</v>
      </c>
      <c r="J259" s="363">
        <v>0</v>
      </c>
      <c r="K259" s="363">
        <v>0</v>
      </c>
      <c r="L259" s="363">
        <v>0</v>
      </c>
      <c r="M259" s="465">
        <v>0</v>
      </c>
      <c r="N259" s="466">
        <f t="shared" si="8"/>
        <v>0</v>
      </c>
      <c r="O259" s="466">
        <f t="shared" si="6"/>
        <v>0</v>
      </c>
    </row>
    <row r="260" spans="1:15">
      <c r="A260" s="379" t="s">
        <v>329</v>
      </c>
      <c r="B260" s="379" t="s">
        <v>84</v>
      </c>
      <c r="C260" s="363">
        <v>77</v>
      </c>
      <c r="D260" s="363">
        <v>146</v>
      </c>
      <c r="E260" s="363">
        <v>1.8961038961038961</v>
      </c>
      <c r="F260" s="363">
        <v>76</v>
      </c>
      <c r="G260" s="363">
        <v>145</v>
      </c>
      <c r="H260" s="376">
        <v>1.9078947368421053</v>
      </c>
      <c r="I260" s="363">
        <v>1</v>
      </c>
      <c r="J260" s="363">
        <v>1</v>
      </c>
      <c r="K260" s="363">
        <v>0</v>
      </c>
      <c r="L260" s="363">
        <v>1</v>
      </c>
      <c r="M260" s="465">
        <v>1</v>
      </c>
      <c r="N260" s="466">
        <f t="shared" si="8"/>
        <v>12.987012987012989</v>
      </c>
      <c r="O260" s="466">
        <f t="shared" si="6"/>
        <v>0</v>
      </c>
    </row>
    <row r="261" spans="1:15">
      <c r="A261" s="379" t="s">
        <v>330</v>
      </c>
      <c r="B261" s="379" t="s">
        <v>189</v>
      </c>
      <c r="C261" s="363">
        <v>679</v>
      </c>
      <c r="D261" s="363">
        <v>1011</v>
      </c>
      <c r="E261" s="363">
        <v>1.4889543446244478</v>
      </c>
      <c r="F261" s="363">
        <v>679</v>
      </c>
      <c r="G261" s="363">
        <v>1011</v>
      </c>
      <c r="H261" s="376">
        <v>1.4889543446244478</v>
      </c>
      <c r="I261" s="363">
        <v>0</v>
      </c>
      <c r="J261" s="363">
        <v>0</v>
      </c>
      <c r="K261" s="363">
        <v>0</v>
      </c>
      <c r="L261" s="363">
        <v>0</v>
      </c>
      <c r="M261" s="465">
        <v>0</v>
      </c>
      <c r="N261" s="466">
        <f t="shared" si="8"/>
        <v>0</v>
      </c>
      <c r="O261" s="466">
        <f t="shared" ref="O261:O324" si="9">K261/C261*1000</f>
        <v>0</v>
      </c>
    </row>
    <row r="262" spans="1:15">
      <c r="A262" s="379" t="s">
        <v>331</v>
      </c>
      <c r="B262" s="379" t="s">
        <v>332</v>
      </c>
      <c r="C262" s="363">
        <v>751</v>
      </c>
      <c r="D262" s="363">
        <v>1093</v>
      </c>
      <c r="E262" s="363">
        <v>1.4553928095872171</v>
      </c>
      <c r="F262" s="363">
        <v>751</v>
      </c>
      <c r="G262" s="363">
        <v>1093</v>
      </c>
      <c r="H262" s="376">
        <v>1.4553928095872171</v>
      </c>
      <c r="I262" s="363">
        <v>0</v>
      </c>
      <c r="J262" s="363">
        <v>0</v>
      </c>
      <c r="K262" s="363">
        <v>0</v>
      </c>
      <c r="L262" s="363">
        <v>0</v>
      </c>
      <c r="M262" s="465">
        <v>0</v>
      </c>
      <c r="N262" s="466">
        <f t="shared" si="8"/>
        <v>0</v>
      </c>
      <c r="O262" s="466">
        <f t="shared" si="9"/>
        <v>0</v>
      </c>
    </row>
    <row r="263" spans="1:15">
      <c r="A263" s="379" t="s">
        <v>3263</v>
      </c>
      <c r="B263" s="379" t="s">
        <v>200</v>
      </c>
      <c r="C263" s="363">
        <v>383</v>
      </c>
      <c r="D263" s="363">
        <v>396</v>
      </c>
      <c r="E263" s="363">
        <v>1.0339425587467364</v>
      </c>
      <c r="F263" s="363">
        <v>383</v>
      </c>
      <c r="G263" s="363">
        <v>396</v>
      </c>
      <c r="H263" s="376">
        <v>1.0339425587467364</v>
      </c>
      <c r="I263" s="363">
        <v>0</v>
      </c>
      <c r="J263" s="363">
        <v>0</v>
      </c>
      <c r="K263" s="363">
        <v>0</v>
      </c>
      <c r="L263" s="363">
        <v>0</v>
      </c>
      <c r="M263" s="465">
        <v>0</v>
      </c>
      <c r="N263" s="466">
        <f t="shared" si="8"/>
        <v>0</v>
      </c>
      <c r="O263" s="466">
        <f t="shared" si="9"/>
        <v>0</v>
      </c>
    </row>
    <row r="264" spans="1:15">
      <c r="A264" s="379" t="s">
        <v>3072</v>
      </c>
      <c r="B264" s="379" t="s">
        <v>24</v>
      </c>
      <c r="C264" s="363">
        <v>2892</v>
      </c>
      <c r="D264" s="363">
        <v>5429</v>
      </c>
      <c r="E264" s="363">
        <v>1.8772475795297372</v>
      </c>
      <c r="F264" s="363">
        <v>2890</v>
      </c>
      <c r="G264" s="363">
        <v>5422</v>
      </c>
      <c r="H264" s="376">
        <v>1.8761245674740485</v>
      </c>
      <c r="I264" s="363">
        <v>2</v>
      </c>
      <c r="J264" s="363">
        <v>0</v>
      </c>
      <c r="K264" s="363">
        <v>2</v>
      </c>
      <c r="L264" s="363">
        <v>7</v>
      </c>
      <c r="M264" s="465">
        <v>3.5</v>
      </c>
      <c r="N264" s="466">
        <f t="shared" si="8"/>
        <v>0.69156293222683263</v>
      </c>
      <c r="O264" s="466">
        <f t="shared" si="9"/>
        <v>0.69156293222683263</v>
      </c>
    </row>
    <row r="265" spans="1:15">
      <c r="A265" s="379" t="s">
        <v>335</v>
      </c>
      <c r="B265" s="379" t="s">
        <v>24</v>
      </c>
      <c r="C265" s="363">
        <v>313</v>
      </c>
      <c r="D265" s="363">
        <v>560</v>
      </c>
      <c r="E265" s="363">
        <v>1.7891373801916932</v>
      </c>
      <c r="F265" s="363">
        <v>312</v>
      </c>
      <c r="G265" s="363">
        <v>558</v>
      </c>
      <c r="H265" s="376">
        <v>1.7884615384615385</v>
      </c>
      <c r="I265" s="363">
        <v>1</v>
      </c>
      <c r="J265" s="363">
        <v>0</v>
      </c>
      <c r="K265" s="363">
        <v>1</v>
      </c>
      <c r="L265" s="363">
        <v>2</v>
      </c>
      <c r="M265" s="465">
        <v>2</v>
      </c>
      <c r="N265" s="466">
        <f t="shared" ref="N265:N328" si="10">I265/C265*1000</f>
        <v>3.1948881789137378</v>
      </c>
      <c r="O265" s="466">
        <f t="shared" si="9"/>
        <v>3.1948881789137378</v>
      </c>
    </row>
    <row r="266" spans="1:15">
      <c r="A266" s="379" t="s">
        <v>3073</v>
      </c>
      <c r="B266" s="379" t="s">
        <v>227</v>
      </c>
      <c r="C266" s="363">
        <v>205</v>
      </c>
      <c r="D266" s="363">
        <v>398</v>
      </c>
      <c r="E266" s="363">
        <v>1.9414634146341463</v>
      </c>
      <c r="F266" s="363">
        <v>205</v>
      </c>
      <c r="G266" s="363">
        <v>398</v>
      </c>
      <c r="H266" s="376">
        <v>1.9414634146341463</v>
      </c>
      <c r="I266" s="363">
        <v>0</v>
      </c>
      <c r="J266" s="363">
        <v>0</v>
      </c>
      <c r="K266" s="363">
        <v>0</v>
      </c>
      <c r="L266" s="363">
        <v>0</v>
      </c>
      <c r="M266" s="465">
        <v>0</v>
      </c>
      <c r="N266" s="466">
        <f t="shared" si="10"/>
        <v>0</v>
      </c>
      <c r="O266" s="466">
        <f t="shared" si="9"/>
        <v>0</v>
      </c>
    </row>
    <row r="267" spans="1:15">
      <c r="A267" s="379" t="s">
        <v>3361</v>
      </c>
      <c r="B267" s="379" t="s">
        <v>24</v>
      </c>
      <c r="C267" s="363">
        <v>107</v>
      </c>
      <c r="D267" s="363">
        <v>197</v>
      </c>
      <c r="E267" s="363">
        <v>1.8411214953271029</v>
      </c>
      <c r="F267" s="363">
        <v>107</v>
      </c>
      <c r="G267" s="363">
        <v>197</v>
      </c>
      <c r="H267" s="376">
        <v>1.8411214953271029</v>
      </c>
      <c r="I267" s="363">
        <v>0</v>
      </c>
      <c r="J267" s="363">
        <v>0</v>
      </c>
      <c r="K267" s="363">
        <v>0</v>
      </c>
      <c r="L267" s="363">
        <v>0</v>
      </c>
      <c r="M267" s="465">
        <v>0</v>
      </c>
      <c r="N267" s="466">
        <f t="shared" si="10"/>
        <v>0</v>
      </c>
      <c r="O267" s="466">
        <f t="shared" si="9"/>
        <v>0</v>
      </c>
    </row>
    <row r="268" spans="1:15">
      <c r="A268" s="379" t="s">
        <v>338</v>
      </c>
      <c r="B268" s="379" t="s">
        <v>24</v>
      </c>
      <c r="C268" s="363">
        <v>56</v>
      </c>
      <c r="D268" s="363">
        <v>84</v>
      </c>
      <c r="E268" s="363">
        <v>1.5</v>
      </c>
      <c r="F268" s="363">
        <v>56</v>
      </c>
      <c r="G268" s="363">
        <v>84</v>
      </c>
      <c r="H268" s="376">
        <v>1.5</v>
      </c>
      <c r="I268" s="363">
        <v>0</v>
      </c>
      <c r="J268" s="363">
        <v>0</v>
      </c>
      <c r="K268" s="363">
        <v>0</v>
      </c>
      <c r="L268" s="363">
        <v>0</v>
      </c>
      <c r="M268" s="465">
        <v>0</v>
      </c>
      <c r="N268" s="466">
        <f t="shared" si="10"/>
        <v>0</v>
      </c>
      <c r="O268" s="466">
        <f t="shared" si="9"/>
        <v>0</v>
      </c>
    </row>
    <row r="269" spans="1:15">
      <c r="A269" s="379" t="s">
        <v>3082</v>
      </c>
      <c r="B269" s="379" t="s">
        <v>24</v>
      </c>
      <c r="C269" s="363">
        <v>296</v>
      </c>
      <c r="D269" s="363">
        <v>308</v>
      </c>
      <c r="E269" s="363">
        <v>1.0405405405405406</v>
      </c>
      <c r="F269" s="363">
        <v>296</v>
      </c>
      <c r="G269" s="363">
        <v>308</v>
      </c>
      <c r="H269" s="376">
        <v>1.0405405405405406</v>
      </c>
      <c r="I269" s="363">
        <v>0</v>
      </c>
      <c r="J269" s="363">
        <v>0</v>
      </c>
      <c r="K269" s="363">
        <v>0</v>
      </c>
      <c r="L269" s="363">
        <v>0</v>
      </c>
      <c r="M269" s="465">
        <v>0</v>
      </c>
      <c r="N269" s="466">
        <f t="shared" si="10"/>
        <v>0</v>
      </c>
      <c r="O269" s="466">
        <f t="shared" si="9"/>
        <v>0</v>
      </c>
    </row>
    <row r="270" spans="1:15">
      <c r="A270" s="379" t="s">
        <v>3084</v>
      </c>
      <c r="B270" s="379" t="s">
        <v>24</v>
      </c>
      <c r="C270" s="363">
        <v>12</v>
      </c>
      <c r="D270" s="363">
        <v>23</v>
      </c>
      <c r="E270" s="363">
        <v>1.9166666666666667</v>
      </c>
      <c r="F270" s="363">
        <v>11</v>
      </c>
      <c r="G270" s="363">
        <v>20</v>
      </c>
      <c r="H270" s="376">
        <v>1.8181818181818181</v>
      </c>
      <c r="I270" s="363">
        <v>1</v>
      </c>
      <c r="J270" s="363">
        <v>0</v>
      </c>
      <c r="K270" s="363">
        <v>1</v>
      </c>
      <c r="L270" s="363">
        <v>3</v>
      </c>
      <c r="M270" s="465">
        <v>3</v>
      </c>
      <c r="N270" s="466">
        <f t="shared" si="10"/>
        <v>83.333333333333329</v>
      </c>
      <c r="O270" s="466">
        <f t="shared" si="9"/>
        <v>83.333333333333329</v>
      </c>
    </row>
    <row r="271" spans="1:15">
      <c r="A271" s="379" t="s">
        <v>341</v>
      </c>
      <c r="B271" s="379" t="s">
        <v>55</v>
      </c>
      <c r="C271" s="363">
        <v>57</v>
      </c>
      <c r="D271" s="363">
        <v>90</v>
      </c>
      <c r="E271" s="363">
        <v>1.5789473684210527</v>
      </c>
      <c r="F271" s="363">
        <v>57</v>
      </c>
      <c r="G271" s="363">
        <v>90</v>
      </c>
      <c r="H271" s="376">
        <v>1.5789473684210527</v>
      </c>
      <c r="I271" s="363">
        <v>0</v>
      </c>
      <c r="J271" s="363">
        <v>0</v>
      </c>
      <c r="K271" s="363">
        <v>0</v>
      </c>
      <c r="L271" s="363">
        <v>0</v>
      </c>
      <c r="M271" s="465">
        <v>0</v>
      </c>
      <c r="N271" s="466">
        <f t="shared" si="10"/>
        <v>0</v>
      </c>
      <c r="O271" s="466">
        <f t="shared" si="9"/>
        <v>0</v>
      </c>
    </row>
    <row r="272" spans="1:15">
      <c r="A272" s="379" t="s">
        <v>342</v>
      </c>
      <c r="B272" s="379" t="s">
        <v>55</v>
      </c>
      <c r="C272" s="363">
        <v>269</v>
      </c>
      <c r="D272" s="363">
        <v>645</v>
      </c>
      <c r="E272" s="363">
        <v>2.3977695167286246</v>
      </c>
      <c r="F272" s="363">
        <v>268</v>
      </c>
      <c r="G272" s="363">
        <v>644</v>
      </c>
      <c r="H272" s="376">
        <v>2.4029850746268657</v>
      </c>
      <c r="I272" s="363">
        <v>1</v>
      </c>
      <c r="J272" s="363">
        <v>1</v>
      </c>
      <c r="K272" s="363">
        <v>0</v>
      </c>
      <c r="L272" s="363">
        <v>1</v>
      </c>
      <c r="M272" s="465">
        <v>1</v>
      </c>
      <c r="N272" s="466">
        <f t="shared" si="10"/>
        <v>3.7174721189591078</v>
      </c>
      <c r="O272" s="466">
        <f t="shared" si="9"/>
        <v>0</v>
      </c>
    </row>
    <row r="273" spans="1:15">
      <c r="A273" s="379" t="s">
        <v>3265</v>
      </c>
      <c r="B273" s="379" t="s">
        <v>104</v>
      </c>
      <c r="C273" s="363">
        <v>53</v>
      </c>
      <c r="D273" s="363">
        <v>101</v>
      </c>
      <c r="E273" s="363">
        <v>1.9056603773584906</v>
      </c>
      <c r="F273" s="363">
        <v>53</v>
      </c>
      <c r="G273" s="363">
        <v>101</v>
      </c>
      <c r="H273" s="376">
        <v>1.9056603773584906</v>
      </c>
      <c r="I273" s="363">
        <v>0</v>
      </c>
      <c r="J273" s="363">
        <v>0</v>
      </c>
      <c r="K273" s="363">
        <v>0</v>
      </c>
      <c r="L273" s="363">
        <v>0</v>
      </c>
      <c r="M273" s="465">
        <v>0</v>
      </c>
      <c r="N273" s="466">
        <f t="shared" si="10"/>
        <v>0</v>
      </c>
      <c r="O273" s="466">
        <f t="shared" si="9"/>
        <v>0</v>
      </c>
    </row>
    <row r="274" spans="1:15" ht="22.5">
      <c r="A274" s="379" t="s">
        <v>3076</v>
      </c>
      <c r="B274" s="379" t="s">
        <v>109</v>
      </c>
      <c r="C274" s="363">
        <v>958</v>
      </c>
      <c r="D274" s="363">
        <v>1546</v>
      </c>
      <c r="E274" s="363">
        <v>1.6137787056367432</v>
      </c>
      <c r="F274" s="363">
        <v>957</v>
      </c>
      <c r="G274" s="363">
        <v>1544</v>
      </c>
      <c r="H274" s="376">
        <v>1.6133751306165098</v>
      </c>
      <c r="I274" s="363">
        <v>1</v>
      </c>
      <c r="J274" s="363">
        <v>0</v>
      </c>
      <c r="K274" s="363">
        <v>1</v>
      </c>
      <c r="L274" s="363">
        <v>2</v>
      </c>
      <c r="M274" s="465">
        <v>2</v>
      </c>
      <c r="N274" s="466">
        <f t="shared" si="10"/>
        <v>1.0438413361169101</v>
      </c>
      <c r="O274" s="466">
        <f t="shared" si="9"/>
        <v>1.0438413361169101</v>
      </c>
    </row>
    <row r="275" spans="1:15" ht="22.5">
      <c r="A275" s="379" t="s">
        <v>3086</v>
      </c>
      <c r="B275" s="379" t="s">
        <v>109</v>
      </c>
      <c r="C275" s="363">
        <v>172</v>
      </c>
      <c r="D275" s="363">
        <v>365</v>
      </c>
      <c r="E275" s="363">
        <v>2.1220930232558142</v>
      </c>
      <c r="F275" s="363">
        <v>172</v>
      </c>
      <c r="G275" s="363">
        <v>365</v>
      </c>
      <c r="H275" s="376">
        <v>2.1220930232558142</v>
      </c>
      <c r="I275" s="363">
        <v>0</v>
      </c>
      <c r="J275" s="363">
        <v>0</v>
      </c>
      <c r="K275" s="363">
        <v>0</v>
      </c>
      <c r="L275" s="363">
        <v>0</v>
      </c>
      <c r="M275" s="465">
        <v>0</v>
      </c>
      <c r="N275" s="466">
        <f t="shared" si="10"/>
        <v>0</v>
      </c>
      <c r="O275" s="466">
        <f t="shared" si="9"/>
        <v>0</v>
      </c>
    </row>
    <row r="276" spans="1:15">
      <c r="A276" s="377" t="s">
        <v>257</v>
      </c>
      <c r="B276" s="378"/>
      <c r="C276" s="363">
        <v>245992</v>
      </c>
      <c r="D276" s="363">
        <v>630221</v>
      </c>
      <c r="E276" s="363">
        <v>2.5619572994243716</v>
      </c>
      <c r="F276" s="363">
        <v>244396</v>
      </c>
      <c r="G276" s="363">
        <v>599263</v>
      </c>
      <c r="H276" s="376">
        <v>2.4520163996137416</v>
      </c>
      <c r="I276" s="363">
        <v>1596</v>
      </c>
      <c r="J276" s="363">
        <v>437</v>
      </c>
      <c r="K276" s="363">
        <v>1159</v>
      </c>
      <c r="L276" s="363">
        <v>30958</v>
      </c>
      <c r="M276" s="465">
        <v>19.397243107769423</v>
      </c>
      <c r="N276" s="466">
        <f t="shared" si="10"/>
        <v>6.4880158704348112</v>
      </c>
      <c r="O276" s="466">
        <f t="shared" si="9"/>
        <v>4.7115353344824218</v>
      </c>
    </row>
    <row r="277" spans="1:15">
      <c r="A277" s="379" t="s">
        <v>3087</v>
      </c>
      <c r="B277" s="379" t="s">
        <v>19</v>
      </c>
      <c r="C277" s="363">
        <v>2110</v>
      </c>
      <c r="D277" s="363">
        <v>6734</v>
      </c>
      <c r="E277" s="363">
        <v>3.1914691943127962</v>
      </c>
      <c r="F277" s="363">
        <v>2109</v>
      </c>
      <c r="G277" s="363">
        <v>6697</v>
      </c>
      <c r="H277" s="376">
        <v>3.1754385964912282</v>
      </c>
      <c r="I277" s="363">
        <v>1</v>
      </c>
      <c r="J277" s="363">
        <v>0</v>
      </c>
      <c r="K277" s="363">
        <v>1</v>
      </c>
      <c r="L277" s="363">
        <v>37</v>
      </c>
      <c r="M277" s="465">
        <v>37</v>
      </c>
      <c r="N277" s="466">
        <f t="shared" si="10"/>
        <v>0.47393364928909953</v>
      </c>
      <c r="O277" s="466">
        <f t="shared" si="9"/>
        <v>0.47393364928909953</v>
      </c>
    </row>
    <row r="278" spans="1:15">
      <c r="A278" s="379" t="s">
        <v>347</v>
      </c>
      <c r="B278" s="379" t="s">
        <v>19</v>
      </c>
      <c r="C278" s="363">
        <v>1988</v>
      </c>
      <c r="D278" s="363">
        <v>5185</v>
      </c>
      <c r="E278" s="363">
        <v>2.6081488933601609</v>
      </c>
      <c r="F278" s="363">
        <v>1974</v>
      </c>
      <c r="G278" s="363">
        <v>5098</v>
      </c>
      <c r="H278" s="376">
        <v>2.5825734549138804</v>
      </c>
      <c r="I278" s="363">
        <v>14</v>
      </c>
      <c r="J278" s="363">
        <v>4</v>
      </c>
      <c r="K278" s="363">
        <v>10</v>
      </c>
      <c r="L278" s="363">
        <v>87</v>
      </c>
      <c r="M278" s="465">
        <v>6.2142857142857144</v>
      </c>
      <c r="N278" s="466">
        <f t="shared" si="10"/>
        <v>7.042253521126761</v>
      </c>
      <c r="O278" s="466">
        <f t="shared" si="9"/>
        <v>5.0301810865191143</v>
      </c>
    </row>
    <row r="279" spans="1:15">
      <c r="A279" s="379" t="s">
        <v>348</v>
      </c>
      <c r="B279" s="379" t="s">
        <v>19</v>
      </c>
      <c r="C279" s="363">
        <v>3723</v>
      </c>
      <c r="D279" s="363">
        <v>10371</v>
      </c>
      <c r="E279" s="363">
        <v>2.7856567284448026</v>
      </c>
      <c r="F279" s="363">
        <v>3690</v>
      </c>
      <c r="G279" s="363">
        <v>10207</v>
      </c>
      <c r="H279" s="376">
        <v>2.7661246612466126</v>
      </c>
      <c r="I279" s="363">
        <v>33</v>
      </c>
      <c r="J279" s="363">
        <v>14</v>
      </c>
      <c r="K279" s="363">
        <v>19</v>
      </c>
      <c r="L279" s="363">
        <v>164</v>
      </c>
      <c r="M279" s="465">
        <v>4.9696969696969697</v>
      </c>
      <c r="N279" s="466">
        <f t="shared" si="10"/>
        <v>8.8638195004029008</v>
      </c>
      <c r="O279" s="466">
        <f t="shared" si="9"/>
        <v>5.1034112275047008</v>
      </c>
    </row>
    <row r="280" spans="1:15">
      <c r="A280" s="379" t="s">
        <v>110</v>
      </c>
      <c r="B280" s="379" t="s">
        <v>19</v>
      </c>
      <c r="C280" s="363">
        <v>1</v>
      </c>
      <c r="D280" s="363">
        <v>3</v>
      </c>
      <c r="E280" s="363">
        <v>3</v>
      </c>
      <c r="F280" s="363">
        <v>1</v>
      </c>
      <c r="G280" s="363">
        <v>3</v>
      </c>
      <c r="H280" s="376">
        <v>3</v>
      </c>
      <c r="I280" s="363">
        <v>0</v>
      </c>
      <c r="J280" s="363">
        <v>0</v>
      </c>
      <c r="K280" s="363">
        <v>0</v>
      </c>
      <c r="L280" s="363">
        <v>0</v>
      </c>
      <c r="M280" s="465">
        <v>0</v>
      </c>
      <c r="N280" s="466">
        <f t="shared" si="10"/>
        <v>0</v>
      </c>
      <c r="O280" s="466">
        <f t="shared" si="9"/>
        <v>0</v>
      </c>
    </row>
    <row r="281" spans="1:15">
      <c r="A281" s="379" t="s">
        <v>349</v>
      </c>
      <c r="B281" s="379" t="s">
        <v>19</v>
      </c>
      <c r="C281" s="363">
        <v>794</v>
      </c>
      <c r="D281" s="363">
        <v>1410</v>
      </c>
      <c r="E281" s="363">
        <v>1.7758186397984888</v>
      </c>
      <c r="F281" s="363">
        <v>786</v>
      </c>
      <c r="G281" s="363">
        <v>1377</v>
      </c>
      <c r="H281" s="376">
        <v>1.751908396946565</v>
      </c>
      <c r="I281" s="363">
        <v>8</v>
      </c>
      <c r="J281" s="363">
        <v>4</v>
      </c>
      <c r="K281" s="363">
        <v>4</v>
      </c>
      <c r="L281" s="363">
        <v>33</v>
      </c>
      <c r="M281" s="465">
        <v>4.125</v>
      </c>
      <c r="N281" s="466">
        <f t="shared" si="10"/>
        <v>10.075566750629722</v>
      </c>
      <c r="O281" s="466">
        <f t="shared" si="9"/>
        <v>5.0377833753148611</v>
      </c>
    </row>
    <row r="282" spans="1:15">
      <c r="A282" s="379" t="s">
        <v>350</v>
      </c>
      <c r="B282" s="379" t="s">
        <v>19</v>
      </c>
      <c r="C282" s="363">
        <v>810</v>
      </c>
      <c r="D282" s="363">
        <v>1159</v>
      </c>
      <c r="E282" s="363">
        <v>1.4308641975308642</v>
      </c>
      <c r="F282" s="363">
        <v>807</v>
      </c>
      <c r="G282" s="363">
        <v>1151</v>
      </c>
      <c r="H282" s="376">
        <v>1.4262701363073109</v>
      </c>
      <c r="I282" s="363">
        <v>3</v>
      </c>
      <c r="J282" s="363">
        <v>1</v>
      </c>
      <c r="K282" s="363">
        <v>2</v>
      </c>
      <c r="L282" s="363">
        <v>8</v>
      </c>
      <c r="M282" s="465">
        <v>2.6666666666666665</v>
      </c>
      <c r="N282" s="466">
        <f t="shared" si="10"/>
        <v>3.7037037037037037</v>
      </c>
      <c r="O282" s="466">
        <f t="shared" si="9"/>
        <v>2.4691358024691357</v>
      </c>
    </row>
    <row r="283" spans="1:15">
      <c r="A283" s="379" t="s">
        <v>351</v>
      </c>
      <c r="B283" s="379" t="s">
        <v>19</v>
      </c>
      <c r="C283" s="363">
        <v>608</v>
      </c>
      <c r="D283" s="363">
        <v>1211</v>
      </c>
      <c r="E283" s="363">
        <v>1.9917763157894737</v>
      </c>
      <c r="F283" s="363">
        <v>604</v>
      </c>
      <c r="G283" s="363">
        <v>1187</v>
      </c>
      <c r="H283" s="376">
        <v>1.9652317880794703</v>
      </c>
      <c r="I283" s="363">
        <v>4</v>
      </c>
      <c r="J283" s="363">
        <v>2</v>
      </c>
      <c r="K283" s="363">
        <v>2</v>
      </c>
      <c r="L283" s="363">
        <v>24</v>
      </c>
      <c r="M283" s="465">
        <v>6</v>
      </c>
      <c r="N283" s="466">
        <f t="shared" si="10"/>
        <v>6.5789473684210522</v>
      </c>
      <c r="O283" s="466">
        <f t="shared" si="9"/>
        <v>3.2894736842105261</v>
      </c>
    </row>
    <row r="284" spans="1:15">
      <c r="A284" s="379" t="s">
        <v>352</v>
      </c>
      <c r="B284" s="379" t="s">
        <v>113</v>
      </c>
      <c r="C284" s="363">
        <v>411</v>
      </c>
      <c r="D284" s="363">
        <v>753</v>
      </c>
      <c r="E284" s="363">
        <v>1.832116788321168</v>
      </c>
      <c r="F284" s="363">
        <v>411</v>
      </c>
      <c r="G284" s="363">
        <v>753</v>
      </c>
      <c r="H284" s="376">
        <v>1.832116788321168</v>
      </c>
      <c r="I284" s="363">
        <v>0</v>
      </c>
      <c r="J284" s="363">
        <v>0</v>
      </c>
      <c r="K284" s="363">
        <v>0</v>
      </c>
      <c r="L284" s="363">
        <v>0</v>
      </c>
      <c r="M284" s="465">
        <v>0</v>
      </c>
      <c r="N284" s="466">
        <f t="shared" si="10"/>
        <v>0</v>
      </c>
      <c r="O284" s="466">
        <f t="shared" si="9"/>
        <v>0</v>
      </c>
    </row>
    <row r="285" spans="1:15">
      <c r="A285" s="379" t="s">
        <v>353</v>
      </c>
      <c r="B285" s="379" t="s">
        <v>19</v>
      </c>
      <c r="C285" s="363">
        <v>1458</v>
      </c>
      <c r="D285" s="363">
        <v>2009</v>
      </c>
      <c r="E285" s="363">
        <v>1.3779149519890261</v>
      </c>
      <c r="F285" s="363">
        <v>1455</v>
      </c>
      <c r="G285" s="363">
        <v>2004</v>
      </c>
      <c r="H285" s="376">
        <v>1.377319587628866</v>
      </c>
      <c r="I285" s="363">
        <v>3</v>
      </c>
      <c r="J285" s="363">
        <v>2</v>
      </c>
      <c r="K285" s="363">
        <v>1</v>
      </c>
      <c r="L285" s="363">
        <v>5</v>
      </c>
      <c r="M285" s="465">
        <v>1.6666666666666667</v>
      </c>
      <c r="N285" s="466">
        <f t="shared" si="10"/>
        <v>2.0576131687242798</v>
      </c>
      <c r="O285" s="466">
        <f t="shared" si="9"/>
        <v>0.68587105624142652</v>
      </c>
    </row>
    <row r="286" spans="1:15">
      <c r="A286" s="379" t="s">
        <v>354</v>
      </c>
      <c r="B286" s="379" t="s">
        <v>19</v>
      </c>
      <c r="C286" s="363">
        <v>920</v>
      </c>
      <c r="D286" s="363">
        <v>1481</v>
      </c>
      <c r="E286" s="363">
        <v>1.6097826086956522</v>
      </c>
      <c r="F286" s="363">
        <v>920</v>
      </c>
      <c r="G286" s="363">
        <v>1481</v>
      </c>
      <c r="H286" s="376">
        <v>1.6097826086956522</v>
      </c>
      <c r="I286" s="363">
        <v>0</v>
      </c>
      <c r="J286" s="363">
        <v>0</v>
      </c>
      <c r="K286" s="363">
        <v>0</v>
      </c>
      <c r="L286" s="363">
        <v>0</v>
      </c>
      <c r="M286" s="465">
        <v>0</v>
      </c>
      <c r="N286" s="466">
        <f t="shared" si="10"/>
        <v>0</v>
      </c>
      <c r="O286" s="466">
        <f t="shared" si="9"/>
        <v>0</v>
      </c>
    </row>
    <row r="287" spans="1:15">
      <c r="A287" s="379" t="s">
        <v>355</v>
      </c>
      <c r="B287" s="379" t="s">
        <v>19</v>
      </c>
      <c r="C287" s="363">
        <v>629</v>
      </c>
      <c r="D287" s="363">
        <v>999</v>
      </c>
      <c r="E287" s="363">
        <v>1.588235294117647</v>
      </c>
      <c r="F287" s="363">
        <v>628</v>
      </c>
      <c r="G287" s="363">
        <v>998</v>
      </c>
      <c r="H287" s="376">
        <v>1.589171974522293</v>
      </c>
      <c r="I287" s="363">
        <v>1</v>
      </c>
      <c r="J287" s="363">
        <v>1</v>
      </c>
      <c r="K287" s="363">
        <v>0</v>
      </c>
      <c r="L287" s="363">
        <v>1</v>
      </c>
      <c r="M287" s="465">
        <v>1</v>
      </c>
      <c r="N287" s="466">
        <f t="shared" si="10"/>
        <v>1.589825119236884</v>
      </c>
      <c r="O287" s="466">
        <f t="shared" si="9"/>
        <v>0</v>
      </c>
    </row>
    <row r="288" spans="1:15">
      <c r="A288" s="379" t="s">
        <v>3360</v>
      </c>
      <c r="B288" s="379" t="s">
        <v>19</v>
      </c>
      <c r="C288" s="363">
        <v>70</v>
      </c>
      <c r="D288" s="363">
        <v>120</v>
      </c>
      <c r="E288" s="363">
        <v>1.7142857142857142</v>
      </c>
      <c r="F288" s="363">
        <v>70</v>
      </c>
      <c r="G288" s="363">
        <v>120</v>
      </c>
      <c r="H288" s="376">
        <v>1.7142857142857142</v>
      </c>
      <c r="I288" s="363">
        <v>0</v>
      </c>
      <c r="J288" s="363">
        <v>0</v>
      </c>
      <c r="K288" s="363">
        <v>0</v>
      </c>
      <c r="L288" s="363">
        <v>0</v>
      </c>
      <c r="M288" s="465">
        <v>0</v>
      </c>
      <c r="N288" s="466">
        <f t="shared" si="10"/>
        <v>0</v>
      </c>
      <c r="O288" s="466">
        <f t="shared" si="9"/>
        <v>0</v>
      </c>
    </row>
    <row r="289" spans="1:15">
      <c r="A289" s="379" t="s">
        <v>3115</v>
      </c>
      <c r="B289" s="379" t="s">
        <v>19</v>
      </c>
      <c r="C289" s="363">
        <v>276</v>
      </c>
      <c r="D289" s="363">
        <v>281</v>
      </c>
      <c r="E289" s="363">
        <v>1.0181159420289856</v>
      </c>
      <c r="F289" s="363">
        <v>276</v>
      </c>
      <c r="G289" s="363">
        <v>281</v>
      </c>
      <c r="H289" s="376">
        <v>1.0181159420289856</v>
      </c>
      <c r="I289" s="363">
        <v>0</v>
      </c>
      <c r="J289" s="363">
        <v>0</v>
      </c>
      <c r="K289" s="363">
        <v>0</v>
      </c>
      <c r="L289" s="363">
        <v>0</v>
      </c>
      <c r="M289" s="465">
        <v>0</v>
      </c>
      <c r="N289" s="466">
        <f t="shared" si="10"/>
        <v>0</v>
      </c>
      <c r="O289" s="466">
        <f t="shared" si="9"/>
        <v>0</v>
      </c>
    </row>
    <row r="290" spans="1:15">
      <c r="A290" s="379" t="s">
        <v>358</v>
      </c>
      <c r="B290" s="379" t="s">
        <v>19</v>
      </c>
      <c r="C290" s="363">
        <v>9</v>
      </c>
      <c r="D290" s="363">
        <v>17</v>
      </c>
      <c r="E290" s="363">
        <v>1.8888888888888888</v>
      </c>
      <c r="F290" s="363">
        <v>9</v>
      </c>
      <c r="G290" s="363">
        <v>17</v>
      </c>
      <c r="H290" s="376">
        <v>1.8888888888888888</v>
      </c>
      <c r="I290" s="363">
        <v>0</v>
      </c>
      <c r="J290" s="363">
        <v>0</v>
      </c>
      <c r="K290" s="363">
        <v>0</v>
      </c>
      <c r="L290" s="363">
        <v>0</v>
      </c>
      <c r="M290" s="465">
        <v>0</v>
      </c>
      <c r="N290" s="466">
        <f t="shared" si="10"/>
        <v>0</v>
      </c>
      <c r="O290" s="466">
        <f t="shared" si="9"/>
        <v>0</v>
      </c>
    </row>
    <row r="291" spans="1:15">
      <c r="A291" s="379" t="s">
        <v>359</v>
      </c>
      <c r="B291" s="379" t="s">
        <v>19</v>
      </c>
      <c r="C291" s="363">
        <v>205</v>
      </c>
      <c r="D291" s="363">
        <v>401</v>
      </c>
      <c r="E291" s="363">
        <v>1.9560975609756097</v>
      </c>
      <c r="F291" s="363">
        <v>205</v>
      </c>
      <c r="G291" s="363">
        <v>401</v>
      </c>
      <c r="H291" s="376">
        <v>1.9560975609756097</v>
      </c>
      <c r="I291" s="363">
        <v>0</v>
      </c>
      <c r="J291" s="363">
        <v>0</v>
      </c>
      <c r="K291" s="363">
        <v>0</v>
      </c>
      <c r="L291" s="363">
        <v>0</v>
      </c>
      <c r="M291" s="465">
        <v>0</v>
      </c>
      <c r="N291" s="466">
        <f t="shared" si="10"/>
        <v>0</v>
      </c>
      <c r="O291" s="466">
        <f t="shared" si="9"/>
        <v>0</v>
      </c>
    </row>
    <row r="292" spans="1:15">
      <c r="A292" s="379" t="s">
        <v>360</v>
      </c>
      <c r="B292" s="379" t="s">
        <v>19</v>
      </c>
      <c r="C292" s="363">
        <v>74</v>
      </c>
      <c r="D292" s="363">
        <v>144</v>
      </c>
      <c r="E292" s="363">
        <v>1.9459459459459461</v>
      </c>
      <c r="F292" s="363">
        <v>74</v>
      </c>
      <c r="G292" s="363">
        <v>144</v>
      </c>
      <c r="H292" s="376">
        <v>1.9459459459459461</v>
      </c>
      <c r="I292" s="363">
        <v>0</v>
      </c>
      <c r="J292" s="363">
        <v>0</v>
      </c>
      <c r="K292" s="363">
        <v>0</v>
      </c>
      <c r="L292" s="363">
        <v>0</v>
      </c>
      <c r="M292" s="465">
        <v>0</v>
      </c>
      <c r="N292" s="466">
        <f t="shared" si="10"/>
        <v>0</v>
      </c>
      <c r="O292" s="466">
        <f t="shared" si="9"/>
        <v>0</v>
      </c>
    </row>
    <row r="293" spans="1:15">
      <c r="A293" s="379" t="s">
        <v>361</v>
      </c>
      <c r="B293" s="379" t="s">
        <v>19</v>
      </c>
      <c r="C293" s="363">
        <v>479</v>
      </c>
      <c r="D293" s="363">
        <v>901</v>
      </c>
      <c r="E293" s="363">
        <v>1.8810020876826723</v>
      </c>
      <c r="F293" s="363">
        <v>475</v>
      </c>
      <c r="G293" s="363">
        <v>874</v>
      </c>
      <c r="H293" s="376">
        <v>1.84</v>
      </c>
      <c r="I293" s="363">
        <v>4</v>
      </c>
      <c r="J293" s="363">
        <v>1</v>
      </c>
      <c r="K293" s="363">
        <v>3</v>
      </c>
      <c r="L293" s="363">
        <v>27</v>
      </c>
      <c r="M293" s="465">
        <v>6.75</v>
      </c>
      <c r="N293" s="466">
        <f t="shared" si="10"/>
        <v>8.3507306889352808</v>
      </c>
      <c r="O293" s="466">
        <f t="shared" si="9"/>
        <v>6.2630480167014619</v>
      </c>
    </row>
    <row r="294" spans="1:15">
      <c r="A294" s="379" t="s">
        <v>362</v>
      </c>
      <c r="B294" s="379" t="s">
        <v>19</v>
      </c>
      <c r="C294" s="363">
        <v>2202</v>
      </c>
      <c r="D294" s="363">
        <v>4185</v>
      </c>
      <c r="E294" s="363">
        <v>1.9005449591280654</v>
      </c>
      <c r="F294" s="363">
        <v>2202</v>
      </c>
      <c r="G294" s="363">
        <v>4185</v>
      </c>
      <c r="H294" s="376">
        <v>1.9005449591280654</v>
      </c>
      <c r="I294" s="363">
        <v>0</v>
      </c>
      <c r="J294" s="363">
        <v>0</v>
      </c>
      <c r="K294" s="363">
        <v>0</v>
      </c>
      <c r="L294" s="363">
        <v>0</v>
      </c>
      <c r="M294" s="465">
        <v>0</v>
      </c>
      <c r="N294" s="466">
        <f t="shared" si="10"/>
        <v>0</v>
      </c>
      <c r="O294" s="466">
        <f t="shared" si="9"/>
        <v>0</v>
      </c>
    </row>
    <row r="295" spans="1:15">
      <c r="A295" s="379" t="s">
        <v>3158</v>
      </c>
      <c r="B295" s="379" t="s">
        <v>19</v>
      </c>
      <c r="C295" s="363">
        <v>1187</v>
      </c>
      <c r="D295" s="363">
        <v>1946</v>
      </c>
      <c r="E295" s="363">
        <v>1.6394271272114576</v>
      </c>
      <c r="F295" s="363">
        <v>1187</v>
      </c>
      <c r="G295" s="363">
        <v>1946</v>
      </c>
      <c r="H295" s="376">
        <v>1.6394271272114576</v>
      </c>
      <c r="I295" s="363">
        <v>0</v>
      </c>
      <c r="J295" s="363">
        <v>0</v>
      </c>
      <c r="K295" s="363">
        <v>0</v>
      </c>
      <c r="L295" s="363">
        <v>0</v>
      </c>
      <c r="M295" s="465">
        <v>0</v>
      </c>
      <c r="N295" s="466">
        <f t="shared" si="10"/>
        <v>0</v>
      </c>
      <c r="O295" s="466">
        <f t="shared" si="9"/>
        <v>0</v>
      </c>
    </row>
    <row r="296" spans="1:15">
      <c r="A296" s="379" t="s">
        <v>364</v>
      </c>
      <c r="B296" s="379" t="s">
        <v>19</v>
      </c>
      <c r="C296" s="363">
        <v>575</v>
      </c>
      <c r="D296" s="363">
        <v>1021</v>
      </c>
      <c r="E296" s="363">
        <v>1.7756521739130435</v>
      </c>
      <c r="F296" s="363">
        <v>574</v>
      </c>
      <c r="G296" s="363">
        <v>1013</v>
      </c>
      <c r="H296" s="376">
        <v>1.764808362369338</v>
      </c>
      <c r="I296" s="363">
        <v>1</v>
      </c>
      <c r="J296" s="363">
        <v>0</v>
      </c>
      <c r="K296" s="363">
        <v>1</v>
      </c>
      <c r="L296" s="363">
        <v>8</v>
      </c>
      <c r="M296" s="465">
        <v>8</v>
      </c>
      <c r="N296" s="466">
        <f t="shared" si="10"/>
        <v>1.7391304347826089</v>
      </c>
      <c r="O296" s="466">
        <f t="shared" si="9"/>
        <v>1.7391304347826089</v>
      </c>
    </row>
    <row r="297" spans="1:15">
      <c r="A297" s="379" t="s">
        <v>365</v>
      </c>
      <c r="B297" s="379" t="s">
        <v>19</v>
      </c>
      <c r="C297" s="363">
        <v>73</v>
      </c>
      <c r="D297" s="363">
        <v>97</v>
      </c>
      <c r="E297" s="363">
        <v>1.3287671232876712</v>
      </c>
      <c r="F297" s="363">
        <v>73</v>
      </c>
      <c r="G297" s="363">
        <v>97</v>
      </c>
      <c r="H297" s="376">
        <v>1.3287671232876712</v>
      </c>
      <c r="I297" s="363">
        <v>0</v>
      </c>
      <c r="J297" s="363">
        <v>0</v>
      </c>
      <c r="K297" s="363">
        <v>0</v>
      </c>
      <c r="L297" s="363">
        <v>0</v>
      </c>
      <c r="M297" s="465">
        <v>0</v>
      </c>
      <c r="N297" s="466">
        <f t="shared" si="10"/>
        <v>0</v>
      </c>
      <c r="O297" s="466">
        <f t="shared" si="9"/>
        <v>0</v>
      </c>
    </row>
    <row r="298" spans="1:15" ht="22.5">
      <c r="A298" s="379" t="s">
        <v>366</v>
      </c>
      <c r="B298" s="379" t="s">
        <v>115</v>
      </c>
      <c r="C298" s="363">
        <v>29</v>
      </c>
      <c r="D298" s="363">
        <v>41</v>
      </c>
      <c r="E298" s="363">
        <v>1.4137931034482758</v>
      </c>
      <c r="F298" s="363">
        <v>29</v>
      </c>
      <c r="G298" s="363">
        <v>41</v>
      </c>
      <c r="H298" s="376">
        <v>1.4137931034482758</v>
      </c>
      <c r="I298" s="363">
        <v>0</v>
      </c>
      <c r="J298" s="363">
        <v>0</v>
      </c>
      <c r="K298" s="363">
        <v>0</v>
      </c>
      <c r="L298" s="363">
        <v>0</v>
      </c>
      <c r="M298" s="465">
        <v>0</v>
      </c>
      <c r="N298" s="466">
        <f t="shared" si="10"/>
        <v>0</v>
      </c>
      <c r="O298" s="466">
        <f t="shared" si="9"/>
        <v>0</v>
      </c>
    </row>
    <row r="299" spans="1:15">
      <c r="A299" s="379" t="s">
        <v>3236</v>
      </c>
      <c r="B299" s="379" t="s">
        <v>368</v>
      </c>
      <c r="C299" s="363">
        <v>186</v>
      </c>
      <c r="D299" s="363">
        <v>441</v>
      </c>
      <c r="E299" s="363">
        <v>2.370967741935484</v>
      </c>
      <c r="F299" s="363">
        <v>186</v>
      </c>
      <c r="G299" s="363">
        <v>441</v>
      </c>
      <c r="H299" s="376">
        <v>2.370967741935484</v>
      </c>
      <c r="I299" s="363">
        <v>0</v>
      </c>
      <c r="J299" s="363">
        <v>0</v>
      </c>
      <c r="K299" s="363">
        <v>0</v>
      </c>
      <c r="L299" s="363">
        <v>0</v>
      </c>
      <c r="M299" s="465">
        <v>0</v>
      </c>
      <c r="N299" s="466">
        <f t="shared" si="10"/>
        <v>0</v>
      </c>
      <c r="O299" s="466">
        <f t="shared" si="9"/>
        <v>0</v>
      </c>
    </row>
    <row r="300" spans="1:15">
      <c r="A300" s="379" t="s">
        <v>369</v>
      </c>
      <c r="B300" s="379" t="s">
        <v>60</v>
      </c>
      <c r="C300" s="363">
        <v>218</v>
      </c>
      <c r="D300" s="363">
        <v>974</v>
      </c>
      <c r="E300" s="363">
        <v>4.4678899082568808</v>
      </c>
      <c r="F300" s="363">
        <v>218</v>
      </c>
      <c r="G300" s="363">
        <v>974</v>
      </c>
      <c r="H300" s="376">
        <v>4.4678899082568808</v>
      </c>
      <c r="I300" s="363">
        <v>0</v>
      </c>
      <c r="J300" s="363">
        <v>0</v>
      </c>
      <c r="K300" s="363">
        <v>0</v>
      </c>
      <c r="L300" s="363">
        <v>0</v>
      </c>
      <c r="M300" s="465">
        <v>0</v>
      </c>
      <c r="N300" s="466">
        <f t="shared" si="10"/>
        <v>0</v>
      </c>
      <c r="O300" s="466">
        <f t="shared" si="9"/>
        <v>0</v>
      </c>
    </row>
    <row r="301" spans="1:15">
      <c r="A301" s="379" t="s">
        <v>3148</v>
      </c>
      <c r="B301" s="379" t="s">
        <v>60</v>
      </c>
      <c r="C301" s="363">
        <v>129</v>
      </c>
      <c r="D301" s="363">
        <v>250</v>
      </c>
      <c r="E301" s="363">
        <v>1.9379844961240309</v>
      </c>
      <c r="F301" s="363">
        <v>129</v>
      </c>
      <c r="G301" s="363">
        <v>250</v>
      </c>
      <c r="H301" s="376">
        <v>1.9379844961240309</v>
      </c>
      <c r="I301" s="363">
        <v>0</v>
      </c>
      <c r="J301" s="363">
        <v>0</v>
      </c>
      <c r="K301" s="363">
        <v>0</v>
      </c>
      <c r="L301" s="363">
        <v>0</v>
      </c>
      <c r="M301" s="465">
        <v>0</v>
      </c>
      <c r="N301" s="466">
        <f t="shared" si="10"/>
        <v>0</v>
      </c>
      <c r="O301" s="466">
        <f t="shared" si="9"/>
        <v>0</v>
      </c>
    </row>
    <row r="302" spans="1:15">
      <c r="A302" s="379" t="s">
        <v>371</v>
      </c>
      <c r="B302" s="379" t="s">
        <v>60</v>
      </c>
      <c r="C302" s="363">
        <v>96</v>
      </c>
      <c r="D302" s="363">
        <v>183</v>
      </c>
      <c r="E302" s="363">
        <v>1.90625</v>
      </c>
      <c r="F302" s="363">
        <v>96</v>
      </c>
      <c r="G302" s="363">
        <v>183</v>
      </c>
      <c r="H302" s="376">
        <v>1.90625</v>
      </c>
      <c r="I302" s="363">
        <v>0</v>
      </c>
      <c r="J302" s="363">
        <v>0</v>
      </c>
      <c r="K302" s="363">
        <v>0</v>
      </c>
      <c r="L302" s="363">
        <v>0</v>
      </c>
      <c r="M302" s="465">
        <v>0</v>
      </c>
      <c r="N302" s="466">
        <f t="shared" si="10"/>
        <v>0</v>
      </c>
      <c r="O302" s="466">
        <f t="shared" si="9"/>
        <v>0</v>
      </c>
    </row>
    <row r="303" spans="1:15">
      <c r="A303" s="379" t="s">
        <v>3121</v>
      </c>
      <c r="B303" s="379" t="s">
        <v>63</v>
      </c>
      <c r="C303" s="363">
        <v>707</v>
      </c>
      <c r="D303" s="363">
        <v>1197</v>
      </c>
      <c r="E303" s="363">
        <v>1.693069306930693</v>
      </c>
      <c r="F303" s="363">
        <v>707</v>
      </c>
      <c r="G303" s="363">
        <v>1197</v>
      </c>
      <c r="H303" s="376">
        <v>1.693069306930693</v>
      </c>
      <c r="I303" s="363">
        <v>0</v>
      </c>
      <c r="J303" s="363">
        <v>0</v>
      </c>
      <c r="K303" s="363">
        <v>0</v>
      </c>
      <c r="L303" s="363">
        <v>0</v>
      </c>
      <c r="M303" s="465">
        <v>0</v>
      </c>
      <c r="N303" s="466">
        <f t="shared" si="10"/>
        <v>0</v>
      </c>
      <c r="O303" s="466">
        <f t="shared" si="9"/>
        <v>0</v>
      </c>
    </row>
    <row r="304" spans="1:15">
      <c r="A304" s="379" t="s">
        <v>3134</v>
      </c>
      <c r="B304" s="379" t="s">
        <v>63</v>
      </c>
      <c r="C304" s="363">
        <v>1011</v>
      </c>
      <c r="D304" s="363">
        <v>1630</v>
      </c>
      <c r="E304" s="363">
        <v>1.6122650840751731</v>
      </c>
      <c r="F304" s="363">
        <v>1008</v>
      </c>
      <c r="G304" s="363">
        <v>1626</v>
      </c>
      <c r="H304" s="376">
        <v>1.6130952380952381</v>
      </c>
      <c r="I304" s="363">
        <v>3</v>
      </c>
      <c r="J304" s="363">
        <v>2</v>
      </c>
      <c r="K304" s="363">
        <v>1</v>
      </c>
      <c r="L304" s="363">
        <v>4</v>
      </c>
      <c r="M304" s="465">
        <v>1.3333333333333333</v>
      </c>
      <c r="N304" s="466">
        <f t="shared" si="10"/>
        <v>2.9673590504451042</v>
      </c>
      <c r="O304" s="466">
        <f t="shared" si="9"/>
        <v>0.98911968348170121</v>
      </c>
    </row>
    <row r="305" spans="1:15">
      <c r="A305" s="379" t="s">
        <v>3344</v>
      </c>
      <c r="B305" s="379" t="s">
        <v>63</v>
      </c>
      <c r="C305" s="363">
        <v>961</v>
      </c>
      <c r="D305" s="363">
        <v>1589</v>
      </c>
      <c r="E305" s="363">
        <v>1.6534859521331946</v>
      </c>
      <c r="F305" s="363">
        <v>960</v>
      </c>
      <c r="G305" s="363">
        <v>1588</v>
      </c>
      <c r="H305" s="376">
        <v>1.6541666666666666</v>
      </c>
      <c r="I305" s="363">
        <v>1</v>
      </c>
      <c r="J305" s="363">
        <v>1</v>
      </c>
      <c r="K305" s="363">
        <v>0</v>
      </c>
      <c r="L305" s="363">
        <v>1</v>
      </c>
      <c r="M305" s="465">
        <v>1</v>
      </c>
      <c r="N305" s="466">
        <f t="shared" si="10"/>
        <v>1.0405827263267431</v>
      </c>
      <c r="O305" s="466">
        <f t="shared" si="9"/>
        <v>0</v>
      </c>
    </row>
    <row r="306" spans="1:15">
      <c r="A306" s="379" t="s">
        <v>3165</v>
      </c>
      <c r="B306" s="379" t="s">
        <v>125</v>
      </c>
      <c r="C306" s="363">
        <v>281</v>
      </c>
      <c r="D306" s="363">
        <v>353</v>
      </c>
      <c r="E306" s="363">
        <v>1.2562277580071175</v>
      </c>
      <c r="F306" s="363">
        <v>281</v>
      </c>
      <c r="G306" s="363">
        <v>353</v>
      </c>
      <c r="H306" s="376">
        <v>1.2562277580071175</v>
      </c>
      <c r="I306" s="363">
        <v>0</v>
      </c>
      <c r="J306" s="363">
        <v>0</v>
      </c>
      <c r="K306" s="363">
        <v>0</v>
      </c>
      <c r="L306" s="363">
        <v>0</v>
      </c>
      <c r="M306" s="465">
        <v>0</v>
      </c>
      <c r="N306" s="466">
        <f t="shared" si="10"/>
        <v>0</v>
      </c>
      <c r="O306" s="466">
        <f t="shared" si="9"/>
        <v>0</v>
      </c>
    </row>
    <row r="307" spans="1:15">
      <c r="A307" s="379" t="s">
        <v>3292</v>
      </c>
      <c r="B307" s="379" t="s">
        <v>63</v>
      </c>
      <c r="C307" s="363">
        <v>555</v>
      </c>
      <c r="D307" s="363">
        <v>984</v>
      </c>
      <c r="E307" s="363">
        <v>1.7729729729729731</v>
      </c>
      <c r="F307" s="363">
        <v>554</v>
      </c>
      <c r="G307" s="363">
        <v>981</v>
      </c>
      <c r="H307" s="376">
        <v>1.7707581227436824</v>
      </c>
      <c r="I307" s="363">
        <v>1</v>
      </c>
      <c r="J307" s="363">
        <v>0</v>
      </c>
      <c r="K307" s="363">
        <v>1</v>
      </c>
      <c r="L307" s="363">
        <v>3</v>
      </c>
      <c r="M307" s="465">
        <v>3</v>
      </c>
      <c r="N307" s="466">
        <f t="shared" si="10"/>
        <v>1.8018018018018018</v>
      </c>
      <c r="O307" s="466">
        <f t="shared" si="9"/>
        <v>1.8018018018018018</v>
      </c>
    </row>
    <row r="308" spans="1:15">
      <c r="A308" s="379" t="s">
        <v>3302</v>
      </c>
      <c r="B308" s="379" t="s">
        <v>128</v>
      </c>
      <c r="C308" s="363">
        <v>28</v>
      </c>
      <c r="D308" s="363">
        <v>29</v>
      </c>
      <c r="E308" s="363">
        <v>1.0357142857142858</v>
      </c>
      <c r="F308" s="363">
        <v>28</v>
      </c>
      <c r="G308" s="363">
        <v>29</v>
      </c>
      <c r="H308" s="376">
        <v>1.0357142857142858</v>
      </c>
      <c r="I308" s="363">
        <v>0</v>
      </c>
      <c r="J308" s="363">
        <v>0</v>
      </c>
      <c r="K308" s="363">
        <v>0</v>
      </c>
      <c r="L308" s="363">
        <v>0</v>
      </c>
      <c r="M308" s="465">
        <v>0</v>
      </c>
      <c r="N308" s="466">
        <f t="shared" si="10"/>
        <v>0</v>
      </c>
      <c r="O308" s="466">
        <f t="shared" si="9"/>
        <v>0</v>
      </c>
    </row>
    <row r="309" spans="1:15">
      <c r="A309" s="379" t="s">
        <v>3114</v>
      </c>
      <c r="B309" s="379" t="s">
        <v>66</v>
      </c>
      <c r="C309" s="363">
        <v>403</v>
      </c>
      <c r="D309" s="363">
        <v>471</v>
      </c>
      <c r="E309" s="363">
        <v>1.1687344913151365</v>
      </c>
      <c r="F309" s="363">
        <v>403</v>
      </c>
      <c r="G309" s="363">
        <v>471</v>
      </c>
      <c r="H309" s="376">
        <v>1.1687344913151365</v>
      </c>
      <c r="I309" s="363">
        <v>0</v>
      </c>
      <c r="J309" s="363">
        <v>0</v>
      </c>
      <c r="K309" s="363">
        <v>0</v>
      </c>
      <c r="L309" s="363">
        <v>0</v>
      </c>
      <c r="M309" s="465">
        <v>0</v>
      </c>
      <c r="N309" s="466">
        <f t="shared" si="10"/>
        <v>0</v>
      </c>
      <c r="O309" s="466">
        <f t="shared" si="9"/>
        <v>0</v>
      </c>
    </row>
    <row r="310" spans="1:15">
      <c r="A310" s="379" t="s">
        <v>3267</v>
      </c>
      <c r="B310" s="379" t="s">
        <v>66</v>
      </c>
      <c r="C310" s="363">
        <v>411</v>
      </c>
      <c r="D310" s="363">
        <v>530</v>
      </c>
      <c r="E310" s="363">
        <v>1.2895377128953771</v>
      </c>
      <c r="F310" s="363">
        <v>411</v>
      </c>
      <c r="G310" s="363">
        <v>530</v>
      </c>
      <c r="H310" s="376">
        <v>1.2895377128953771</v>
      </c>
      <c r="I310" s="363">
        <v>0</v>
      </c>
      <c r="J310" s="363">
        <v>0</v>
      </c>
      <c r="K310" s="363">
        <v>0</v>
      </c>
      <c r="L310" s="363">
        <v>0</v>
      </c>
      <c r="M310" s="465">
        <v>0</v>
      </c>
      <c r="N310" s="466">
        <f t="shared" si="10"/>
        <v>0</v>
      </c>
      <c r="O310" s="466">
        <f t="shared" si="9"/>
        <v>0</v>
      </c>
    </row>
    <row r="311" spans="1:15">
      <c r="A311" s="379" t="s">
        <v>380</v>
      </c>
      <c r="B311" s="379" t="s">
        <v>68</v>
      </c>
      <c r="C311" s="363">
        <v>448</v>
      </c>
      <c r="D311" s="363">
        <v>749</v>
      </c>
      <c r="E311" s="363">
        <v>1.671875</v>
      </c>
      <c r="F311" s="363">
        <v>448</v>
      </c>
      <c r="G311" s="363">
        <v>749</v>
      </c>
      <c r="H311" s="376">
        <v>1.671875</v>
      </c>
      <c r="I311" s="363">
        <v>0</v>
      </c>
      <c r="J311" s="363">
        <v>0</v>
      </c>
      <c r="K311" s="363">
        <v>0</v>
      </c>
      <c r="L311" s="363">
        <v>0</v>
      </c>
      <c r="M311" s="465">
        <v>0</v>
      </c>
      <c r="N311" s="466">
        <f t="shared" si="10"/>
        <v>0</v>
      </c>
      <c r="O311" s="466">
        <f t="shared" si="9"/>
        <v>0</v>
      </c>
    </row>
    <row r="312" spans="1:15">
      <c r="A312" s="379" t="s">
        <v>381</v>
      </c>
      <c r="B312" s="379" t="s">
        <v>68</v>
      </c>
      <c r="C312" s="363">
        <v>447</v>
      </c>
      <c r="D312" s="363">
        <v>734</v>
      </c>
      <c r="E312" s="363">
        <v>1.6420581655480984</v>
      </c>
      <c r="F312" s="363">
        <v>447</v>
      </c>
      <c r="G312" s="363">
        <v>734</v>
      </c>
      <c r="H312" s="376">
        <v>1.6420581655480984</v>
      </c>
      <c r="I312" s="363">
        <v>0</v>
      </c>
      <c r="J312" s="363">
        <v>0</v>
      </c>
      <c r="K312" s="363">
        <v>0</v>
      </c>
      <c r="L312" s="363">
        <v>0</v>
      </c>
      <c r="M312" s="465">
        <v>0</v>
      </c>
      <c r="N312" s="466">
        <f t="shared" si="10"/>
        <v>0</v>
      </c>
      <c r="O312" s="466">
        <f t="shared" si="9"/>
        <v>0</v>
      </c>
    </row>
    <row r="313" spans="1:15">
      <c r="A313" s="379" t="s">
        <v>382</v>
      </c>
      <c r="B313" s="379" t="s">
        <v>120</v>
      </c>
      <c r="C313" s="363">
        <v>200</v>
      </c>
      <c r="D313" s="363">
        <v>422</v>
      </c>
      <c r="E313" s="363">
        <v>2.11</v>
      </c>
      <c r="F313" s="363">
        <v>199</v>
      </c>
      <c r="G313" s="363">
        <v>419</v>
      </c>
      <c r="H313" s="376">
        <v>2.1055276381909547</v>
      </c>
      <c r="I313" s="363">
        <v>1</v>
      </c>
      <c r="J313" s="363">
        <v>0</v>
      </c>
      <c r="K313" s="363">
        <v>1</v>
      </c>
      <c r="L313" s="363">
        <v>3</v>
      </c>
      <c r="M313" s="465">
        <v>3</v>
      </c>
      <c r="N313" s="466">
        <f t="shared" si="10"/>
        <v>5</v>
      </c>
      <c r="O313" s="466">
        <f t="shared" si="9"/>
        <v>5</v>
      </c>
    </row>
    <row r="314" spans="1:15">
      <c r="A314" s="379" t="s">
        <v>383</v>
      </c>
      <c r="B314" s="379" t="s">
        <v>68</v>
      </c>
      <c r="C314" s="363">
        <v>504</v>
      </c>
      <c r="D314" s="363">
        <v>713</v>
      </c>
      <c r="E314" s="363">
        <v>1.4146825396825398</v>
      </c>
      <c r="F314" s="363">
        <v>504</v>
      </c>
      <c r="G314" s="363">
        <v>713</v>
      </c>
      <c r="H314" s="376">
        <v>1.4146825396825398</v>
      </c>
      <c r="I314" s="363">
        <v>0</v>
      </c>
      <c r="J314" s="363">
        <v>0</v>
      </c>
      <c r="K314" s="363">
        <v>0</v>
      </c>
      <c r="L314" s="363">
        <v>0</v>
      </c>
      <c r="M314" s="465">
        <v>0</v>
      </c>
      <c r="N314" s="466">
        <f t="shared" si="10"/>
        <v>0</v>
      </c>
      <c r="O314" s="466">
        <f t="shared" si="9"/>
        <v>0</v>
      </c>
    </row>
    <row r="315" spans="1:15">
      <c r="A315" s="379" t="s">
        <v>384</v>
      </c>
      <c r="B315" s="379" t="s">
        <v>315</v>
      </c>
      <c r="C315" s="363">
        <v>239</v>
      </c>
      <c r="D315" s="363">
        <v>291</v>
      </c>
      <c r="E315" s="363">
        <v>1.2175732217573221</v>
      </c>
      <c r="F315" s="363">
        <v>239</v>
      </c>
      <c r="G315" s="363">
        <v>291</v>
      </c>
      <c r="H315" s="376">
        <v>1.2175732217573221</v>
      </c>
      <c r="I315" s="363">
        <v>0</v>
      </c>
      <c r="J315" s="363">
        <v>0</v>
      </c>
      <c r="K315" s="363">
        <v>0</v>
      </c>
      <c r="L315" s="363">
        <v>0</v>
      </c>
      <c r="M315" s="465">
        <v>0</v>
      </c>
      <c r="N315" s="466">
        <f t="shared" si="10"/>
        <v>0</v>
      </c>
      <c r="O315" s="466">
        <f t="shared" si="9"/>
        <v>0</v>
      </c>
    </row>
    <row r="316" spans="1:15">
      <c r="A316" s="379" t="s">
        <v>385</v>
      </c>
      <c r="B316" s="379" t="s">
        <v>315</v>
      </c>
      <c r="C316" s="363">
        <v>98</v>
      </c>
      <c r="D316" s="363">
        <v>113</v>
      </c>
      <c r="E316" s="363">
        <v>1.153061224489796</v>
      </c>
      <c r="F316" s="363">
        <v>98</v>
      </c>
      <c r="G316" s="363">
        <v>113</v>
      </c>
      <c r="H316" s="376">
        <v>1.153061224489796</v>
      </c>
      <c r="I316" s="363">
        <v>0</v>
      </c>
      <c r="J316" s="363">
        <v>0</v>
      </c>
      <c r="K316" s="363">
        <v>0</v>
      </c>
      <c r="L316" s="363">
        <v>0</v>
      </c>
      <c r="M316" s="465">
        <v>0</v>
      </c>
      <c r="N316" s="466">
        <f t="shared" si="10"/>
        <v>0</v>
      </c>
      <c r="O316" s="466">
        <f t="shared" si="9"/>
        <v>0</v>
      </c>
    </row>
    <row r="317" spans="1:15">
      <c r="A317" s="379" t="s">
        <v>386</v>
      </c>
      <c r="B317" s="379" t="s">
        <v>120</v>
      </c>
      <c r="C317" s="363">
        <v>157</v>
      </c>
      <c r="D317" s="363">
        <v>248</v>
      </c>
      <c r="E317" s="363">
        <v>1.5796178343949046</v>
      </c>
      <c r="F317" s="363">
        <v>155</v>
      </c>
      <c r="G317" s="363">
        <v>244</v>
      </c>
      <c r="H317" s="376">
        <v>1.5741935483870968</v>
      </c>
      <c r="I317" s="363">
        <v>2</v>
      </c>
      <c r="J317" s="363">
        <v>1</v>
      </c>
      <c r="K317" s="363">
        <v>1</v>
      </c>
      <c r="L317" s="363">
        <v>4</v>
      </c>
      <c r="M317" s="465">
        <v>2</v>
      </c>
      <c r="N317" s="466">
        <f t="shared" si="10"/>
        <v>12.738853503184714</v>
      </c>
      <c r="O317" s="466">
        <f t="shared" si="9"/>
        <v>6.369426751592357</v>
      </c>
    </row>
    <row r="318" spans="1:15">
      <c r="A318" s="379" t="s">
        <v>387</v>
      </c>
      <c r="B318" s="379" t="s">
        <v>315</v>
      </c>
      <c r="C318" s="363">
        <v>226</v>
      </c>
      <c r="D318" s="363">
        <v>435</v>
      </c>
      <c r="E318" s="363">
        <v>1.9247787610619469</v>
      </c>
      <c r="F318" s="363">
        <v>226</v>
      </c>
      <c r="G318" s="363">
        <v>435</v>
      </c>
      <c r="H318" s="376">
        <v>1.9247787610619469</v>
      </c>
      <c r="I318" s="363">
        <v>0</v>
      </c>
      <c r="J318" s="363">
        <v>0</v>
      </c>
      <c r="K318" s="363">
        <v>0</v>
      </c>
      <c r="L318" s="363">
        <v>0</v>
      </c>
      <c r="M318" s="465">
        <v>0</v>
      </c>
      <c r="N318" s="466">
        <f t="shared" si="10"/>
        <v>0</v>
      </c>
      <c r="O318" s="466">
        <f t="shared" si="9"/>
        <v>0</v>
      </c>
    </row>
    <row r="319" spans="1:15">
      <c r="A319" s="379" t="s">
        <v>388</v>
      </c>
      <c r="B319" s="379" t="s">
        <v>315</v>
      </c>
      <c r="C319" s="363">
        <v>65</v>
      </c>
      <c r="D319" s="363">
        <v>101</v>
      </c>
      <c r="E319" s="363">
        <v>1.5538461538461539</v>
      </c>
      <c r="F319" s="363">
        <v>65</v>
      </c>
      <c r="G319" s="363">
        <v>101</v>
      </c>
      <c r="H319" s="376">
        <v>1.5538461538461539</v>
      </c>
      <c r="I319" s="363">
        <v>0</v>
      </c>
      <c r="J319" s="363">
        <v>0</v>
      </c>
      <c r="K319" s="363">
        <v>0</v>
      </c>
      <c r="L319" s="363">
        <v>0</v>
      </c>
      <c r="M319" s="465">
        <v>0</v>
      </c>
      <c r="N319" s="466">
        <f t="shared" si="10"/>
        <v>0</v>
      </c>
      <c r="O319" s="466">
        <f t="shared" si="9"/>
        <v>0</v>
      </c>
    </row>
    <row r="320" spans="1:15">
      <c r="A320" s="379" t="s">
        <v>389</v>
      </c>
      <c r="B320" s="379" t="s">
        <v>68</v>
      </c>
      <c r="C320" s="363">
        <v>738</v>
      </c>
      <c r="D320" s="363">
        <v>1325</v>
      </c>
      <c r="E320" s="363">
        <v>1.7953929539295392</v>
      </c>
      <c r="F320" s="363">
        <v>737</v>
      </c>
      <c r="G320" s="363">
        <v>1324</v>
      </c>
      <c r="H320" s="376">
        <v>1.7964721845318861</v>
      </c>
      <c r="I320" s="363">
        <v>1</v>
      </c>
      <c r="J320" s="363">
        <v>1</v>
      </c>
      <c r="K320" s="363">
        <v>0</v>
      </c>
      <c r="L320" s="363">
        <v>1</v>
      </c>
      <c r="M320" s="465">
        <v>1</v>
      </c>
      <c r="N320" s="466">
        <f t="shared" si="10"/>
        <v>1.3550135501355014</v>
      </c>
      <c r="O320" s="466">
        <f t="shared" si="9"/>
        <v>0</v>
      </c>
    </row>
    <row r="321" spans="1:15">
      <c r="A321" s="379" t="s">
        <v>3201</v>
      </c>
      <c r="B321" s="379" t="s">
        <v>68</v>
      </c>
      <c r="C321" s="363">
        <v>163</v>
      </c>
      <c r="D321" s="363">
        <v>298</v>
      </c>
      <c r="E321" s="363">
        <v>1.8282208588957056</v>
      </c>
      <c r="F321" s="363">
        <v>163</v>
      </c>
      <c r="G321" s="363">
        <v>298</v>
      </c>
      <c r="H321" s="376">
        <v>1.8282208588957056</v>
      </c>
      <c r="I321" s="363">
        <v>0</v>
      </c>
      <c r="J321" s="363">
        <v>0</v>
      </c>
      <c r="K321" s="363">
        <v>0</v>
      </c>
      <c r="L321" s="363">
        <v>0</v>
      </c>
      <c r="M321" s="465">
        <v>0</v>
      </c>
      <c r="N321" s="466">
        <f t="shared" si="10"/>
        <v>0</v>
      </c>
      <c r="O321" s="466">
        <f t="shared" si="9"/>
        <v>0</v>
      </c>
    </row>
    <row r="322" spans="1:15">
      <c r="A322" s="379" t="s">
        <v>391</v>
      </c>
      <c r="B322" s="379" t="s">
        <v>120</v>
      </c>
      <c r="C322" s="363">
        <v>366</v>
      </c>
      <c r="D322" s="363">
        <v>671</v>
      </c>
      <c r="E322" s="363">
        <v>1.8333333333333333</v>
      </c>
      <c r="F322" s="363">
        <v>366</v>
      </c>
      <c r="G322" s="363">
        <v>671</v>
      </c>
      <c r="H322" s="376">
        <v>1.8333333333333333</v>
      </c>
      <c r="I322" s="363">
        <v>0</v>
      </c>
      <c r="J322" s="363">
        <v>0</v>
      </c>
      <c r="K322" s="363">
        <v>0</v>
      </c>
      <c r="L322" s="363">
        <v>0</v>
      </c>
      <c r="M322" s="465">
        <v>0</v>
      </c>
      <c r="N322" s="466">
        <f t="shared" si="10"/>
        <v>0</v>
      </c>
      <c r="O322" s="466">
        <f t="shared" si="9"/>
        <v>0</v>
      </c>
    </row>
    <row r="323" spans="1:15">
      <c r="A323" s="379" t="s">
        <v>392</v>
      </c>
      <c r="B323" s="379" t="s">
        <v>315</v>
      </c>
      <c r="C323" s="363">
        <v>356</v>
      </c>
      <c r="D323" s="363">
        <v>606</v>
      </c>
      <c r="E323" s="363">
        <v>1.702247191011236</v>
      </c>
      <c r="F323" s="363">
        <v>356</v>
      </c>
      <c r="G323" s="363">
        <v>606</v>
      </c>
      <c r="H323" s="376">
        <v>1.702247191011236</v>
      </c>
      <c r="I323" s="363">
        <v>0</v>
      </c>
      <c r="J323" s="363">
        <v>0</v>
      </c>
      <c r="K323" s="363">
        <v>0</v>
      </c>
      <c r="L323" s="363">
        <v>0</v>
      </c>
      <c r="M323" s="465">
        <v>0</v>
      </c>
      <c r="N323" s="466">
        <f t="shared" si="10"/>
        <v>0</v>
      </c>
      <c r="O323" s="466">
        <f t="shared" si="9"/>
        <v>0</v>
      </c>
    </row>
    <row r="324" spans="1:15">
      <c r="A324" s="379" t="s">
        <v>393</v>
      </c>
      <c r="B324" s="379" t="s">
        <v>68</v>
      </c>
      <c r="C324" s="363">
        <v>499</v>
      </c>
      <c r="D324" s="363">
        <v>748</v>
      </c>
      <c r="E324" s="363">
        <v>1.4989979959919839</v>
      </c>
      <c r="F324" s="363">
        <v>499</v>
      </c>
      <c r="G324" s="363">
        <v>748</v>
      </c>
      <c r="H324" s="376">
        <v>1.4989979959919839</v>
      </c>
      <c r="I324" s="363">
        <v>0</v>
      </c>
      <c r="J324" s="363">
        <v>0</v>
      </c>
      <c r="K324" s="363">
        <v>0</v>
      </c>
      <c r="L324" s="363">
        <v>0</v>
      </c>
      <c r="M324" s="465">
        <v>0</v>
      </c>
      <c r="N324" s="466">
        <f t="shared" si="10"/>
        <v>0</v>
      </c>
      <c r="O324" s="466">
        <f t="shared" si="9"/>
        <v>0</v>
      </c>
    </row>
    <row r="325" spans="1:15">
      <c r="A325" s="379" t="s">
        <v>381</v>
      </c>
      <c r="B325" s="379" t="s">
        <v>27</v>
      </c>
      <c r="C325" s="363">
        <v>393</v>
      </c>
      <c r="D325" s="363">
        <v>810</v>
      </c>
      <c r="E325" s="363">
        <v>2.0610687022900764</v>
      </c>
      <c r="F325" s="363">
        <v>393</v>
      </c>
      <c r="G325" s="363">
        <v>810</v>
      </c>
      <c r="H325" s="376">
        <v>2.0610687022900764</v>
      </c>
      <c r="I325" s="363">
        <v>0</v>
      </c>
      <c r="J325" s="363">
        <v>0</v>
      </c>
      <c r="K325" s="363">
        <v>0</v>
      </c>
      <c r="L325" s="363">
        <v>0</v>
      </c>
      <c r="M325" s="465">
        <v>0</v>
      </c>
      <c r="N325" s="466">
        <f t="shared" si="10"/>
        <v>0</v>
      </c>
      <c r="O325" s="466">
        <f t="shared" ref="O325:O388" si="11">K325/C325*1000</f>
        <v>0</v>
      </c>
    </row>
    <row r="326" spans="1:15">
      <c r="A326" s="379" t="s">
        <v>394</v>
      </c>
      <c r="B326" s="379" t="s">
        <v>27</v>
      </c>
      <c r="C326" s="363">
        <v>332</v>
      </c>
      <c r="D326" s="363">
        <v>777</v>
      </c>
      <c r="E326" s="363">
        <v>2.3403614457831323</v>
      </c>
      <c r="F326" s="363">
        <v>329</v>
      </c>
      <c r="G326" s="363">
        <v>769</v>
      </c>
      <c r="H326" s="376">
        <v>2.337386018237082</v>
      </c>
      <c r="I326" s="363">
        <v>3</v>
      </c>
      <c r="J326" s="363">
        <v>1</v>
      </c>
      <c r="K326" s="363">
        <v>2</v>
      </c>
      <c r="L326" s="363">
        <v>8</v>
      </c>
      <c r="M326" s="465">
        <v>2.6666666666666665</v>
      </c>
      <c r="N326" s="466">
        <f t="shared" si="10"/>
        <v>9.0361445783132535</v>
      </c>
      <c r="O326" s="466">
        <f t="shared" si="11"/>
        <v>6.024096385542169</v>
      </c>
    </row>
    <row r="327" spans="1:15">
      <c r="A327" s="379" t="s">
        <v>395</v>
      </c>
      <c r="B327" s="379" t="s">
        <v>27</v>
      </c>
      <c r="C327" s="363">
        <v>408</v>
      </c>
      <c r="D327" s="363">
        <v>828</v>
      </c>
      <c r="E327" s="363">
        <v>2.0294117647058822</v>
      </c>
      <c r="F327" s="363">
        <v>408</v>
      </c>
      <c r="G327" s="363">
        <v>828</v>
      </c>
      <c r="H327" s="376">
        <v>2.0294117647058822</v>
      </c>
      <c r="I327" s="363">
        <v>0</v>
      </c>
      <c r="J327" s="363">
        <v>0</v>
      </c>
      <c r="K327" s="363">
        <v>0</v>
      </c>
      <c r="L327" s="363">
        <v>0</v>
      </c>
      <c r="M327" s="465">
        <v>0</v>
      </c>
      <c r="N327" s="466">
        <f t="shared" si="10"/>
        <v>0</v>
      </c>
      <c r="O327" s="466">
        <f t="shared" si="11"/>
        <v>0</v>
      </c>
    </row>
    <row r="328" spans="1:15">
      <c r="A328" s="379" t="s">
        <v>396</v>
      </c>
      <c r="B328" s="379" t="s">
        <v>27</v>
      </c>
      <c r="C328" s="363">
        <v>432</v>
      </c>
      <c r="D328" s="363">
        <v>913</v>
      </c>
      <c r="E328" s="363">
        <v>2.113425925925926</v>
      </c>
      <c r="F328" s="363">
        <v>432</v>
      </c>
      <c r="G328" s="363">
        <v>913</v>
      </c>
      <c r="H328" s="376">
        <v>2.113425925925926</v>
      </c>
      <c r="I328" s="363">
        <v>0</v>
      </c>
      <c r="J328" s="363">
        <v>0</v>
      </c>
      <c r="K328" s="363">
        <v>0</v>
      </c>
      <c r="L328" s="363">
        <v>0</v>
      </c>
      <c r="M328" s="465">
        <v>0</v>
      </c>
      <c r="N328" s="466">
        <f t="shared" si="10"/>
        <v>0</v>
      </c>
      <c r="O328" s="466">
        <f t="shared" si="11"/>
        <v>0</v>
      </c>
    </row>
    <row r="329" spans="1:15">
      <c r="A329" s="379" t="s">
        <v>397</v>
      </c>
      <c r="B329" s="379" t="s">
        <v>27</v>
      </c>
      <c r="C329" s="363">
        <v>397</v>
      </c>
      <c r="D329" s="363">
        <v>482</v>
      </c>
      <c r="E329" s="363">
        <v>1.2141057934508817</v>
      </c>
      <c r="F329" s="363">
        <v>396</v>
      </c>
      <c r="G329" s="363">
        <v>480</v>
      </c>
      <c r="H329" s="376">
        <v>1.2121212121212122</v>
      </c>
      <c r="I329" s="363">
        <v>1</v>
      </c>
      <c r="J329" s="363">
        <v>0</v>
      </c>
      <c r="K329" s="363">
        <v>1</v>
      </c>
      <c r="L329" s="363">
        <v>2</v>
      </c>
      <c r="M329" s="465">
        <v>2</v>
      </c>
      <c r="N329" s="466">
        <f t="shared" ref="N329:N392" si="12">I329/C329*1000</f>
        <v>2.5188916876574305</v>
      </c>
      <c r="O329" s="466">
        <f t="shared" si="11"/>
        <v>2.5188916876574305</v>
      </c>
    </row>
    <row r="330" spans="1:15">
      <c r="A330" s="379" t="s">
        <v>398</v>
      </c>
      <c r="B330" s="379" t="s">
        <v>27</v>
      </c>
      <c r="C330" s="363">
        <v>170</v>
      </c>
      <c r="D330" s="363">
        <v>271</v>
      </c>
      <c r="E330" s="363">
        <v>1.5941176470588236</v>
      </c>
      <c r="F330" s="363">
        <v>170</v>
      </c>
      <c r="G330" s="363">
        <v>271</v>
      </c>
      <c r="H330" s="376">
        <v>1.5941176470588236</v>
      </c>
      <c r="I330" s="363">
        <v>0</v>
      </c>
      <c r="J330" s="363">
        <v>0</v>
      </c>
      <c r="K330" s="363">
        <v>0</v>
      </c>
      <c r="L330" s="363">
        <v>0</v>
      </c>
      <c r="M330" s="465">
        <v>0</v>
      </c>
      <c r="N330" s="466">
        <f t="shared" si="12"/>
        <v>0</v>
      </c>
      <c r="O330" s="466">
        <f t="shared" si="11"/>
        <v>0</v>
      </c>
    </row>
    <row r="331" spans="1:15">
      <c r="A331" s="379" t="s">
        <v>399</v>
      </c>
      <c r="B331" s="379" t="s">
        <v>27</v>
      </c>
      <c r="C331" s="363">
        <v>463</v>
      </c>
      <c r="D331" s="363">
        <v>805</v>
      </c>
      <c r="E331" s="363">
        <v>1.7386609071274297</v>
      </c>
      <c r="F331" s="363">
        <v>462</v>
      </c>
      <c r="G331" s="363">
        <v>799</v>
      </c>
      <c r="H331" s="376">
        <v>1.7294372294372293</v>
      </c>
      <c r="I331" s="363">
        <v>1</v>
      </c>
      <c r="J331" s="363">
        <v>0</v>
      </c>
      <c r="K331" s="363">
        <v>1</v>
      </c>
      <c r="L331" s="363">
        <v>6</v>
      </c>
      <c r="M331" s="465">
        <v>6</v>
      </c>
      <c r="N331" s="466">
        <f t="shared" si="12"/>
        <v>2.1598272138228944</v>
      </c>
      <c r="O331" s="466">
        <f t="shared" si="11"/>
        <v>2.1598272138228944</v>
      </c>
    </row>
    <row r="332" spans="1:15">
      <c r="A332" s="379" t="s">
        <v>400</v>
      </c>
      <c r="B332" s="379" t="s">
        <v>27</v>
      </c>
      <c r="C332" s="363">
        <v>762</v>
      </c>
      <c r="D332" s="363">
        <v>4792</v>
      </c>
      <c r="E332" s="363">
        <v>6.2887139107611549</v>
      </c>
      <c r="F332" s="363">
        <v>748</v>
      </c>
      <c r="G332" s="363">
        <v>4611</v>
      </c>
      <c r="H332" s="376">
        <v>6.1644385026737964</v>
      </c>
      <c r="I332" s="363">
        <v>14</v>
      </c>
      <c r="J332" s="363">
        <v>0</v>
      </c>
      <c r="K332" s="363">
        <v>14</v>
      </c>
      <c r="L332" s="363">
        <v>181</v>
      </c>
      <c r="M332" s="465">
        <v>12.928571428571429</v>
      </c>
      <c r="N332" s="466">
        <f t="shared" si="12"/>
        <v>18.372703412073491</v>
      </c>
      <c r="O332" s="466">
        <f t="shared" si="11"/>
        <v>18.372703412073491</v>
      </c>
    </row>
    <row r="333" spans="1:15">
      <c r="A333" s="379" t="s">
        <v>401</v>
      </c>
      <c r="B333" s="379" t="s">
        <v>27</v>
      </c>
      <c r="C333" s="363">
        <v>243</v>
      </c>
      <c r="D333" s="363">
        <v>676</v>
      </c>
      <c r="E333" s="363">
        <v>2.7818930041152266</v>
      </c>
      <c r="F333" s="363">
        <v>242</v>
      </c>
      <c r="G333" s="363">
        <v>661</v>
      </c>
      <c r="H333" s="376">
        <v>2.7314049586776861</v>
      </c>
      <c r="I333" s="363">
        <v>1</v>
      </c>
      <c r="J333" s="363">
        <v>0</v>
      </c>
      <c r="K333" s="363">
        <v>1</v>
      </c>
      <c r="L333" s="363">
        <v>15</v>
      </c>
      <c r="M333" s="465">
        <v>15</v>
      </c>
      <c r="N333" s="466">
        <f t="shared" si="12"/>
        <v>4.1152263374485596</v>
      </c>
      <c r="O333" s="466">
        <f t="shared" si="11"/>
        <v>4.1152263374485596</v>
      </c>
    </row>
    <row r="334" spans="1:15">
      <c r="A334" s="379" t="s">
        <v>3171</v>
      </c>
      <c r="B334" s="379" t="s">
        <v>27</v>
      </c>
      <c r="C334" s="363">
        <v>520</v>
      </c>
      <c r="D334" s="363">
        <v>909</v>
      </c>
      <c r="E334" s="363">
        <v>1.7480769230769231</v>
      </c>
      <c r="F334" s="363">
        <v>517</v>
      </c>
      <c r="G334" s="363">
        <v>904</v>
      </c>
      <c r="H334" s="376">
        <v>1.7485493230174081</v>
      </c>
      <c r="I334" s="363">
        <v>3</v>
      </c>
      <c r="J334" s="363">
        <v>2</v>
      </c>
      <c r="K334" s="363">
        <v>1</v>
      </c>
      <c r="L334" s="363">
        <v>5</v>
      </c>
      <c r="M334" s="465">
        <v>1.6666666666666667</v>
      </c>
      <c r="N334" s="466">
        <f t="shared" si="12"/>
        <v>5.7692307692307692</v>
      </c>
      <c r="O334" s="466">
        <f t="shared" si="11"/>
        <v>1.9230769230769231</v>
      </c>
    </row>
    <row r="335" spans="1:15">
      <c r="A335" s="379" t="s">
        <v>403</v>
      </c>
      <c r="B335" s="379" t="s">
        <v>27</v>
      </c>
      <c r="C335" s="363">
        <v>523</v>
      </c>
      <c r="D335" s="363">
        <v>1016</v>
      </c>
      <c r="E335" s="363">
        <v>1.9426386233269599</v>
      </c>
      <c r="F335" s="363">
        <v>523</v>
      </c>
      <c r="G335" s="363">
        <v>1016</v>
      </c>
      <c r="H335" s="376">
        <v>1.9426386233269599</v>
      </c>
      <c r="I335" s="363">
        <v>0</v>
      </c>
      <c r="J335" s="363">
        <v>0</v>
      </c>
      <c r="K335" s="363">
        <v>0</v>
      </c>
      <c r="L335" s="363">
        <v>0</v>
      </c>
      <c r="M335" s="465">
        <v>0</v>
      </c>
      <c r="N335" s="466">
        <f t="shared" si="12"/>
        <v>0</v>
      </c>
      <c r="O335" s="466">
        <f t="shared" si="11"/>
        <v>0</v>
      </c>
    </row>
    <row r="336" spans="1:15">
      <c r="A336" s="379" t="s">
        <v>404</v>
      </c>
      <c r="B336" s="379" t="s">
        <v>31</v>
      </c>
      <c r="C336" s="363">
        <v>120</v>
      </c>
      <c r="D336" s="363">
        <v>460</v>
      </c>
      <c r="E336" s="363">
        <v>3.8333333333333335</v>
      </c>
      <c r="F336" s="363">
        <v>120</v>
      </c>
      <c r="G336" s="363">
        <v>460</v>
      </c>
      <c r="H336" s="376">
        <v>3.8333333333333335</v>
      </c>
      <c r="I336" s="363">
        <v>0</v>
      </c>
      <c r="J336" s="363">
        <v>0</v>
      </c>
      <c r="K336" s="363">
        <v>0</v>
      </c>
      <c r="L336" s="363">
        <v>0</v>
      </c>
      <c r="M336" s="465">
        <v>0</v>
      </c>
      <c r="N336" s="466">
        <f t="shared" si="12"/>
        <v>0</v>
      </c>
      <c r="O336" s="466">
        <f t="shared" si="11"/>
        <v>0</v>
      </c>
    </row>
    <row r="337" spans="1:15">
      <c r="A337" s="379" t="s">
        <v>405</v>
      </c>
      <c r="B337" s="379" t="s">
        <v>33</v>
      </c>
      <c r="C337" s="363">
        <v>524</v>
      </c>
      <c r="D337" s="363">
        <v>821</v>
      </c>
      <c r="E337" s="363">
        <v>1.5667938931297709</v>
      </c>
      <c r="F337" s="363">
        <v>521</v>
      </c>
      <c r="G337" s="363">
        <v>818</v>
      </c>
      <c r="H337" s="376">
        <v>1.5700575815738964</v>
      </c>
      <c r="I337" s="363">
        <v>3</v>
      </c>
      <c r="J337" s="363">
        <v>3</v>
      </c>
      <c r="K337" s="363">
        <v>0</v>
      </c>
      <c r="L337" s="363">
        <v>3</v>
      </c>
      <c r="M337" s="465">
        <v>1</v>
      </c>
      <c r="N337" s="466">
        <f t="shared" si="12"/>
        <v>5.7251908396946565</v>
      </c>
      <c r="O337" s="466">
        <f t="shared" si="11"/>
        <v>0</v>
      </c>
    </row>
    <row r="338" spans="1:15">
      <c r="A338" s="379" t="s">
        <v>406</v>
      </c>
      <c r="B338" s="379" t="s">
        <v>33</v>
      </c>
      <c r="C338" s="363">
        <v>45</v>
      </c>
      <c r="D338" s="363">
        <v>153</v>
      </c>
      <c r="E338" s="363">
        <v>3.4</v>
      </c>
      <c r="F338" s="363">
        <v>45</v>
      </c>
      <c r="G338" s="363">
        <v>153</v>
      </c>
      <c r="H338" s="376">
        <v>3.4</v>
      </c>
      <c r="I338" s="363">
        <v>0</v>
      </c>
      <c r="J338" s="363">
        <v>0</v>
      </c>
      <c r="K338" s="363">
        <v>0</v>
      </c>
      <c r="L338" s="363">
        <v>0</v>
      </c>
      <c r="M338" s="465">
        <v>0</v>
      </c>
      <c r="N338" s="466">
        <f t="shared" si="12"/>
        <v>0</v>
      </c>
      <c r="O338" s="466">
        <f t="shared" si="11"/>
        <v>0</v>
      </c>
    </row>
    <row r="339" spans="1:15">
      <c r="A339" s="379" t="s">
        <v>407</v>
      </c>
      <c r="B339" s="379" t="s">
        <v>33</v>
      </c>
      <c r="C339" s="363">
        <v>32</v>
      </c>
      <c r="D339" s="363">
        <v>35</v>
      </c>
      <c r="E339" s="363">
        <v>1.09375</v>
      </c>
      <c r="F339" s="363">
        <v>32</v>
      </c>
      <c r="G339" s="363">
        <v>35</v>
      </c>
      <c r="H339" s="376">
        <v>1.09375</v>
      </c>
      <c r="I339" s="363">
        <v>0</v>
      </c>
      <c r="J339" s="363">
        <v>0</v>
      </c>
      <c r="K339" s="363">
        <v>0</v>
      </c>
      <c r="L339" s="363">
        <v>0</v>
      </c>
      <c r="M339" s="465">
        <v>0</v>
      </c>
      <c r="N339" s="466">
        <f t="shared" si="12"/>
        <v>0</v>
      </c>
      <c r="O339" s="466">
        <f t="shared" si="11"/>
        <v>0</v>
      </c>
    </row>
    <row r="340" spans="1:15">
      <c r="A340" s="379" t="s">
        <v>3116</v>
      </c>
      <c r="B340" s="379" t="s">
        <v>33</v>
      </c>
      <c r="C340" s="363">
        <v>21</v>
      </c>
      <c r="D340" s="363">
        <v>21</v>
      </c>
      <c r="E340" s="363">
        <v>1</v>
      </c>
      <c r="F340" s="363">
        <v>21</v>
      </c>
      <c r="G340" s="363">
        <v>21</v>
      </c>
      <c r="H340" s="376">
        <v>1</v>
      </c>
      <c r="I340" s="363">
        <v>0</v>
      </c>
      <c r="J340" s="363">
        <v>0</v>
      </c>
      <c r="K340" s="363">
        <v>0</v>
      </c>
      <c r="L340" s="363">
        <v>0</v>
      </c>
      <c r="M340" s="465">
        <v>0</v>
      </c>
      <c r="N340" s="466">
        <f t="shared" si="12"/>
        <v>0</v>
      </c>
      <c r="O340" s="466">
        <f t="shared" si="11"/>
        <v>0</v>
      </c>
    </row>
    <row r="341" spans="1:15">
      <c r="A341" s="379" t="s">
        <v>3310</v>
      </c>
      <c r="B341" s="379" t="s">
        <v>33</v>
      </c>
      <c r="C341" s="363">
        <v>107</v>
      </c>
      <c r="D341" s="363">
        <v>245</v>
      </c>
      <c r="E341" s="363">
        <v>2.2897196261682242</v>
      </c>
      <c r="F341" s="363">
        <v>107</v>
      </c>
      <c r="G341" s="363">
        <v>245</v>
      </c>
      <c r="H341" s="376">
        <v>2.2897196261682242</v>
      </c>
      <c r="I341" s="363">
        <v>0</v>
      </c>
      <c r="J341" s="363">
        <v>0</v>
      </c>
      <c r="K341" s="363">
        <v>0</v>
      </c>
      <c r="L341" s="363">
        <v>0</v>
      </c>
      <c r="M341" s="465">
        <v>0</v>
      </c>
      <c r="N341" s="466">
        <f t="shared" si="12"/>
        <v>0</v>
      </c>
      <c r="O341" s="466">
        <f t="shared" si="11"/>
        <v>0</v>
      </c>
    </row>
    <row r="342" spans="1:15">
      <c r="A342" s="379" t="s">
        <v>410</v>
      </c>
      <c r="B342" s="379" t="s">
        <v>33</v>
      </c>
      <c r="C342" s="363">
        <v>271</v>
      </c>
      <c r="D342" s="363">
        <v>761</v>
      </c>
      <c r="E342" s="363">
        <v>2.8081180811808117</v>
      </c>
      <c r="F342" s="363">
        <v>270</v>
      </c>
      <c r="G342" s="363">
        <v>759</v>
      </c>
      <c r="H342" s="376">
        <v>2.8111111111111109</v>
      </c>
      <c r="I342" s="363">
        <v>1</v>
      </c>
      <c r="J342" s="363">
        <v>0</v>
      </c>
      <c r="K342" s="363">
        <v>1</v>
      </c>
      <c r="L342" s="363">
        <v>2</v>
      </c>
      <c r="M342" s="465">
        <v>2</v>
      </c>
      <c r="N342" s="466">
        <f t="shared" si="12"/>
        <v>3.6900369003690034</v>
      </c>
      <c r="O342" s="466">
        <f t="shared" si="11"/>
        <v>3.6900369003690034</v>
      </c>
    </row>
    <row r="343" spans="1:15">
      <c r="A343" s="379" t="s">
        <v>411</v>
      </c>
      <c r="B343" s="379" t="s">
        <v>33</v>
      </c>
      <c r="C343" s="363">
        <v>816</v>
      </c>
      <c r="D343" s="363">
        <v>3363</v>
      </c>
      <c r="E343" s="363">
        <v>4.1213235294117645</v>
      </c>
      <c r="F343" s="363">
        <v>807</v>
      </c>
      <c r="G343" s="363">
        <v>3301</v>
      </c>
      <c r="H343" s="376">
        <v>4.0904584882280046</v>
      </c>
      <c r="I343" s="363">
        <v>9</v>
      </c>
      <c r="J343" s="363">
        <v>2</v>
      </c>
      <c r="K343" s="363">
        <v>7</v>
      </c>
      <c r="L343" s="363">
        <v>62</v>
      </c>
      <c r="M343" s="465">
        <v>6.8888888888888893</v>
      </c>
      <c r="N343" s="466">
        <f t="shared" si="12"/>
        <v>11.029411764705882</v>
      </c>
      <c r="O343" s="466">
        <f t="shared" si="11"/>
        <v>8.5784313725490211</v>
      </c>
    </row>
    <row r="344" spans="1:15">
      <c r="A344" s="379" t="s">
        <v>412</v>
      </c>
      <c r="B344" s="379" t="s">
        <v>33</v>
      </c>
      <c r="C344" s="363">
        <v>1167</v>
      </c>
      <c r="D344" s="363">
        <v>1810</v>
      </c>
      <c r="E344" s="363">
        <v>1.5509854327335046</v>
      </c>
      <c r="F344" s="363">
        <v>1167</v>
      </c>
      <c r="G344" s="363">
        <v>1810</v>
      </c>
      <c r="H344" s="376">
        <v>1.5509854327335046</v>
      </c>
      <c r="I344" s="363">
        <v>0</v>
      </c>
      <c r="J344" s="363">
        <v>0</v>
      </c>
      <c r="K344" s="363">
        <v>0</v>
      </c>
      <c r="L344" s="363">
        <v>0</v>
      </c>
      <c r="M344" s="465">
        <v>0</v>
      </c>
      <c r="N344" s="466">
        <f t="shared" si="12"/>
        <v>0</v>
      </c>
      <c r="O344" s="466">
        <f t="shared" si="11"/>
        <v>0</v>
      </c>
    </row>
    <row r="345" spans="1:15">
      <c r="A345" s="379" t="s">
        <v>413</v>
      </c>
      <c r="B345" s="379" t="s">
        <v>33</v>
      </c>
      <c r="C345" s="363">
        <v>715</v>
      </c>
      <c r="D345" s="363">
        <v>1661</v>
      </c>
      <c r="E345" s="363">
        <v>2.3230769230769233</v>
      </c>
      <c r="F345" s="363">
        <v>712</v>
      </c>
      <c r="G345" s="363">
        <v>1651</v>
      </c>
      <c r="H345" s="376">
        <v>2.3188202247191012</v>
      </c>
      <c r="I345" s="363">
        <v>3</v>
      </c>
      <c r="J345" s="363">
        <v>1</v>
      </c>
      <c r="K345" s="363">
        <v>2</v>
      </c>
      <c r="L345" s="363">
        <v>10</v>
      </c>
      <c r="M345" s="465">
        <v>3.3333333333333335</v>
      </c>
      <c r="N345" s="466">
        <f t="shared" si="12"/>
        <v>4.1958041958041958</v>
      </c>
      <c r="O345" s="466">
        <f t="shared" si="11"/>
        <v>2.7972027972027971</v>
      </c>
    </row>
    <row r="346" spans="1:15">
      <c r="A346" s="379" t="s">
        <v>414</v>
      </c>
      <c r="B346" s="379" t="s">
        <v>33</v>
      </c>
      <c r="C346" s="363">
        <v>58</v>
      </c>
      <c r="D346" s="363">
        <v>100</v>
      </c>
      <c r="E346" s="363">
        <v>1.7241379310344827</v>
      </c>
      <c r="F346" s="363">
        <v>58</v>
      </c>
      <c r="G346" s="363">
        <v>100</v>
      </c>
      <c r="H346" s="376">
        <v>1.7241379310344827</v>
      </c>
      <c r="I346" s="363">
        <v>0</v>
      </c>
      <c r="J346" s="363">
        <v>0</v>
      </c>
      <c r="K346" s="363">
        <v>0</v>
      </c>
      <c r="L346" s="363">
        <v>0</v>
      </c>
      <c r="M346" s="465">
        <v>0</v>
      </c>
      <c r="N346" s="466">
        <f t="shared" si="12"/>
        <v>0</v>
      </c>
      <c r="O346" s="466">
        <f t="shared" si="11"/>
        <v>0</v>
      </c>
    </row>
    <row r="347" spans="1:15">
      <c r="A347" s="379" t="s">
        <v>415</v>
      </c>
      <c r="B347" s="379" t="s">
        <v>33</v>
      </c>
      <c r="C347" s="363">
        <v>15</v>
      </c>
      <c r="D347" s="363">
        <v>26</v>
      </c>
      <c r="E347" s="363">
        <v>1.7333333333333334</v>
      </c>
      <c r="F347" s="363">
        <v>15</v>
      </c>
      <c r="G347" s="363">
        <v>26</v>
      </c>
      <c r="H347" s="376">
        <v>1.7333333333333334</v>
      </c>
      <c r="I347" s="363">
        <v>0</v>
      </c>
      <c r="J347" s="363">
        <v>0</v>
      </c>
      <c r="K347" s="363">
        <v>0</v>
      </c>
      <c r="L347" s="363">
        <v>0</v>
      </c>
      <c r="M347" s="465">
        <v>0</v>
      </c>
      <c r="N347" s="466">
        <f t="shared" si="12"/>
        <v>0</v>
      </c>
      <c r="O347" s="466">
        <f t="shared" si="11"/>
        <v>0</v>
      </c>
    </row>
    <row r="348" spans="1:15">
      <c r="A348" s="379" t="s">
        <v>416</v>
      </c>
      <c r="B348" s="379" t="s">
        <v>143</v>
      </c>
      <c r="C348" s="363">
        <v>64</v>
      </c>
      <c r="D348" s="363">
        <v>95</v>
      </c>
      <c r="E348" s="363">
        <v>1.484375</v>
      </c>
      <c r="F348" s="363">
        <v>64</v>
      </c>
      <c r="G348" s="363">
        <v>95</v>
      </c>
      <c r="H348" s="376">
        <v>1.484375</v>
      </c>
      <c r="I348" s="363">
        <v>0</v>
      </c>
      <c r="J348" s="363">
        <v>0</v>
      </c>
      <c r="K348" s="363">
        <v>0</v>
      </c>
      <c r="L348" s="363">
        <v>0</v>
      </c>
      <c r="M348" s="465">
        <v>0</v>
      </c>
      <c r="N348" s="466">
        <f t="shared" si="12"/>
        <v>0</v>
      </c>
      <c r="O348" s="466">
        <f t="shared" si="11"/>
        <v>0</v>
      </c>
    </row>
    <row r="349" spans="1:15">
      <c r="A349" s="379" t="s">
        <v>417</v>
      </c>
      <c r="B349" s="379" t="s">
        <v>31</v>
      </c>
      <c r="C349" s="363">
        <v>93</v>
      </c>
      <c r="D349" s="363">
        <v>166</v>
      </c>
      <c r="E349" s="363">
        <v>1.7849462365591398</v>
      </c>
      <c r="F349" s="363">
        <v>93</v>
      </c>
      <c r="G349" s="363">
        <v>166</v>
      </c>
      <c r="H349" s="376">
        <v>1.7849462365591398</v>
      </c>
      <c r="I349" s="363">
        <v>0</v>
      </c>
      <c r="J349" s="363">
        <v>0</v>
      </c>
      <c r="K349" s="363">
        <v>0</v>
      </c>
      <c r="L349" s="363">
        <v>0</v>
      </c>
      <c r="M349" s="465">
        <v>0</v>
      </c>
      <c r="N349" s="466">
        <f t="shared" si="12"/>
        <v>0</v>
      </c>
      <c r="O349" s="466">
        <f t="shared" si="11"/>
        <v>0</v>
      </c>
    </row>
    <row r="350" spans="1:15">
      <c r="A350" s="379" t="s">
        <v>418</v>
      </c>
      <c r="B350" s="379" t="s">
        <v>135</v>
      </c>
      <c r="C350" s="363">
        <v>328</v>
      </c>
      <c r="D350" s="363">
        <v>450</v>
      </c>
      <c r="E350" s="363">
        <v>1.3719512195121952</v>
      </c>
      <c r="F350" s="363">
        <v>328</v>
      </c>
      <c r="G350" s="363">
        <v>450</v>
      </c>
      <c r="H350" s="376">
        <v>1.3719512195121952</v>
      </c>
      <c r="I350" s="363">
        <v>0</v>
      </c>
      <c r="J350" s="363">
        <v>0</v>
      </c>
      <c r="K350" s="363">
        <v>0</v>
      </c>
      <c r="L350" s="363">
        <v>0</v>
      </c>
      <c r="M350" s="465">
        <v>0</v>
      </c>
      <c r="N350" s="466">
        <f t="shared" si="12"/>
        <v>0</v>
      </c>
      <c r="O350" s="466">
        <f t="shared" si="11"/>
        <v>0</v>
      </c>
    </row>
    <row r="351" spans="1:15">
      <c r="A351" s="379" t="s">
        <v>3129</v>
      </c>
      <c r="B351" s="379" t="s">
        <v>33</v>
      </c>
      <c r="C351" s="363">
        <v>43</v>
      </c>
      <c r="D351" s="363">
        <v>70</v>
      </c>
      <c r="E351" s="363">
        <v>1.6279069767441861</v>
      </c>
      <c r="F351" s="363">
        <v>43</v>
      </c>
      <c r="G351" s="363">
        <v>70</v>
      </c>
      <c r="H351" s="376">
        <v>1.6279069767441861</v>
      </c>
      <c r="I351" s="363">
        <v>0</v>
      </c>
      <c r="J351" s="363">
        <v>0</v>
      </c>
      <c r="K351" s="363">
        <v>0</v>
      </c>
      <c r="L351" s="363">
        <v>0</v>
      </c>
      <c r="M351" s="465">
        <v>0</v>
      </c>
      <c r="N351" s="466">
        <f t="shared" si="12"/>
        <v>0</v>
      </c>
      <c r="O351" s="466">
        <f t="shared" si="11"/>
        <v>0</v>
      </c>
    </row>
    <row r="352" spans="1:15">
      <c r="A352" s="379" t="s">
        <v>420</v>
      </c>
      <c r="B352" s="379" t="s">
        <v>33</v>
      </c>
      <c r="C352" s="363">
        <v>120</v>
      </c>
      <c r="D352" s="363">
        <v>278</v>
      </c>
      <c r="E352" s="363">
        <v>2.3166666666666669</v>
      </c>
      <c r="F352" s="363">
        <v>119</v>
      </c>
      <c r="G352" s="363">
        <v>271</v>
      </c>
      <c r="H352" s="376">
        <v>2.2773109243697478</v>
      </c>
      <c r="I352" s="363">
        <v>1</v>
      </c>
      <c r="J352" s="363">
        <v>0</v>
      </c>
      <c r="K352" s="363">
        <v>1</v>
      </c>
      <c r="L352" s="363">
        <v>7</v>
      </c>
      <c r="M352" s="465">
        <v>7</v>
      </c>
      <c r="N352" s="466">
        <f t="shared" si="12"/>
        <v>8.3333333333333339</v>
      </c>
      <c r="O352" s="466">
        <f t="shared" si="11"/>
        <v>8.3333333333333339</v>
      </c>
    </row>
    <row r="353" spans="1:15">
      <c r="A353" s="379" t="s">
        <v>421</v>
      </c>
      <c r="B353" s="379" t="s">
        <v>33</v>
      </c>
      <c r="C353" s="363">
        <v>74</v>
      </c>
      <c r="D353" s="363">
        <v>145</v>
      </c>
      <c r="E353" s="363">
        <v>1.9594594594594594</v>
      </c>
      <c r="F353" s="363">
        <v>74</v>
      </c>
      <c r="G353" s="363">
        <v>145</v>
      </c>
      <c r="H353" s="376">
        <v>1.9594594594594594</v>
      </c>
      <c r="I353" s="363">
        <v>0</v>
      </c>
      <c r="J353" s="363">
        <v>0</v>
      </c>
      <c r="K353" s="363">
        <v>0</v>
      </c>
      <c r="L353" s="363">
        <v>0</v>
      </c>
      <c r="M353" s="465">
        <v>0</v>
      </c>
      <c r="N353" s="466">
        <f t="shared" si="12"/>
        <v>0</v>
      </c>
      <c r="O353" s="466">
        <f t="shared" si="11"/>
        <v>0</v>
      </c>
    </row>
    <row r="354" spans="1:15">
      <c r="A354" s="379" t="s">
        <v>3151</v>
      </c>
      <c r="B354" s="379" t="s">
        <v>33</v>
      </c>
      <c r="C354" s="363">
        <v>224</v>
      </c>
      <c r="D354" s="363">
        <v>492</v>
      </c>
      <c r="E354" s="363">
        <v>2.1964285714285716</v>
      </c>
      <c r="F354" s="363">
        <v>224</v>
      </c>
      <c r="G354" s="363">
        <v>492</v>
      </c>
      <c r="H354" s="376">
        <v>2.1964285714285716</v>
      </c>
      <c r="I354" s="363">
        <v>0</v>
      </c>
      <c r="J354" s="363">
        <v>0</v>
      </c>
      <c r="K354" s="363">
        <v>0</v>
      </c>
      <c r="L354" s="363">
        <v>0</v>
      </c>
      <c r="M354" s="465">
        <v>0</v>
      </c>
      <c r="N354" s="466">
        <f t="shared" si="12"/>
        <v>0</v>
      </c>
      <c r="O354" s="466">
        <f t="shared" si="11"/>
        <v>0</v>
      </c>
    </row>
    <row r="355" spans="1:15">
      <c r="A355" s="379" t="s">
        <v>423</v>
      </c>
      <c r="B355" s="379" t="s">
        <v>33</v>
      </c>
      <c r="C355" s="363">
        <v>541</v>
      </c>
      <c r="D355" s="363">
        <v>842</v>
      </c>
      <c r="E355" s="363">
        <v>1.5563770794824399</v>
      </c>
      <c r="F355" s="363">
        <v>541</v>
      </c>
      <c r="G355" s="363">
        <v>842</v>
      </c>
      <c r="H355" s="376">
        <v>1.5563770794824399</v>
      </c>
      <c r="I355" s="363">
        <v>0</v>
      </c>
      <c r="J355" s="363">
        <v>0</v>
      </c>
      <c r="K355" s="363">
        <v>0</v>
      </c>
      <c r="L355" s="363">
        <v>0</v>
      </c>
      <c r="M355" s="465">
        <v>0</v>
      </c>
      <c r="N355" s="466">
        <f t="shared" si="12"/>
        <v>0</v>
      </c>
      <c r="O355" s="466">
        <f t="shared" si="11"/>
        <v>0</v>
      </c>
    </row>
    <row r="356" spans="1:15">
      <c r="A356" s="379" t="s">
        <v>424</v>
      </c>
      <c r="B356" s="379" t="s">
        <v>33</v>
      </c>
      <c r="C356" s="363">
        <v>56</v>
      </c>
      <c r="D356" s="363">
        <v>102</v>
      </c>
      <c r="E356" s="363">
        <v>1.8214285714285714</v>
      </c>
      <c r="F356" s="363">
        <v>56</v>
      </c>
      <c r="G356" s="363">
        <v>102</v>
      </c>
      <c r="H356" s="376">
        <v>1.8214285714285714</v>
      </c>
      <c r="I356" s="363">
        <v>0</v>
      </c>
      <c r="J356" s="363">
        <v>0</v>
      </c>
      <c r="K356" s="363">
        <v>0</v>
      </c>
      <c r="L356" s="363">
        <v>0</v>
      </c>
      <c r="M356" s="465">
        <v>0</v>
      </c>
      <c r="N356" s="466">
        <f t="shared" si="12"/>
        <v>0</v>
      </c>
      <c r="O356" s="466">
        <f t="shared" si="11"/>
        <v>0</v>
      </c>
    </row>
    <row r="357" spans="1:15">
      <c r="A357" s="379" t="s">
        <v>425</v>
      </c>
      <c r="B357" s="379" t="s">
        <v>33</v>
      </c>
      <c r="C357" s="363">
        <v>79</v>
      </c>
      <c r="D357" s="363">
        <v>107</v>
      </c>
      <c r="E357" s="363">
        <v>1.3544303797468353</v>
      </c>
      <c r="F357" s="363">
        <v>79</v>
      </c>
      <c r="G357" s="363">
        <v>107</v>
      </c>
      <c r="H357" s="376">
        <v>1.3544303797468353</v>
      </c>
      <c r="I357" s="363">
        <v>0</v>
      </c>
      <c r="J357" s="363">
        <v>0</v>
      </c>
      <c r="K357" s="363">
        <v>0</v>
      </c>
      <c r="L357" s="363">
        <v>0</v>
      </c>
      <c r="M357" s="465">
        <v>0</v>
      </c>
      <c r="N357" s="466">
        <f t="shared" si="12"/>
        <v>0</v>
      </c>
      <c r="O357" s="466">
        <f t="shared" si="11"/>
        <v>0</v>
      </c>
    </row>
    <row r="358" spans="1:15">
      <c r="A358" s="379" t="s">
        <v>426</v>
      </c>
      <c r="B358" s="379" t="s">
        <v>33</v>
      </c>
      <c r="C358" s="363">
        <v>135</v>
      </c>
      <c r="D358" s="363">
        <v>364</v>
      </c>
      <c r="E358" s="363">
        <v>2.6962962962962962</v>
      </c>
      <c r="F358" s="363">
        <v>133</v>
      </c>
      <c r="G358" s="363">
        <v>359</v>
      </c>
      <c r="H358" s="376">
        <v>2.6992481203007519</v>
      </c>
      <c r="I358" s="363">
        <v>2</v>
      </c>
      <c r="J358" s="363">
        <v>1</v>
      </c>
      <c r="K358" s="363">
        <v>1</v>
      </c>
      <c r="L358" s="363">
        <v>5</v>
      </c>
      <c r="M358" s="465">
        <v>2.5</v>
      </c>
      <c r="N358" s="466">
        <f t="shared" si="12"/>
        <v>14.814814814814815</v>
      </c>
      <c r="O358" s="466">
        <f t="shared" si="11"/>
        <v>7.4074074074074074</v>
      </c>
    </row>
    <row r="359" spans="1:15">
      <c r="A359" s="379" t="s">
        <v>3172</v>
      </c>
      <c r="B359" s="379" t="s">
        <v>33</v>
      </c>
      <c r="C359" s="363">
        <v>782</v>
      </c>
      <c r="D359" s="363">
        <v>1806</v>
      </c>
      <c r="E359" s="363">
        <v>2.3094629156010229</v>
      </c>
      <c r="F359" s="363">
        <v>774</v>
      </c>
      <c r="G359" s="363">
        <v>1759</v>
      </c>
      <c r="H359" s="376">
        <v>2.2726098191214472</v>
      </c>
      <c r="I359" s="363">
        <v>8</v>
      </c>
      <c r="J359" s="363">
        <v>2</v>
      </c>
      <c r="K359" s="363">
        <v>6</v>
      </c>
      <c r="L359" s="363">
        <v>47</v>
      </c>
      <c r="M359" s="465">
        <v>5.875</v>
      </c>
      <c r="N359" s="466">
        <f t="shared" si="12"/>
        <v>10.230179028132993</v>
      </c>
      <c r="O359" s="466">
        <f t="shared" si="11"/>
        <v>7.6726342710997448</v>
      </c>
    </row>
    <row r="360" spans="1:15">
      <c r="A360" s="379" t="s">
        <v>428</v>
      </c>
      <c r="B360" s="379" t="s">
        <v>33</v>
      </c>
      <c r="C360" s="363">
        <v>502</v>
      </c>
      <c r="D360" s="363">
        <v>502</v>
      </c>
      <c r="E360" s="363">
        <v>1</v>
      </c>
      <c r="F360" s="363">
        <v>502</v>
      </c>
      <c r="G360" s="363">
        <v>502</v>
      </c>
      <c r="H360" s="376">
        <v>1</v>
      </c>
      <c r="I360" s="363">
        <v>0</v>
      </c>
      <c r="J360" s="363">
        <v>0</v>
      </c>
      <c r="K360" s="363">
        <v>0</v>
      </c>
      <c r="L360" s="363">
        <v>0</v>
      </c>
      <c r="M360" s="465">
        <v>0</v>
      </c>
      <c r="N360" s="466">
        <f t="shared" si="12"/>
        <v>0</v>
      </c>
      <c r="O360" s="466">
        <f t="shared" si="11"/>
        <v>0</v>
      </c>
    </row>
    <row r="361" spans="1:15">
      <c r="A361" s="379" t="s">
        <v>429</v>
      </c>
      <c r="B361" s="379" t="s">
        <v>33</v>
      </c>
      <c r="C361" s="363">
        <v>79</v>
      </c>
      <c r="D361" s="363">
        <v>81</v>
      </c>
      <c r="E361" s="363">
        <v>1.0253164556962024</v>
      </c>
      <c r="F361" s="363">
        <v>79</v>
      </c>
      <c r="G361" s="363">
        <v>81</v>
      </c>
      <c r="H361" s="376">
        <v>1.0253164556962024</v>
      </c>
      <c r="I361" s="363">
        <v>0</v>
      </c>
      <c r="J361" s="363">
        <v>0</v>
      </c>
      <c r="K361" s="363">
        <v>0</v>
      </c>
      <c r="L361" s="363">
        <v>0</v>
      </c>
      <c r="M361" s="465">
        <v>0</v>
      </c>
      <c r="N361" s="466">
        <f t="shared" si="12"/>
        <v>0</v>
      </c>
      <c r="O361" s="466">
        <f t="shared" si="11"/>
        <v>0</v>
      </c>
    </row>
    <row r="362" spans="1:15">
      <c r="A362" s="379" t="s">
        <v>430</v>
      </c>
      <c r="B362" s="379" t="s">
        <v>33</v>
      </c>
      <c r="C362" s="363">
        <v>10</v>
      </c>
      <c r="D362" s="363">
        <v>18</v>
      </c>
      <c r="E362" s="363">
        <v>1.8</v>
      </c>
      <c r="F362" s="363">
        <v>10</v>
      </c>
      <c r="G362" s="363">
        <v>18</v>
      </c>
      <c r="H362" s="376">
        <v>1.8</v>
      </c>
      <c r="I362" s="363">
        <v>0</v>
      </c>
      <c r="J362" s="363">
        <v>0</v>
      </c>
      <c r="K362" s="363">
        <v>0</v>
      </c>
      <c r="L362" s="363">
        <v>0</v>
      </c>
      <c r="M362" s="465">
        <v>0</v>
      </c>
      <c r="N362" s="466">
        <f t="shared" si="12"/>
        <v>0</v>
      </c>
      <c r="O362" s="466">
        <f t="shared" si="11"/>
        <v>0</v>
      </c>
    </row>
    <row r="363" spans="1:15">
      <c r="A363" s="379" t="s">
        <v>431</v>
      </c>
      <c r="B363" s="379" t="s">
        <v>33</v>
      </c>
      <c r="C363" s="363">
        <v>318</v>
      </c>
      <c r="D363" s="363">
        <v>485</v>
      </c>
      <c r="E363" s="363">
        <v>1.5251572327044025</v>
      </c>
      <c r="F363" s="363">
        <v>318</v>
      </c>
      <c r="G363" s="363">
        <v>485</v>
      </c>
      <c r="H363" s="376">
        <v>1.5251572327044025</v>
      </c>
      <c r="I363" s="363">
        <v>0</v>
      </c>
      <c r="J363" s="363">
        <v>0</v>
      </c>
      <c r="K363" s="363">
        <v>0</v>
      </c>
      <c r="L363" s="363">
        <v>0</v>
      </c>
      <c r="M363" s="465">
        <v>0</v>
      </c>
      <c r="N363" s="466">
        <f t="shared" si="12"/>
        <v>0</v>
      </c>
      <c r="O363" s="466">
        <f t="shared" si="11"/>
        <v>0</v>
      </c>
    </row>
    <row r="364" spans="1:15">
      <c r="A364" s="379" t="s">
        <v>432</v>
      </c>
      <c r="B364" s="379" t="s">
        <v>33</v>
      </c>
      <c r="C364" s="363">
        <v>682</v>
      </c>
      <c r="D364" s="363">
        <v>2209</v>
      </c>
      <c r="E364" s="363">
        <v>3.2390029325513194</v>
      </c>
      <c r="F364" s="363">
        <v>674</v>
      </c>
      <c r="G364" s="363">
        <v>2162</v>
      </c>
      <c r="H364" s="376">
        <v>3.2077151335311571</v>
      </c>
      <c r="I364" s="363">
        <v>8</v>
      </c>
      <c r="J364" s="363">
        <v>3</v>
      </c>
      <c r="K364" s="363">
        <v>5</v>
      </c>
      <c r="L364" s="363">
        <v>47</v>
      </c>
      <c r="M364" s="465">
        <v>5.875</v>
      </c>
      <c r="N364" s="466">
        <f t="shared" si="12"/>
        <v>11.730205278592376</v>
      </c>
      <c r="O364" s="466">
        <f t="shared" si="11"/>
        <v>7.3313782991202352</v>
      </c>
    </row>
    <row r="365" spans="1:15">
      <c r="A365" s="379" t="s">
        <v>3215</v>
      </c>
      <c r="B365" s="379" t="s">
        <v>33</v>
      </c>
      <c r="C365" s="363">
        <v>215</v>
      </c>
      <c r="D365" s="363">
        <v>467</v>
      </c>
      <c r="E365" s="363">
        <v>2.172093023255814</v>
      </c>
      <c r="F365" s="363">
        <v>215</v>
      </c>
      <c r="G365" s="363">
        <v>467</v>
      </c>
      <c r="H365" s="376">
        <v>2.172093023255814</v>
      </c>
      <c r="I365" s="363">
        <v>0</v>
      </c>
      <c r="J365" s="363">
        <v>0</v>
      </c>
      <c r="K365" s="363">
        <v>0</v>
      </c>
      <c r="L365" s="363">
        <v>0</v>
      </c>
      <c r="M365" s="465">
        <v>0</v>
      </c>
      <c r="N365" s="466">
        <f t="shared" si="12"/>
        <v>0</v>
      </c>
      <c r="O365" s="466">
        <f t="shared" si="11"/>
        <v>0</v>
      </c>
    </row>
    <row r="366" spans="1:15">
      <c r="A366" s="379" t="s">
        <v>3316</v>
      </c>
      <c r="B366" s="379" t="s">
        <v>143</v>
      </c>
      <c r="C366" s="363">
        <v>115</v>
      </c>
      <c r="D366" s="363">
        <v>243</v>
      </c>
      <c r="E366" s="363">
        <v>2.1130434782608694</v>
      </c>
      <c r="F366" s="363">
        <v>115</v>
      </c>
      <c r="G366" s="363">
        <v>243</v>
      </c>
      <c r="H366" s="376">
        <v>2.1130434782608694</v>
      </c>
      <c r="I366" s="363">
        <v>0</v>
      </c>
      <c r="J366" s="363">
        <v>0</v>
      </c>
      <c r="K366" s="363">
        <v>0</v>
      </c>
      <c r="L366" s="363">
        <v>0</v>
      </c>
      <c r="M366" s="465">
        <v>0</v>
      </c>
      <c r="N366" s="466">
        <f t="shared" si="12"/>
        <v>0</v>
      </c>
      <c r="O366" s="466">
        <f t="shared" si="11"/>
        <v>0</v>
      </c>
    </row>
    <row r="367" spans="1:15">
      <c r="A367" s="379" t="s">
        <v>3217</v>
      </c>
      <c r="B367" s="379" t="s">
        <v>135</v>
      </c>
      <c r="C367" s="363">
        <v>197</v>
      </c>
      <c r="D367" s="363">
        <v>283</v>
      </c>
      <c r="E367" s="363">
        <v>1.4365482233502538</v>
      </c>
      <c r="F367" s="363">
        <v>197</v>
      </c>
      <c r="G367" s="363">
        <v>283</v>
      </c>
      <c r="H367" s="376">
        <v>1.4365482233502538</v>
      </c>
      <c r="I367" s="363">
        <v>0</v>
      </c>
      <c r="J367" s="363">
        <v>0</v>
      </c>
      <c r="K367" s="363">
        <v>0</v>
      </c>
      <c r="L367" s="363">
        <v>0</v>
      </c>
      <c r="M367" s="465">
        <v>0</v>
      </c>
      <c r="N367" s="466">
        <f t="shared" si="12"/>
        <v>0</v>
      </c>
      <c r="O367" s="466">
        <f t="shared" si="11"/>
        <v>0</v>
      </c>
    </row>
    <row r="368" spans="1:15">
      <c r="A368" s="379" t="s">
        <v>3218</v>
      </c>
      <c r="B368" s="379" t="s">
        <v>139</v>
      </c>
      <c r="C368" s="363">
        <v>988</v>
      </c>
      <c r="D368" s="363">
        <v>1235</v>
      </c>
      <c r="E368" s="363">
        <v>1.25</v>
      </c>
      <c r="F368" s="363">
        <v>987</v>
      </c>
      <c r="G368" s="363">
        <v>1233</v>
      </c>
      <c r="H368" s="376">
        <v>1.2492401215805471</v>
      </c>
      <c r="I368" s="363">
        <v>1</v>
      </c>
      <c r="J368" s="363">
        <v>0</v>
      </c>
      <c r="K368" s="363">
        <v>1</v>
      </c>
      <c r="L368" s="363">
        <v>2</v>
      </c>
      <c r="M368" s="465">
        <v>2</v>
      </c>
      <c r="N368" s="466">
        <f t="shared" si="12"/>
        <v>1.0121457489878543</v>
      </c>
      <c r="O368" s="466">
        <f t="shared" si="11"/>
        <v>1.0121457489878543</v>
      </c>
    </row>
    <row r="369" spans="1:15">
      <c r="A369" s="379" t="s">
        <v>3212</v>
      </c>
      <c r="B369" s="379" t="s">
        <v>33</v>
      </c>
      <c r="C369" s="363">
        <v>101</v>
      </c>
      <c r="D369" s="363">
        <v>230</v>
      </c>
      <c r="E369" s="363">
        <v>2.277227722772277</v>
      </c>
      <c r="F369" s="363">
        <v>100</v>
      </c>
      <c r="G369" s="363">
        <v>226</v>
      </c>
      <c r="H369" s="376">
        <v>2.2599999999999998</v>
      </c>
      <c r="I369" s="363">
        <v>1</v>
      </c>
      <c r="J369" s="363">
        <v>0</v>
      </c>
      <c r="K369" s="363">
        <v>1</v>
      </c>
      <c r="L369" s="363">
        <v>4</v>
      </c>
      <c r="M369" s="465">
        <v>4</v>
      </c>
      <c r="N369" s="466">
        <f t="shared" si="12"/>
        <v>9.9009900990099009</v>
      </c>
      <c r="O369" s="466">
        <f t="shared" si="11"/>
        <v>9.9009900990099009</v>
      </c>
    </row>
    <row r="370" spans="1:15">
      <c r="A370" s="379" t="s">
        <v>406</v>
      </c>
      <c r="B370" s="379" t="s">
        <v>35</v>
      </c>
      <c r="C370" s="363">
        <v>105</v>
      </c>
      <c r="D370" s="363">
        <v>170</v>
      </c>
      <c r="E370" s="363">
        <v>1.6190476190476191</v>
      </c>
      <c r="F370" s="363">
        <v>105</v>
      </c>
      <c r="G370" s="363">
        <v>170</v>
      </c>
      <c r="H370" s="376">
        <v>1.6190476190476191</v>
      </c>
      <c r="I370" s="363">
        <v>0</v>
      </c>
      <c r="J370" s="363">
        <v>0</v>
      </c>
      <c r="K370" s="363">
        <v>0</v>
      </c>
      <c r="L370" s="363">
        <v>0</v>
      </c>
      <c r="M370" s="465">
        <v>0</v>
      </c>
      <c r="N370" s="466">
        <f t="shared" si="12"/>
        <v>0</v>
      </c>
      <c r="O370" s="466">
        <f t="shared" si="11"/>
        <v>0</v>
      </c>
    </row>
    <row r="371" spans="1:15">
      <c r="A371" s="379" t="s">
        <v>438</v>
      </c>
      <c r="B371" s="379" t="s">
        <v>35</v>
      </c>
      <c r="C371" s="363">
        <v>10</v>
      </c>
      <c r="D371" s="363">
        <v>19</v>
      </c>
      <c r="E371" s="363">
        <v>1.9</v>
      </c>
      <c r="F371" s="363">
        <v>10</v>
      </c>
      <c r="G371" s="363">
        <v>19</v>
      </c>
      <c r="H371" s="376">
        <v>1.9</v>
      </c>
      <c r="I371" s="363">
        <v>0</v>
      </c>
      <c r="J371" s="363">
        <v>0</v>
      </c>
      <c r="K371" s="363">
        <v>0</v>
      </c>
      <c r="L371" s="363">
        <v>0</v>
      </c>
      <c r="M371" s="465">
        <v>0</v>
      </c>
      <c r="N371" s="466">
        <f t="shared" si="12"/>
        <v>0</v>
      </c>
      <c r="O371" s="466">
        <f t="shared" si="11"/>
        <v>0</v>
      </c>
    </row>
    <row r="372" spans="1:15">
      <c r="A372" s="379" t="s">
        <v>439</v>
      </c>
      <c r="B372" s="379" t="s">
        <v>285</v>
      </c>
      <c r="C372" s="363">
        <v>215</v>
      </c>
      <c r="D372" s="363">
        <v>268</v>
      </c>
      <c r="E372" s="363">
        <v>1.2465116279069768</v>
      </c>
      <c r="F372" s="363">
        <v>215</v>
      </c>
      <c r="G372" s="363">
        <v>268</v>
      </c>
      <c r="H372" s="376">
        <v>1.2465116279069768</v>
      </c>
      <c r="I372" s="363">
        <v>0</v>
      </c>
      <c r="J372" s="363">
        <v>0</v>
      </c>
      <c r="K372" s="363">
        <v>0</v>
      </c>
      <c r="L372" s="363">
        <v>0</v>
      </c>
      <c r="M372" s="465">
        <v>0</v>
      </c>
      <c r="N372" s="466">
        <f t="shared" si="12"/>
        <v>0</v>
      </c>
      <c r="O372" s="466">
        <f t="shared" si="11"/>
        <v>0</v>
      </c>
    </row>
    <row r="373" spans="1:15">
      <c r="A373" s="379" t="s">
        <v>426</v>
      </c>
      <c r="B373" s="379" t="s">
        <v>285</v>
      </c>
      <c r="C373" s="363">
        <v>206</v>
      </c>
      <c r="D373" s="363">
        <v>331</v>
      </c>
      <c r="E373" s="363">
        <v>1.6067961165048543</v>
      </c>
      <c r="F373" s="363">
        <v>206</v>
      </c>
      <c r="G373" s="363">
        <v>331</v>
      </c>
      <c r="H373" s="376">
        <v>1.6067961165048543</v>
      </c>
      <c r="I373" s="363">
        <v>0</v>
      </c>
      <c r="J373" s="363">
        <v>0</v>
      </c>
      <c r="K373" s="363">
        <v>0</v>
      </c>
      <c r="L373" s="363">
        <v>0</v>
      </c>
      <c r="M373" s="465">
        <v>0</v>
      </c>
      <c r="N373" s="466">
        <f t="shared" si="12"/>
        <v>0</v>
      </c>
      <c r="O373" s="466">
        <f t="shared" si="11"/>
        <v>0</v>
      </c>
    </row>
    <row r="374" spans="1:15">
      <c r="A374" s="379" t="s">
        <v>440</v>
      </c>
      <c r="B374" s="379" t="s">
        <v>285</v>
      </c>
      <c r="C374" s="363">
        <v>186</v>
      </c>
      <c r="D374" s="363">
        <v>244</v>
      </c>
      <c r="E374" s="363">
        <v>1.3118279569892473</v>
      </c>
      <c r="F374" s="363">
        <v>186</v>
      </c>
      <c r="G374" s="363">
        <v>244</v>
      </c>
      <c r="H374" s="376">
        <v>1.3118279569892473</v>
      </c>
      <c r="I374" s="363">
        <v>0</v>
      </c>
      <c r="J374" s="363">
        <v>0</v>
      </c>
      <c r="K374" s="363">
        <v>0</v>
      </c>
      <c r="L374" s="363">
        <v>0</v>
      </c>
      <c r="M374" s="465">
        <v>0</v>
      </c>
      <c r="N374" s="466">
        <f t="shared" si="12"/>
        <v>0</v>
      </c>
      <c r="O374" s="466">
        <f t="shared" si="11"/>
        <v>0</v>
      </c>
    </row>
    <row r="375" spans="1:15">
      <c r="A375" s="379" t="s">
        <v>3130</v>
      </c>
      <c r="B375" s="379" t="s">
        <v>35</v>
      </c>
      <c r="C375" s="363">
        <v>586</v>
      </c>
      <c r="D375" s="363">
        <v>967</v>
      </c>
      <c r="E375" s="363">
        <v>1.6501706484641638</v>
      </c>
      <c r="F375" s="363">
        <v>585</v>
      </c>
      <c r="G375" s="363">
        <v>966</v>
      </c>
      <c r="H375" s="376">
        <v>1.6512820512820512</v>
      </c>
      <c r="I375" s="363">
        <v>1</v>
      </c>
      <c r="J375" s="363">
        <v>1</v>
      </c>
      <c r="K375" s="363">
        <v>0</v>
      </c>
      <c r="L375" s="363">
        <v>1</v>
      </c>
      <c r="M375" s="465">
        <v>1</v>
      </c>
      <c r="N375" s="466">
        <f t="shared" si="12"/>
        <v>1.7064846416382253</v>
      </c>
      <c r="O375" s="466">
        <f t="shared" si="11"/>
        <v>0</v>
      </c>
    </row>
    <row r="376" spans="1:15">
      <c r="A376" s="379" t="s">
        <v>3139</v>
      </c>
      <c r="B376" s="379" t="s">
        <v>35</v>
      </c>
      <c r="C376" s="363">
        <v>218</v>
      </c>
      <c r="D376" s="363">
        <v>367</v>
      </c>
      <c r="E376" s="363">
        <v>1.6834862385321101</v>
      </c>
      <c r="F376" s="363">
        <v>218</v>
      </c>
      <c r="G376" s="363">
        <v>367</v>
      </c>
      <c r="H376" s="376">
        <v>1.6834862385321101</v>
      </c>
      <c r="I376" s="363">
        <v>0</v>
      </c>
      <c r="J376" s="363">
        <v>0</v>
      </c>
      <c r="K376" s="363">
        <v>0</v>
      </c>
      <c r="L376" s="363">
        <v>0</v>
      </c>
      <c r="M376" s="465">
        <v>0</v>
      </c>
      <c r="N376" s="466">
        <f t="shared" si="12"/>
        <v>0</v>
      </c>
      <c r="O376" s="466">
        <f t="shared" si="11"/>
        <v>0</v>
      </c>
    </row>
    <row r="377" spans="1:15">
      <c r="A377" s="379" t="s">
        <v>443</v>
      </c>
      <c r="B377" s="379" t="s">
        <v>35</v>
      </c>
      <c r="C377" s="363">
        <v>525</v>
      </c>
      <c r="D377" s="363">
        <v>781</v>
      </c>
      <c r="E377" s="363">
        <v>1.4876190476190476</v>
      </c>
      <c r="F377" s="363">
        <v>522</v>
      </c>
      <c r="G377" s="363">
        <v>775</v>
      </c>
      <c r="H377" s="376">
        <v>1.4846743295019158</v>
      </c>
      <c r="I377" s="363">
        <v>3</v>
      </c>
      <c r="J377" s="363">
        <v>1</v>
      </c>
      <c r="K377" s="363">
        <v>2</v>
      </c>
      <c r="L377" s="363">
        <v>6</v>
      </c>
      <c r="M377" s="465">
        <v>2</v>
      </c>
      <c r="N377" s="466">
        <f t="shared" si="12"/>
        <v>5.7142857142857144</v>
      </c>
      <c r="O377" s="466">
        <f t="shared" si="11"/>
        <v>3.8095238095238093</v>
      </c>
    </row>
    <row r="378" spans="1:15">
      <c r="A378" s="379" t="s">
        <v>3227</v>
      </c>
      <c r="B378" s="379" t="s">
        <v>285</v>
      </c>
      <c r="C378" s="363">
        <v>42</v>
      </c>
      <c r="D378" s="363">
        <v>44</v>
      </c>
      <c r="E378" s="363">
        <v>1.0476190476190477</v>
      </c>
      <c r="F378" s="363">
        <v>42</v>
      </c>
      <c r="G378" s="363">
        <v>44</v>
      </c>
      <c r="H378" s="376">
        <v>1.0476190476190477</v>
      </c>
      <c r="I378" s="363">
        <v>0</v>
      </c>
      <c r="J378" s="363">
        <v>0</v>
      </c>
      <c r="K378" s="363">
        <v>0</v>
      </c>
      <c r="L378" s="363">
        <v>0</v>
      </c>
      <c r="M378" s="465">
        <v>0</v>
      </c>
      <c r="N378" s="466">
        <f t="shared" si="12"/>
        <v>0</v>
      </c>
      <c r="O378" s="466">
        <f t="shared" si="11"/>
        <v>0</v>
      </c>
    </row>
    <row r="379" spans="1:15">
      <c r="A379" s="379" t="s">
        <v>3357</v>
      </c>
      <c r="B379" s="379" t="s">
        <v>264</v>
      </c>
      <c r="C379" s="363">
        <v>60</v>
      </c>
      <c r="D379" s="363">
        <v>84</v>
      </c>
      <c r="E379" s="363">
        <v>1.4</v>
      </c>
      <c r="F379" s="363">
        <v>60</v>
      </c>
      <c r="G379" s="363">
        <v>84</v>
      </c>
      <c r="H379" s="376">
        <v>1.4</v>
      </c>
      <c r="I379" s="363">
        <v>0</v>
      </c>
      <c r="J379" s="363">
        <v>0</v>
      </c>
      <c r="K379" s="363">
        <v>0</v>
      </c>
      <c r="L379" s="363">
        <v>0</v>
      </c>
      <c r="M379" s="465">
        <v>0</v>
      </c>
      <c r="N379" s="466">
        <f t="shared" si="12"/>
        <v>0</v>
      </c>
      <c r="O379" s="466">
        <f t="shared" si="11"/>
        <v>0</v>
      </c>
    </row>
    <row r="380" spans="1:15">
      <c r="A380" s="379" t="s">
        <v>3229</v>
      </c>
      <c r="B380" s="379" t="s">
        <v>264</v>
      </c>
      <c r="C380" s="363">
        <v>25</v>
      </c>
      <c r="D380" s="363">
        <v>33</v>
      </c>
      <c r="E380" s="363">
        <v>1.32</v>
      </c>
      <c r="F380" s="363">
        <v>25</v>
      </c>
      <c r="G380" s="363">
        <v>33</v>
      </c>
      <c r="H380" s="376">
        <v>1.32</v>
      </c>
      <c r="I380" s="363">
        <v>0</v>
      </c>
      <c r="J380" s="363">
        <v>0</v>
      </c>
      <c r="K380" s="363">
        <v>0</v>
      </c>
      <c r="L380" s="363">
        <v>0</v>
      </c>
      <c r="M380" s="465">
        <v>0</v>
      </c>
      <c r="N380" s="466">
        <f t="shared" si="12"/>
        <v>0</v>
      </c>
      <c r="O380" s="466">
        <f t="shared" si="11"/>
        <v>0</v>
      </c>
    </row>
    <row r="381" spans="1:15">
      <c r="A381" s="379" t="s">
        <v>3230</v>
      </c>
      <c r="B381" s="379" t="s">
        <v>264</v>
      </c>
      <c r="C381" s="363">
        <v>11</v>
      </c>
      <c r="D381" s="363">
        <v>16</v>
      </c>
      <c r="E381" s="363">
        <v>1.4545454545454546</v>
      </c>
      <c r="F381" s="363">
        <v>11</v>
      </c>
      <c r="G381" s="363">
        <v>16</v>
      </c>
      <c r="H381" s="376">
        <v>1.4545454545454546</v>
      </c>
      <c r="I381" s="363">
        <v>0</v>
      </c>
      <c r="J381" s="363">
        <v>0</v>
      </c>
      <c r="K381" s="363">
        <v>0</v>
      </c>
      <c r="L381" s="363">
        <v>0</v>
      </c>
      <c r="M381" s="465">
        <v>0</v>
      </c>
      <c r="N381" s="466">
        <f t="shared" si="12"/>
        <v>0</v>
      </c>
      <c r="O381" s="466">
        <f t="shared" si="11"/>
        <v>0</v>
      </c>
    </row>
    <row r="382" spans="1:15">
      <c r="A382" s="379" t="s">
        <v>3223</v>
      </c>
      <c r="B382" s="379" t="s">
        <v>285</v>
      </c>
      <c r="C382" s="363">
        <v>341</v>
      </c>
      <c r="D382" s="363">
        <v>687</v>
      </c>
      <c r="E382" s="363">
        <v>2.0146627565982405</v>
      </c>
      <c r="F382" s="363">
        <v>339</v>
      </c>
      <c r="G382" s="363">
        <v>685</v>
      </c>
      <c r="H382" s="376">
        <v>2.0206489675516224</v>
      </c>
      <c r="I382" s="363">
        <v>2</v>
      </c>
      <c r="J382" s="363">
        <v>2</v>
      </c>
      <c r="K382" s="363">
        <v>0</v>
      </c>
      <c r="L382" s="363">
        <v>2</v>
      </c>
      <c r="M382" s="465">
        <v>1</v>
      </c>
      <c r="N382" s="466">
        <f t="shared" si="12"/>
        <v>5.8651026392961878</v>
      </c>
      <c r="O382" s="466">
        <f t="shared" si="11"/>
        <v>0</v>
      </c>
    </row>
    <row r="383" spans="1:15">
      <c r="A383" s="379" t="s">
        <v>449</v>
      </c>
      <c r="B383" s="379" t="s">
        <v>21</v>
      </c>
      <c r="C383" s="363">
        <v>5629</v>
      </c>
      <c r="D383" s="363">
        <v>24336</v>
      </c>
      <c r="E383" s="363">
        <v>4.3233256351039264</v>
      </c>
      <c r="F383" s="363">
        <v>5523</v>
      </c>
      <c r="G383" s="363">
        <v>23034</v>
      </c>
      <c r="H383" s="376">
        <v>4.170559478544269</v>
      </c>
      <c r="I383" s="363">
        <v>106</v>
      </c>
      <c r="J383" s="363">
        <v>26</v>
      </c>
      <c r="K383" s="363">
        <v>80</v>
      </c>
      <c r="L383" s="363">
        <v>1302</v>
      </c>
      <c r="M383" s="465">
        <v>12.283018867924529</v>
      </c>
      <c r="N383" s="466">
        <f t="shared" si="12"/>
        <v>18.831053473085806</v>
      </c>
      <c r="O383" s="466">
        <f t="shared" si="11"/>
        <v>14.212115828744006</v>
      </c>
    </row>
    <row r="384" spans="1:15">
      <c r="A384" s="379" t="s">
        <v>450</v>
      </c>
      <c r="B384" s="379" t="s">
        <v>21</v>
      </c>
      <c r="C384" s="363">
        <v>96</v>
      </c>
      <c r="D384" s="363">
        <v>209</v>
      </c>
      <c r="E384" s="363">
        <v>2.1770833333333335</v>
      </c>
      <c r="F384" s="363">
        <v>95</v>
      </c>
      <c r="G384" s="363">
        <v>189</v>
      </c>
      <c r="H384" s="376">
        <v>1.9894736842105263</v>
      </c>
      <c r="I384" s="363">
        <v>1</v>
      </c>
      <c r="J384" s="363">
        <v>0</v>
      </c>
      <c r="K384" s="363">
        <v>1</v>
      </c>
      <c r="L384" s="363">
        <v>20</v>
      </c>
      <c r="M384" s="465">
        <v>20</v>
      </c>
      <c r="N384" s="466">
        <f t="shared" si="12"/>
        <v>10.416666666666666</v>
      </c>
      <c r="O384" s="466">
        <f t="shared" si="11"/>
        <v>10.416666666666666</v>
      </c>
    </row>
    <row r="385" spans="1:15">
      <c r="A385" s="379" t="s">
        <v>451</v>
      </c>
      <c r="B385" s="379" t="s">
        <v>21</v>
      </c>
      <c r="C385" s="363">
        <v>3032</v>
      </c>
      <c r="D385" s="363">
        <v>15659</v>
      </c>
      <c r="E385" s="363">
        <v>5.1645778364116097</v>
      </c>
      <c r="F385" s="363">
        <v>2978</v>
      </c>
      <c r="G385" s="363">
        <v>15388</v>
      </c>
      <c r="H385" s="376">
        <v>5.1672263263935525</v>
      </c>
      <c r="I385" s="363">
        <v>54</v>
      </c>
      <c r="J385" s="363">
        <v>21</v>
      </c>
      <c r="K385" s="363">
        <v>33</v>
      </c>
      <c r="L385" s="363">
        <v>271</v>
      </c>
      <c r="M385" s="465">
        <v>5.0185185185185182</v>
      </c>
      <c r="N385" s="466">
        <f t="shared" si="12"/>
        <v>17.810026385224276</v>
      </c>
      <c r="O385" s="466">
        <f t="shared" si="11"/>
        <v>10.883905013192614</v>
      </c>
    </row>
    <row r="386" spans="1:15">
      <c r="A386" s="379" t="s">
        <v>452</v>
      </c>
      <c r="B386" s="379" t="s">
        <v>77</v>
      </c>
      <c r="C386" s="363">
        <v>805</v>
      </c>
      <c r="D386" s="363">
        <v>1198</v>
      </c>
      <c r="E386" s="363">
        <v>1.4881987577639753</v>
      </c>
      <c r="F386" s="363">
        <v>805</v>
      </c>
      <c r="G386" s="363">
        <v>1198</v>
      </c>
      <c r="H386" s="376">
        <v>1.4881987577639753</v>
      </c>
      <c r="I386" s="363">
        <v>0</v>
      </c>
      <c r="J386" s="363">
        <v>0</v>
      </c>
      <c r="K386" s="363">
        <v>0</v>
      </c>
      <c r="L386" s="363">
        <v>0</v>
      </c>
      <c r="M386" s="465">
        <v>0</v>
      </c>
      <c r="N386" s="466">
        <f t="shared" si="12"/>
        <v>0</v>
      </c>
      <c r="O386" s="466">
        <f t="shared" si="11"/>
        <v>0</v>
      </c>
    </row>
    <row r="387" spans="1:15">
      <c r="A387" s="379" t="s">
        <v>453</v>
      </c>
      <c r="B387" s="379" t="s">
        <v>21</v>
      </c>
      <c r="C387" s="363">
        <v>580</v>
      </c>
      <c r="D387" s="363">
        <v>1475</v>
      </c>
      <c r="E387" s="363">
        <v>2.5431034482758621</v>
      </c>
      <c r="F387" s="363">
        <v>571</v>
      </c>
      <c r="G387" s="363">
        <v>1443</v>
      </c>
      <c r="H387" s="376">
        <v>2.5271453590192645</v>
      </c>
      <c r="I387" s="363">
        <v>9</v>
      </c>
      <c r="J387" s="363">
        <v>5</v>
      </c>
      <c r="K387" s="363">
        <v>4</v>
      </c>
      <c r="L387" s="363">
        <v>32</v>
      </c>
      <c r="M387" s="465">
        <v>3.5555555555555554</v>
      </c>
      <c r="N387" s="466">
        <f t="shared" si="12"/>
        <v>15.517241379310345</v>
      </c>
      <c r="O387" s="466">
        <f t="shared" si="11"/>
        <v>6.8965517241379306</v>
      </c>
    </row>
    <row r="388" spans="1:15" ht="22.5">
      <c r="A388" s="379" t="s">
        <v>454</v>
      </c>
      <c r="B388" s="379" t="s">
        <v>168</v>
      </c>
      <c r="C388" s="363">
        <v>171</v>
      </c>
      <c r="D388" s="363">
        <v>388</v>
      </c>
      <c r="E388" s="363">
        <v>2.2690058479532165</v>
      </c>
      <c r="F388" s="363">
        <v>170</v>
      </c>
      <c r="G388" s="363">
        <v>385</v>
      </c>
      <c r="H388" s="376">
        <v>2.2647058823529411</v>
      </c>
      <c r="I388" s="363">
        <v>1</v>
      </c>
      <c r="J388" s="363">
        <v>0</v>
      </c>
      <c r="K388" s="363">
        <v>1</v>
      </c>
      <c r="L388" s="363">
        <v>3</v>
      </c>
      <c r="M388" s="465">
        <v>3</v>
      </c>
      <c r="N388" s="466">
        <f t="shared" si="12"/>
        <v>5.8479532163742682</v>
      </c>
      <c r="O388" s="466">
        <f t="shared" si="11"/>
        <v>5.8479532163742682</v>
      </c>
    </row>
    <row r="389" spans="1:15">
      <c r="A389" s="379" t="s">
        <v>455</v>
      </c>
      <c r="B389" s="379" t="s">
        <v>21</v>
      </c>
      <c r="C389" s="363">
        <v>112</v>
      </c>
      <c r="D389" s="363">
        <v>184</v>
      </c>
      <c r="E389" s="363">
        <v>1.6428571428571428</v>
      </c>
      <c r="F389" s="363">
        <v>112</v>
      </c>
      <c r="G389" s="363">
        <v>184</v>
      </c>
      <c r="H389" s="376">
        <v>1.6428571428571428</v>
      </c>
      <c r="I389" s="363">
        <v>0</v>
      </c>
      <c r="J389" s="363">
        <v>0</v>
      </c>
      <c r="K389" s="363">
        <v>0</v>
      </c>
      <c r="L389" s="363">
        <v>0</v>
      </c>
      <c r="M389" s="465">
        <v>0</v>
      </c>
      <c r="N389" s="466">
        <f t="shared" si="12"/>
        <v>0</v>
      </c>
      <c r="O389" s="466">
        <f t="shared" ref="O389:O452" si="13">K389/C389*1000</f>
        <v>0</v>
      </c>
    </row>
    <row r="390" spans="1:15">
      <c r="A390" s="379" t="s">
        <v>456</v>
      </c>
      <c r="B390" s="379" t="s">
        <v>21</v>
      </c>
      <c r="C390" s="363">
        <v>112</v>
      </c>
      <c r="D390" s="363">
        <v>203</v>
      </c>
      <c r="E390" s="363">
        <v>1.8125</v>
      </c>
      <c r="F390" s="363">
        <v>112</v>
      </c>
      <c r="G390" s="363">
        <v>203</v>
      </c>
      <c r="H390" s="376">
        <v>1.8125</v>
      </c>
      <c r="I390" s="363">
        <v>0</v>
      </c>
      <c r="J390" s="363">
        <v>0</v>
      </c>
      <c r="K390" s="363">
        <v>0</v>
      </c>
      <c r="L390" s="363">
        <v>0</v>
      </c>
      <c r="M390" s="465">
        <v>0</v>
      </c>
      <c r="N390" s="466">
        <f t="shared" si="12"/>
        <v>0</v>
      </c>
      <c r="O390" s="466">
        <f t="shared" si="13"/>
        <v>0</v>
      </c>
    </row>
    <row r="391" spans="1:15">
      <c r="A391" s="379" t="s">
        <v>457</v>
      </c>
      <c r="B391" s="379" t="s">
        <v>21</v>
      </c>
      <c r="C391" s="363">
        <v>80</v>
      </c>
      <c r="D391" s="363">
        <v>280</v>
      </c>
      <c r="E391" s="363">
        <v>3.5</v>
      </c>
      <c r="F391" s="363">
        <v>80</v>
      </c>
      <c r="G391" s="363">
        <v>280</v>
      </c>
      <c r="H391" s="376">
        <v>3.5</v>
      </c>
      <c r="I391" s="363">
        <v>0</v>
      </c>
      <c r="J391" s="363">
        <v>0</v>
      </c>
      <c r="K391" s="363">
        <v>0</v>
      </c>
      <c r="L391" s="363">
        <v>0</v>
      </c>
      <c r="M391" s="465">
        <v>0</v>
      </c>
      <c r="N391" s="466">
        <f t="shared" si="12"/>
        <v>0</v>
      </c>
      <c r="O391" s="466">
        <f t="shared" si="13"/>
        <v>0</v>
      </c>
    </row>
    <row r="392" spans="1:15">
      <c r="A392" s="379" t="s">
        <v>458</v>
      </c>
      <c r="B392" s="379" t="s">
        <v>21</v>
      </c>
      <c r="C392" s="363">
        <v>363</v>
      </c>
      <c r="D392" s="363">
        <v>671</v>
      </c>
      <c r="E392" s="363">
        <v>1.8484848484848484</v>
      </c>
      <c r="F392" s="363">
        <v>363</v>
      </c>
      <c r="G392" s="363">
        <v>671</v>
      </c>
      <c r="H392" s="376">
        <v>1.8484848484848484</v>
      </c>
      <c r="I392" s="363">
        <v>0</v>
      </c>
      <c r="J392" s="363">
        <v>0</v>
      </c>
      <c r="K392" s="363">
        <v>0</v>
      </c>
      <c r="L392" s="363">
        <v>0</v>
      </c>
      <c r="M392" s="465">
        <v>0</v>
      </c>
      <c r="N392" s="466">
        <f t="shared" si="12"/>
        <v>0</v>
      </c>
      <c r="O392" s="466">
        <f t="shared" si="13"/>
        <v>0</v>
      </c>
    </row>
    <row r="393" spans="1:15">
      <c r="A393" s="379" t="s">
        <v>459</v>
      </c>
      <c r="B393" s="379" t="s">
        <v>21</v>
      </c>
      <c r="C393" s="363">
        <v>2994</v>
      </c>
      <c r="D393" s="363">
        <v>9874</v>
      </c>
      <c r="E393" s="363">
        <v>3.2979291917167668</v>
      </c>
      <c r="F393" s="363">
        <v>2993</v>
      </c>
      <c r="G393" s="363">
        <v>9873</v>
      </c>
      <c r="H393" s="376">
        <v>3.2986969595723354</v>
      </c>
      <c r="I393" s="363">
        <v>1</v>
      </c>
      <c r="J393" s="363">
        <v>1</v>
      </c>
      <c r="K393" s="363">
        <v>0</v>
      </c>
      <c r="L393" s="363">
        <v>1</v>
      </c>
      <c r="M393" s="465">
        <v>1</v>
      </c>
      <c r="N393" s="466">
        <f t="shared" ref="N393:N456" si="14">I393/C393*1000</f>
        <v>0.33400133600534404</v>
      </c>
      <c r="O393" s="466">
        <f t="shared" si="13"/>
        <v>0</v>
      </c>
    </row>
    <row r="394" spans="1:15">
      <c r="A394" s="379" t="s">
        <v>460</v>
      </c>
      <c r="B394" s="379" t="s">
        <v>21</v>
      </c>
      <c r="C394" s="363">
        <v>5487</v>
      </c>
      <c r="D394" s="363">
        <v>30658</v>
      </c>
      <c r="E394" s="363">
        <v>5.587388372516858</v>
      </c>
      <c r="F394" s="363">
        <v>5342</v>
      </c>
      <c r="G394" s="363">
        <v>28311</v>
      </c>
      <c r="H394" s="376">
        <v>5.2997004867090975</v>
      </c>
      <c r="I394" s="363">
        <v>145</v>
      </c>
      <c r="J394" s="363">
        <v>23</v>
      </c>
      <c r="K394" s="363">
        <v>122</v>
      </c>
      <c r="L394" s="363">
        <v>2347</v>
      </c>
      <c r="M394" s="465">
        <v>16.186206896551724</v>
      </c>
      <c r="N394" s="466">
        <f t="shared" si="14"/>
        <v>26.426098049936215</v>
      </c>
      <c r="O394" s="466">
        <f t="shared" si="13"/>
        <v>22.234372152360123</v>
      </c>
    </row>
    <row r="395" spans="1:15">
      <c r="A395" s="379" t="s">
        <v>461</v>
      </c>
      <c r="B395" s="379" t="s">
        <v>77</v>
      </c>
      <c r="C395" s="363">
        <v>209</v>
      </c>
      <c r="D395" s="363">
        <v>363</v>
      </c>
      <c r="E395" s="363">
        <v>1.736842105263158</v>
      </c>
      <c r="F395" s="363">
        <v>209</v>
      </c>
      <c r="G395" s="363">
        <v>363</v>
      </c>
      <c r="H395" s="376">
        <v>1.736842105263158</v>
      </c>
      <c r="I395" s="363">
        <v>0</v>
      </c>
      <c r="J395" s="363">
        <v>0</v>
      </c>
      <c r="K395" s="363">
        <v>0</v>
      </c>
      <c r="L395" s="363">
        <v>0</v>
      </c>
      <c r="M395" s="465">
        <v>0</v>
      </c>
      <c r="N395" s="466">
        <f t="shared" si="14"/>
        <v>0</v>
      </c>
      <c r="O395" s="466">
        <f t="shared" si="13"/>
        <v>0</v>
      </c>
    </row>
    <row r="396" spans="1:15">
      <c r="A396" s="379" t="s">
        <v>462</v>
      </c>
      <c r="B396" s="379" t="s">
        <v>77</v>
      </c>
      <c r="C396" s="363">
        <v>414</v>
      </c>
      <c r="D396" s="363">
        <v>2143</v>
      </c>
      <c r="E396" s="363">
        <v>5.1763285024154593</v>
      </c>
      <c r="F396" s="363">
        <v>381</v>
      </c>
      <c r="G396" s="363">
        <v>1835</v>
      </c>
      <c r="H396" s="376">
        <v>4.8162729658792651</v>
      </c>
      <c r="I396" s="363">
        <v>33</v>
      </c>
      <c r="J396" s="363">
        <v>13</v>
      </c>
      <c r="K396" s="363">
        <v>20</v>
      </c>
      <c r="L396" s="363">
        <v>308</v>
      </c>
      <c r="M396" s="465">
        <v>9.3333333333333339</v>
      </c>
      <c r="N396" s="466">
        <f t="shared" si="14"/>
        <v>79.71014492753622</v>
      </c>
      <c r="O396" s="466">
        <f t="shared" si="13"/>
        <v>48.309178743961354</v>
      </c>
    </row>
    <row r="397" spans="1:15">
      <c r="A397" s="379" t="s">
        <v>3089</v>
      </c>
      <c r="B397" s="379" t="s">
        <v>21</v>
      </c>
      <c r="C397" s="363">
        <v>270</v>
      </c>
      <c r="D397" s="363">
        <v>752</v>
      </c>
      <c r="E397" s="363">
        <v>2.7851851851851852</v>
      </c>
      <c r="F397" s="363">
        <v>269</v>
      </c>
      <c r="G397" s="363">
        <v>751</v>
      </c>
      <c r="H397" s="376">
        <v>2.7918215613382902</v>
      </c>
      <c r="I397" s="363">
        <v>1</v>
      </c>
      <c r="J397" s="363">
        <v>1</v>
      </c>
      <c r="K397" s="363">
        <v>0</v>
      </c>
      <c r="L397" s="363">
        <v>1</v>
      </c>
      <c r="M397" s="465">
        <v>1</v>
      </c>
      <c r="N397" s="466">
        <f t="shared" si="14"/>
        <v>3.7037037037037037</v>
      </c>
      <c r="O397" s="466">
        <f t="shared" si="13"/>
        <v>0</v>
      </c>
    </row>
    <row r="398" spans="1:15">
      <c r="A398" s="379" t="s">
        <v>464</v>
      </c>
      <c r="B398" s="379" t="s">
        <v>164</v>
      </c>
      <c r="C398" s="363">
        <v>76</v>
      </c>
      <c r="D398" s="363">
        <v>125</v>
      </c>
      <c r="E398" s="363">
        <v>1.6447368421052631</v>
      </c>
      <c r="F398" s="363">
        <v>76</v>
      </c>
      <c r="G398" s="363">
        <v>125</v>
      </c>
      <c r="H398" s="376">
        <v>1.6447368421052631</v>
      </c>
      <c r="I398" s="363">
        <v>0</v>
      </c>
      <c r="J398" s="363">
        <v>0</v>
      </c>
      <c r="K398" s="363">
        <v>0</v>
      </c>
      <c r="L398" s="363">
        <v>0</v>
      </c>
      <c r="M398" s="465">
        <v>0</v>
      </c>
      <c r="N398" s="466">
        <f t="shared" si="14"/>
        <v>0</v>
      </c>
      <c r="O398" s="466">
        <f t="shared" si="13"/>
        <v>0</v>
      </c>
    </row>
    <row r="399" spans="1:15">
      <c r="A399" s="379" t="s">
        <v>465</v>
      </c>
      <c r="B399" s="379" t="s">
        <v>77</v>
      </c>
      <c r="C399" s="363">
        <v>240</v>
      </c>
      <c r="D399" s="363">
        <v>567</v>
      </c>
      <c r="E399" s="363">
        <v>2.3624999999999998</v>
      </c>
      <c r="F399" s="363">
        <v>240</v>
      </c>
      <c r="G399" s="363">
        <v>567</v>
      </c>
      <c r="H399" s="376">
        <v>2.3624999999999998</v>
      </c>
      <c r="I399" s="363">
        <v>0</v>
      </c>
      <c r="J399" s="363">
        <v>0</v>
      </c>
      <c r="K399" s="363">
        <v>0</v>
      </c>
      <c r="L399" s="363">
        <v>0</v>
      </c>
      <c r="M399" s="465">
        <v>0</v>
      </c>
      <c r="N399" s="466">
        <f t="shared" si="14"/>
        <v>0</v>
      </c>
      <c r="O399" s="466">
        <f t="shared" si="13"/>
        <v>0</v>
      </c>
    </row>
    <row r="400" spans="1:15">
      <c r="A400" s="379" t="s">
        <v>3090</v>
      </c>
      <c r="B400" s="379" t="s">
        <v>21</v>
      </c>
      <c r="C400" s="363">
        <v>257</v>
      </c>
      <c r="D400" s="363">
        <v>449</v>
      </c>
      <c r="E400" s="363">
        <v>1.7470817120622568</v>
      </c>
      <c r="F400" s="363">
        <v>256</v>
      </c>
      <c r="G400" s="363">
        <v>448</v>
      </c>
      <c r="H400" s="376">
        <v>1.75</v>
      </c>
      <c r="I400" s="363">
        <v>1</v>
      </c>
      <c r="J400" s="363">
        <v>1</v>
      </c>
      <c r="K400" s="363">
        <v>0</v>
      </c>
      <c r="L400" s="363">
        <v>1</v>
      </c>
      <c r="M400" s="465">
        <v>1</v>
      </c>
      <c r="N400" s="466">
        <f t="shared" si="14"/>
        <v>3.8910505836575875</v>
      </c>
      <c r="O400" s="466">
        <f t="shared" si="13"/>
        <v>0</v>
      </c>
    </row>
    <row r="401" spans="1:15" ht="22.5">
      <c r="A401" s="379" t="s">
        <v>3092</v>
      </c>
      <c r="B401" s="379" t="s">
        <v>168</v>
      </c>
      <c r="C401" s="363">
        <v>45</v>
      </c>
      <c r="D401" s="363">
        <v>250</v>
      </c>
      <c r="E401" s="363">
        <v>5.5555555555555554</v>
      </c>
      <c r="F401" s="363">
        <v>45</v>
      </c>
      <c r="G401" s="363">
        <v>250</v>
      </c>
      <c r="H401" s="376">
        <v>5.5555555555555554</v>
      </c>
      <c r="I401" s="363">
        <v>0</v>
      </c>
      <c r="J401" s="363">
        <v>0</v>
      </c>
      <c r="K401" s="363">
        <v>0</v>
      </c>
      <c r="L401" s="363">
        <v>0</v>
      </c>
      <c r="M401" s="465">
        <v>0</v>
      </c>
      <c r="N401" s="466">
        <f t="shared" si="14"/>
        <v>0</v>
      </c>
      <c r="O401" s="466">
        <f t="shared" si="13"/>
        <v>0</v>
      </c>
    </row>
    <row r="402" spans="1:15">
      <c r="A402" s="379" t="s">
        <v>468</v>
      </c>
      <c r="B402" s="379" t="s">
        <v>77</v>
      </c>
      <c r="C402" s="363">
        <v>116</v>
      </c>
      <c r="D402" s="363">
        <v>172</v>
      </c>
      <c r="E402" s="363">
        <v>1.4827586206896552</v>
      </c>
      <c r="F402" s="363">
        <v>116</v>
      </c>
      <c r="G402" s="363">
        <v>172</v>
      </c>
      <c r="H402" s="376">
        <v>1.4827586206896552</v>
      </c>
      <c r="I402" s="363">
        <v>0</v>
      </c>
      <c r="J402" s="363">
        <v>0</v>
      </c>
      <c r="K402" s="363">
        <v>0</v>
      </c>
      <c r="L402" s="363">
        <v>0</v>
      </c>
      <c r="M402" s="465">
        <v>0</v>
      </c>
      <c r="N402" s="466">
        <f t="shared" si="14"/>
        <v>0</v>
      </c>
      <c r="O402" s="466">
        <f t="shared" si="13"/>
        <v>0</v>
      </c>
    </row>
    <row r="403" spans="1:15">
      <c r="A403" s="379" t="s">
        <v>469</v>
      </c>
      <c r="B403" s="379" t="s">
        <v>21</v>
      </c>
      <c r="C403" s="363">
        <v>218</v>
      </c>
      <c r="D403" s="363">
        <v>829</v>
      </c>
      <c r="E403" s="363">
        <v>3.8027522935779818</v>
      </c>
      <c r="F403" s="363">
        <v>217</v>
      </c>
      <c r="G403" s="363">
        <v>828</v>
      </c>
      <c r="H403" s="376">
        <v>3.8156682027649769</v>
      </c>
      <c r="I403" s="363">
        <v>1</v>
      </c>
      <c r="J403" s="363">
        <v>1</v>
      </c>
      <c r="K403" s="363">
        <v>0</v>
      </c>
      <c r="L403" s="363">
        <v>1</v>
      </c>
      <c r="M403" s="465">
        <v>1</v>
      </c>
      <c r="N403" s="466">
        <f t="shared" si="14"/>
        <v>4.5871559633027523</v>
      </c>
      <c r="O403" s="466">
        <f t="shared" si="13"/>
        <v>0</v>
      </c>
    </row>
    <row r="404" spans="1:15">
      <c r="A404" s="379" t="s">
        <v>470</v>
      </c>
      <c r="B404" s="379" t="s">
        <v>21</v>
      </c>
      <c r="C404" s="363">
        <v>375</v>
      </c>
      <c r="D404" s="363">
        <v>1187</v>
      </c>
      <c r="E404" s="363">
        <v>3.1653333333333333</v>
      </c>
      <c r="F404" s="363">
        <v>374</v>
      </c>
      <c r="G404" s="363">
        <v>1186</v>
      </c>
      <c r="H404" s="376">
        <v>3.1711229946524062</v>
      </c>
      <c r="I404" s="363">
        <v>1</v>
      </c>
      <c r="J404" s="363">
        <v>1</v>
      </c>
      <c r="K404" s="363">
        <v>0</v>
      </c>
      <c r="L404" s="363">
        <v>1</v>
      </c>
      <c r="M404" s="465">
        <v>1</v>
      </c>
      <c r="N404" s="466">
        <f t="shared" si="14"/>
        <v>2.6666666666666665</v>
      </c>
      <c r="O404" s="466">
        <f t="shared" si="13"/>
        <v>0</v>
      </c>
    </row>
    <row r="405" spans="1:15">
      <c r="A405" s="379" t="s">
        <v>471</v>
      </c>
      <c r="B405" s="379" t="s">
        <v>21</v>
      </c>
      <c r="C405" s="363">
        <v>71</v>
      </c>
      <c r="D405" s="363">
        <v>71</v>
      </c>
      <c r="E405" s="363">
        <v>1</v>
      </c>
      <c r="F405" s="363">
        <v>71</v>
      </c>
      <c r="G405" s="363">
        <v>71</v>
      </c>
      <c r="H405" s="376">
        <v>1</v>
      </c>
      <c r="I405" s="363">
        <v>0</v>
      </c>
      <c r="J405" s="363">
        <v>0</v>
      </c>
      <c r="K405" s="363">
        <v>0</v>
      </c>
      <c r="L405" s="363">
        <v>0</v>
      </c>
      <c r="M405" s="465">
        <v>0</v>
      </c>
      <c r="N405" s="466">
        <f t="shared" si="14"/>
        <v>0</v>
      </c>
      <c r="O405" s="466">
        <f t="shared" si="13"/>
        <v>0</v>
      </c>
    </row>
    <row r="406" spans="1:15">
      <c r="A406" s="379" t="s">
        <v>472</v>
      </c>
      <c r="B406" s="379" t="s">
        <v>21</v>
      </c>
      <c r="C406" s="363">
        <v>115</v>
      </c>
      <c r="D406" s="363">
        <v>285</v>
      </c>
      <c r="E406" s="363">
        <v>2.4782608695652173</v>
      </c>
      <c r="F406" s="363">
        <v>115</v>
      </c>
      <c r="G406" s="363">
        <v>285</v>
      </c>
      <c r="H406" s="376">
        <v>2.4782608695652173</v>
      </c>
      <c r="I406" s="363">
        <v>0</v>
      </c>
      <c r="J406" s="363">
        <v>0</v>
      </c>
      <c r="K406" s="363">
        <v>0</v>
      </c>
      <c r="L406" s="363">
        <v>0</v>
      </c>
      <c r="M406" s="465">
        <v>0</v>
      </c>
      <c r="N406" s="466">
        <f t="shared" si="14"/>
        <v>0</v>
      </c>
      <c r="O406" s="466">
        <f t="shared" si="13"/>
        <v>0</v>
      </c>
    </row>
    <row r="407" spans="1:15">
      <c r="A407" s="379" t="s">
        <v>473</v>
      </c>
      <c r="B407" s="379" t="s">
        <v>21</v>
      </c>
      <c r="C407" s="363">
        <v>7648</v>
      </c>
      <c r="D407" s="363">
        <v>31964</v>
      </c>
      <c r="E407" s="363">
        <v>4.1793933054393309</v>
      </c>
      <c r="F407" s="363">
        <v>7496</v>
      </c>
      <c r="G407" s="363">
        <v>29674</v>
      </c>
      <c r="H407" s="376">
        <v>3.9586446104589115</v>
      </c>
      <c r="I407" s="363">
        <v>152</v>
      </c>
      <c r="J407" s="363">
        <v>13</v>
      </c>
      <c r="K407" s="363">
        <v>139</v>
      </c>
      <c r="L407" s="363">
        <v>2290</v>
      </c>
      <c r="M407" s="465">
        <v>15.065789473684211</v>
      </c>
      <c r="N407" s="466">
        <f t="shared" si="14"/>
        <v>19.8744769874477</v>
      </c>
      <c r="O407" s="466">
        <f t="shared" si="13"/>
        <v>18.17468619246862</v>
      </c>
    </row>
    <row r="408" spans="1:15">
      <c r="A408" s="379" t="s">
        <v>474</v>
      </c>
      <c r="B408" s="379" t="s">
        <v>21</v>
      </c>
      <c r="C408" s="363">
        <v>750</v>
      </c>
      <c r="D408" s="363">
        <v>753</v>
      </c>
      <c r="E408" s="363">
        <v>1.004</v>
      </c>
      <c r="F408" s="363">
        <v>750</v>
      </c>
      <c r="G408" s="363">
        <v>753</v>
      </c>
      <c r="H408" s="376">
        <v>1.004</v>
      </c>
      <c r="I408" s="363">
        <v>0</v>
      </c>
      <c r="J408" s="363">
        <v>0</v>
      </c>
      <c r="K408" s="363">
        <v>0</v>
      </c>
      <c r="L408" s="363">
        <v>0</v>
      </c>
      <c r="M408" s="465">
        <v>0</v>
      </c>
      <c r="N408" s="466">
        <f t="shared" si="14"/>
        <v>0</v>
      </c>
      <c r="O408" s="466">
        <f t="shared" si="13"/>
        <v>0</v>
      </c>
    </row>
    <row r="409" spans="1:15">
      <c r="A409" s="379" t="s">
        <v>475</v>
      </c>
      <c r="B409" s="379" t="s">
        <v>21</v>
      </c>
      <c r="C409" s="363">
        <v>240</v>
      </c>
      <c r="D409" s="363">
        <v>511</v>
      </c>
      <c r="E409" s="363">
        <v>2.1291666666666669</v>
      </c>
      <c r="F409" s="363">
        <v>238</v>
      </c>
      <c r="G409" s="363">
        <v>506</v>
      </c>
      <c r="H409" s="376">
        <v>2.1260504201680672</v>
      </c>
      <c r="I409" s="363">
        <v>2</v>
      </c>
      <c r="J409" s="363">
        <v>0</v>
      </c>
      <c r="K409" s="363">
        <v>2</v>
      </c>
      <c r="L409" s="363">
        <v>5</v>
      </c>
      <c r="M409" s="465">
        <v>2.5</v>
      </c>
      <c r="N409" s="466">
        <f t="shared" si="14"/>
        <v>8.3333333333333339</v>
      </c>
      <c r="O409" s="466">
        <f t="shared" si="13"/>
        <v>8.3333333333333339</v>
      </c>
    </row>
    <row r="410" spans="1:15">
      <c r="A410" s="379" t="s">
        <v>329</v>
      </c>
      <c r="B410" s="379" t="s">
        <v>21</v>
      </c>
      <c r="C410" s="363">
        <v>171</v>
      </c>
      <c r="D410" s="363">
        <v>350</v>
      </c>
      <c r="E410" s="363">
        <v>2.0467836257309941</v>
      </c>
      <c r="F410" s="363">
        <v>171</v>
      </c>
      <c r="G410" s="363">
        <v>350</v>
      </c>
      <c r="H410" s="376">
        <v>2.0467836257309941</v>
      </c>
      <c r="I410" s="363">
        <v>0</v>
      </c>
      <c r="J410" s="363">
        <v>0</v>
      </c>
      <c r="K410" s="363">
        <v>0</v>
      </c>
      <c r="L410" s="363">
        <v>0</v>
      </c>
      <c r="M410" s="465">
        <v>0</v>
      </c>
      <c r="N410" s="466">
        <f t="shared" si="14"/>
        <v>0</v>
      </c>
      <c r="O410" s="466">
        <f t="shared" si="13"/>
        <v>0</v>
      </c>
    </row>
    <row r="411" spans="1:15">
      <c r="A411" s="379" t="s">
        <v>476</v>
      </c>
      <c r="B411" s="379" t="s">
        <v>21</v>
      </c>
      <c r="C411" s="363">
        <v>1611</v>
      </c>
      <c r="D411" s="363">
        <v>7090</v>
      </c>
      <c r="E411" s="363">
        <v>4.4009931719428925</v>
      </c>
      <c r="F411" s="363">
        <v>1609</v>
      </c>
      <c r="G411" s="363">
        <v>7088</v>
      </c>
      <c r="H411" s="376">
        <v>4.4052206339341202</v>
      </c>
      <c r="I411" s="363">
        <v>2</v>
      </c>
      <c r="J411" s="363">
        <v>2</v>
      </c>
      <c r="K411" s="363">
        <v>0</v>
      </c>
      <c r="L411" s="363">
        <v>2</v>
      </c>
      <c r="M411" s="465">
        <v>1</v>
      </c>
      <c r="N411" s="466">
        <f t="shared" si="14"/>
        <v>1.2414649286157666</v>
      </c>
      <c r="O411" s="466">
        <f t="shared" si="13"/>
        <v>0</v>
      </c>
    </row>
    <row r="412" spans="1:15">
      <c r="A412" s="379" t="s">
        <v>477</v>
      </c>
      <c r="B412" s="379" t="s">
        <v>162</v>
      </c>
      <c r="C412" s="363">
        <v>26</v>
      </c>
      <c r="D412" s="363">
        <v>39</v>
      </c>
      <c r="E412" s="363">
        <v>1.5</v>
      </c>
      <c r="F412" s="363">
        <v>26</v>
      </c>
      <c r="G412" s="363">
        <v>39</v>
      </c>
      <c r="H412" s="376">
        <v>1.5</v>
      </c>
      <c r="I412" s="363">
        <v>0</v>
      </c>
      <c r="J412" s="363">
        <v>0</v>
      </c>
      <c r="K412" s="363">
        <v>0</v>
      </c>
      <c r="L412" s="363">
        <v>0</v>
      </c>
      <c r="M412" s="465">
        <v>0</v>
      </c>
      <c r="N412" s="466">
        <f t="shared" si="14"/>
        <v>0</v>
      </c>
      <c r="O412" s="466">
        <f t="shared" si="13"/>
        <v>0</v>
      </c>
    </row>
    <row r="413" spans="1:15">
      <c r="A413" s="379" t="s">
        <v>478</v>
      </c>
      <c r="B413" s="379" t="s">
        <v>21</v>
      </c>
      <c r="C413" s="363">
        <v>21</v>
      </c>
      <c r="D413" s="363">
        <v>34</v>
      </c>
      <c r="E413" s="363">
        <v>1.6190476190476191</v>
      </c>
      <c r="F413" s="363">
        <v>21</v>
      </c>
      <c r="G413" s="363">
        <v>34</v>
      </c>
      <c r="H413" s="376">
        <v>1.6190476190476191</v>
      </c>
      <c r="I413" s="363">
        <v>0</v>
      </c>
      <c r="J413" s="363">
        <v>0</v>
      </c>
      <c r="K413" s="363">
        <v>0</v>
      </c>
      <c r="L413" s="363">
        <v>0</v>
      </c>
      <c r="M413" s="465">
        <v>0</v>
      </c>
      <c r="N413" s="466">
        <f t="shared" si="14"/>
        <v>0</v>
      </c>
      <c r="O413" s="466">
        <f t="shared" si="13"/>
        <v>0</v>
      </c>
    </row>
    <row r="414" spans="1:15">
      <c r="A414" s="379" t="s">
        <v>3121</v>
      </c>
      <c r="B414" s="379" t="s">
        <v>21</v>
      </c>
      <c r="C414" s="363">
        <v>89</v>
      </c>
      <c r="D414" s="363">
        <v>103</v>
      </c>
      <c r="E414" s="363">
        <v>1.1573033707865168</v>
      </c>
      <c r="F414" s="363">
        <v>89</v>
      </c>
      <c r="G414" s="363">
        <v>103</v>
      </c>
      <c r="H414" s="376">
        <v>1.1573033707865168</v>
      </c>
      <c r="I414" s="363">
        <v>0</v>
      </c>
      <c r="J414" s="363">
        <v>0</v>
      </c>
      <c r="K414" s="363">
        <v>0</v>
      </c>
      <c r="L414" s="363">
        <v>0</v>
      </c>
      <c r="M414" s="465">
        <v>0</v>
      </c>
      <c r="N414" s="466">
        <f t="shared" si="14"/>
        <v>0</v>
      </c>
      <c r="O414" s="466">
        <f t="shared" si="13"/>
        <v>0</v>
      </c>
    </row>
    <row r="415" spans="1:15">
      <c r="A415" s="379" t="s">
        <v>479</v>
      </c>
      <c r="B415" s="379" t="s">
        <v>21</v>
      </c>
      <c r="C415" s="363">
        <v>233</v>
      </c>
      <c r="D415" s="363">
        <v>542</v>
      </c>
      <c r="E415" s="363">
        <v>2.3261802575107295</v>
      </c>
      <c r="F415" s="363">
        <v>232</v>
      </c>
      <c r="G415" s="363">
        <v>541</v>
      </c>
      <c r="H415" s="376">
        <v>2.3318965517241379</v>
      </c>
      <c r="I415" s="363">
        <v>1</v>
      </c>
      <c r="J415" s="363">
        <v>1</v>
      </c>
      <c r="K415" s="363">
        <v>0</v>
      </c>
      <c r="L415" s="363">
        <v>1</v>
      </c>
      <c r="M415" s="465">
        <v>1</v>
      </c>
      <c r="N415" s="466">
        <f t="shared" si="14"/>
        <v>4.2918454935622314</v>
      </c>
      <c r="O415" s="466">
        <f t="shared" si="13"/>
        <v>0</v>
      </c>
    </row>
    <row r="416" spans="1:15">
      <c r="A416" s="379" t="s">
        <v>480</v>
      </c>
      <c r="B416" s="379" t="s">
        <v>21</v>
      </c>
      <c r="C416" s="363">
        <v>142</v>
      </c>
      <c r="D416" s="363">
        <v>429</v>
      </c>
      <c r="E416" s="363">
        <v>3.0211267605633805</v>
      </c>
      <c r="F416" s="363">
        <v>142</v>
      </c>
      <c r="G416" s="363">
        <v>429</v>
      </c>
      <c r="H416" s="376">
        <v>3.0211267605633805</v>
      </c>
      <c r="I416" s="363">
        <v>0</v>
      </c>
      <c r="J416" s="363">
        <v>0</v>
      </c>
      <c r="K416" s="363">
        <v>0</v>
      </c>
      <c r="L416" s="363">
        <v>0</v>
      </c>
      <c r="M416" s="465">
        <v>0</v>
      </c>
      <c r="N416" s="466">
        <f t="shared" si="14"/>
        <v>0</v>
      </c>
      <c r="O416" s="466">
        <f t="shared" si="13"/>
        <v>0</v>
      </c>
    </row>
    <row r="417" spans="1:15">
      <c r="A417" s="379" t="s">
        <v>3129</v>
      </c>
      <c r="B417" s="379" t="s">
        <v>21</v>
      </c>
      <c r="C417" s="363">
        <v>1410</v>
      </c>
      <c r="D417" s="363">
        <v>9473</v>
      </c>
      <c r="E417" s="363">
        <v>6.7184397163120568</v>
      </c>
      <c r="F417" s="363">
        <v>1401</v>
      </c>
      <c r="G417" s="363">
        <v>9454</v>
      </c>
      <c r="H417" s="376">
        <v>6.7480371163454675</v>
      </c>
      <c r="I417" s="363">
        <v>9</v>
      </c>
      <c r="J417" s="363">
        <v>8</v>
      </c>
      <c r="K417" s="363">
        <v>1</v>
      </c>
      <c r="L417" s="363">
        <v>19</v>
      </c>
      <c r="M417" s="465">
        <v>2.1111111111111112</v>
      </c>
      <c r="N417" s="466">
        <f t="shared" si="14"/>
        <v>6.3829787234042552</v>
      </c>
      <c r="O417" s="466">
        <f t="shared" si="13"/>
        <v>0.70921985815602839</v>
      </c>
    </row>
    <row r="418" spans="1:15">
      <c r="A418" s="379" t="s">
        <v>424</v>
      </c>
      <c r="B418" s="379" t="s">
        <v>160</v>
      </c>
      <c r="C418" s="363">
        <v>933</v>
      </c>
      <c r="D418" s="363">
        <v>973</v>
      </c>
      <c r="E418" s="363">
        <v>1.0428724544480172</v>
      </c>
      <c r="F418" s="363">
        <v>933</v>
      </c>
      <c r="G418" s="363">
        <v>973</v>
      </c>
      <c r="H418" s="376">
        <v>1.0428724544480172</v>
      </c>
      <c r="I418" s="363">
        <v>0</v>
      </c>
      <c r="J418" s="363">
        <v>0</v>
      </c>
      <c r="K418" s="363">
        <v>0</v>
      </c>
      <c r="L418" s="363">
        <v>0</v>
      </c>
      <c r="M418" s="465">
        <v>0</v>
      </c>
      <c r="N418" s="466">
        <f t="shared" si="14"/>
        <v>0</v>
      </c>
      <c r="O418" s="466">
        <f t="shared" si="13"/>
        <v>0</v>
      </c>
    </row>
    <row r="419" spans="1:15">
      <c r="A419" s="379" t="s">
        <v>481</v>
      </c>
      <c r="B419" s="379" t="s">
        <v>21</v>
      </c>
      <c r="C419" s="363">
        <v>650</v>
      </c>
      <c r="D419" s="363">
        <v>671</v>
      </c>
      <c r="E419" s="363">
        <v>1.0323076923076924</v>
      </c>
      <c r="F419" s="363">
        <v>650</v>
      </c>
      <c r="G419" s="363">
        <v>671</v>
      </c>
      <c r="H419" s="376">
        <v>1.0323076923076924</v>
      </c>
      <c r="I419" s="363">
        <v>0</v>
      </c>
      <c r="J419" s="363">
        <v>0</v>
      </c>
      <c r="K419" s="363">
        <v>0</v>
      </c>
      <c r="L419" s="363">
        <v>0</v>
      </c>
      <c r="M419" s="465">
        <v>0</v>
      </c>
      <c r="N419" s="466">
        <f t="shared" si="14"/>
        <v>0</v>
      </c>
      <c r="O419" s="466">
        <f t="shared" si="13"/>
        <v>0</v>
      </c>
    </row>
    <row r="420" spans="1:15">
      <c r="A420" s="379" t="s">
        <v>482</v>
      </c>
      <c r="B420" s="379" t="s">
        <v>21</v>
      </c>
      <c r="C420" s="363">
        <v>337</v>
      </c>
      <c r="D420" s="363">
        <v>438</v>
      </c>
      <c r="E420" s="363">
        <v>1.2997032640949555</v>
      </c>
      <c r="F420" s="363">
        <v>337</v>
      </c>
      <c r="G420" s="363">
        <v>438</v>
      </c>
      <c r="H420" s="376">
        <v>1.2997032640949555</v>
      </c>
      <c r="I420" s="363">
        <v>0</v>
      </c>
      <c r="J420" s="363">
        <v>0</v>
      </c>
      <c r="K420" s="363">
        <v>0</v>
      </c>
      <c r="L420" s="363">
        <v>0</v>
      </c>
      <c r="M420" s="465">
        <v>0</v>
      </c>
      <c r="N420" s="466">
        <f t="shared" si="14"/>
        <v>0</v>
      </c>
      <c r="O420" s="466">
        <f t="shared" si="13"/>
        <v>0</v>
      </c>
    </row>
    <row r="421" spans="1:15">
      <c r="A421" s="379" t="s">
        <v>483</v>
      </c>
      <c r="B421" s="379" t="s">
        <v>21</v>
      </c>
      <c r="C421" s="363">
        <v>5139</v>
      </c>
      <c r="D421" s="363">
        <v>19452</v>
      </c>
      <c r="E421" s="363">
        <v>3.7851722124927027</v>
      </c>
      <c r="F421" s="363">
        <v>5139</v>
      </c>
      <c r="G421" s="363">
        <v>19452</v>
      </c>
      <c r="H421" s="376">
        <v>3.7851722124927027</v>
      </c>
      <c r="I421" s="363">
        <v>0</v>
      </c>
      <c r="J421" s="363">
        <v>0</v>
      </c>
      <c r="K421" s="363">
        <v>0</v>
      </c>
      <c r="L421" s="363">
        <v>0</v>
      </c>
      <c r="M421" s="465">
        <v>0</v>
      </c>
      <c r="N421" s="466">
        <f t="shared" si="14"/>
        <v>0</v>
      </c>
      <c r="O421" s="466">
        <f t="shared" si="13"/>
        <v>0</v>
      </c>
    </row>
    <row r="422" spans="1:15">
      <c r="A422" s="379" t="s">
        <v>484</v>
      </c>
      <c r="B422" s="379" t="s">
        <v>21</v>
      </c>
      <c r="C422" s="363">
        <v>54</v>
      </c>
      <c r="D422" s="363">
        <v>55</v>
      </c>
      <c r="E422" s="363">
        <v>1.0185185185185186</v>
      </c>
      <c r="F422" s="363">
        <v>54</v>
      </c>
      <c r="G422" s="363">
        <v>55</v>
      </c>
      <c r="H422" s="376">
        <v>1.0185185185185186</v>
      </c>
      <c r="I422" s="363">
        <v>0</v>
      </c>
      <c r="J422" s="363">
        <v>0</v>
      </c>
      <c r="K422" s="363">
        <v>0</v>
      </c>
      <c r="L422" s="363">
        <v>0</v>
      </c>
      <c r="M422" s="465">
        <v>0</v>
      </c>
      <c r="N422" s="466">
        <f t="shared" si="14"/>
        <v>0</v>
      </c>
      <c r="O422" s="466">
        <f t="shared" si="13"/>
        <v>0</v>
      </c>
    </row>
    <row r="423" spans="1:15">
      <c r="A423" s="379" t="s">
        <v>485</v>
      </c>
      <c r="B423" s="379" t="s">
        <v>21</v>
      </c>
      <c r="C423" s="363">
        <v>38</v>
      </c>
      <c r="D423" s="363">
        <v>54</v>
      </c>
      <c r="E423" s="363">
        <v>1.4210526315789473</v>
      </c>
      <c r="F423" s="363">
        <v>37</v>
      </c>
      <c r="G423" s="363">
        <v>53</v>
      </c>
      <c r="H423" s="376">
        <v>1.4324324324324325</v>
      </c>
      <c r="I423" s="363">
        <v>1</v>
      </c>
      <c r="J423" s="363">
        <v>1</v>
      </c>
      <c r="K423" s="363">
        <v>0</v>
      </c>
      <c r="L423" s="363">
        <v>1</v>
      </c>
      <c r="M423" s="465">
        <v>1</v>
      </c>
      <c r="N423" s="466">
        <f t="shared" si="14"/>
        <v>26.315789473684209</v>
      </c>
      <c r="O423" s="466">
        <f t="shared" si="13"/>
        <v>0</v>
      </c>
    </row>
    <row r="424" spans="1:15" ht="22.5">
      <c r="A424" s="379" t="s">
        <v>3143</v>
      </c>
      <c r="B424" s="379" t="s">
        <v>166</v>
      </c>
      <c r="C424" s="363">
        <v>2</v>
      </c>
      <c r="D424" s="363">
        <v>2</v>
      </c>
      <c r="E424" s="363">
        <v>1</v>
      </c>
      <c r="F424" s="363">
        <v>2</v>
      </c>
      <c r="G424" s="363">
        <v>2</v>
      </c>
      <c r="H424" s="376">
        <v>1</v>
      </c>
      <c r="I424" s="363">
        <v>0</v>
      </c>
      <c r="J424" s="363">
        <v>0</v>
      </c>
      <c r="K424" s="363">
        <v>0</v>
      </c>
      <c r="L424" s="363">
        <v>0</v>
      </c>
      <c r="M424" s="465">
        <v>0</v>
      </c>
      <c r="N424" s="466">
        <f t="shared" si="14"/>
        <v>0</v>
      </c>
      <c r="O424" s="466">
        <f t="shared" si="13"/>
        <v>0</v>
      </c>
    </row>
    <row r="425" spans="1:15" ht="22.5">
      <c r="A425" s="379" t="s">
        <v>487</v>
      </c>
      <c r="B425" s="379" t="s">
        <v>166</v>
      </c>
      <c r="C425" s="363">
        <v>25</v>
      </c>
      <c r="D425" s="363">
        <v>49</v>
      </c>
      <c r="E425" s="363">
        <v>1.96</v>
      </c>
      <c r="F425" s="363">
        <v>25</v>
      </c>
      <c r="G425" s="363">
        <v>49</v>
      </c>
      <c r="H425" s="376">
        <v>1.96</v>
      </c>
      <c r="I425" s="363">
        <v>0</v>
      </c>
      <c r="J425" s="363">
        <v>0</v>
      </c>
      <c r="K425" s="363">
        <v>0</v>
      </c>
      <c r="L425" s="363">
        <v>0</v>
      </c>
      <c r="M425" s="465">
        <v>0</v>
      </c>
      <c r="N425" s="466">
        <f t="shared" si="14"/>
        <v>0</v>
      </c>
      <c r="O425" s="466">
        <f t="shared" si="13"/>
        <v>0</v>
      </c>
    </row>
    <row r="426" spans="1:15" ht="22.5">
      <c r="A426" s="379" t="s">
        <v>3144</v>
      </c>
      <c r="B426" s="379" t="s">
        <v>168</v>
      </c>
      <c r="C426" s="363">
        <v>635</v>
      </c>
      <c r="D426" s="363">
        <v>640</v>
      </c>
      <c r="E426" s="363">
        <v>1.0078740157480315</v>
      </c>
      <c r="F426" s="363">
        <v>635</v>
      </c>
      <c r="G426" s="363">
        <v>640</v>
      </c>
      <c r="H426" s="376">
        <v>1.0078740157480315</v>
      </c>
      <c r="I426" s="363">
        <v>0</v>
      </c>
      <c r="J426" s="363">
        <v>0</v>
      </c>
      <c r="K426" s="363">
        <v>0</v>
      </c>
      <c r="L426" s="363">
        <v>0</v>
      </c>
      <c r="M426" s="465">
        <v>0</v>
      </c>
      <c r="N426" s="466">
        <f t="shared" si="14"/>
        <v>0</v>
      </c>
      <c r="O426" s="466">
        <f t="shared" si="13"/>
        <v>0</v>
      </c>
    </row>
    <row r="427" spans="1:15">
      <c r="A427" s="379" t="s">
        <v>489</v>
      </c>
      <c r="B427" s="379" t="s">
        <v>21</v>
      </c>
      <c r="C427" s="363">
        <v>107</v>
      </c>
      <c r="D427" s="363">
        <v>195</v>
      </c>
      <c r="E427" s="363">
        <v>1.8224299065420562</v>
      </c>
      <c r="F427" s="363">
        <v>106</v>
      </c>
      <c r="G427" s="363">
        <v>191</v>
      </c>
      <c r="H427" s="376">
        <v>1.8018867924528301</v>
      </c>
      <c r="I427" s="363">
        <v>1</v>
      </c>
      <c r="J427" s="363">
        <v>0</v>
      </c>
      <c r="K427" s="363">
        <v>1</v>
      </c>
      <c r="L427" s="363">
        <v>4</v>
      </c>
      <c r="M427" s="465">
        <v>4</v>
      </c>
      <c r="N427" s="466">
        <f t="shared" si="14"/>
        <v>9.3457943925233646</v>
      </c>
      <c r="O427" s="466">
        <f t="shared" si="13"/>
        <v>9.3457943925233646</v>
      </c>
    </row>
    <row r="428" spans="1:15">
      <c r="A428" s="379" t="s">
        <v>490</v>
      </c>
      <c r="B428" s="379" t="s">
        <v>164</v>
      </c>
      <c r="C428" s="363">
        <v>57</v>
      </c>
      <c r="D428" s="363">
        <v>63</v>
      </c>
      <c r="E428" s="363">
        <v>1.1052631578947369</v>
      </c>
      <c r="F428" s="363">
        <v>57</v>
      </c>
      <c r="G428" s="363">
        <v>63</v>
      </c>
      <c r="H428" s="376">
        <v>1.1052631578947369</v>
      </c>
      <c r="I428" s="363">
        <v>0</v>
      </c>
      <c r="J428" s="363">
        <v>0</v>
      </c>
      <c r="K428" s="363">
        <v>0</v>
      </c>
      <c r="L428" s="363">
        <v>0</v>
      </c>
      <c r="M428" s="465">
        <v>0</v>
      </c>
      <c r="N428" s="466">
        <f t="shared" si="14"/>
        <v>0</v>
      </c>
      <c r="O428" s="466">
        <f t="shared" si="13"/>
        <v>0</v>
      </c>
    </row>
    <row r="429" spans="1:15">
      <c r="A429" s="379" t="s">
        <v>491</v>
      </c>
      <c r="B429" s="379" t="s">
        <v>21</v>
      </c>
      <c r="C429" s="363">
        <v>23</v>
      </c>
      <c r="D429" s="363">
        <v>34</v>
      </c>
      <c r="E429" s="363">
        <v>1.4782608695652173</v>
      </c>
      <c r="F429" s="363">
        <v>23</v>
      </c>
      <c r="G429" s="363">
        <v>34</v>
      </c>
      <c r="H429" s="376">
        <v>1.4782608695652173</v>
      </c>
      <c r="I429" s="363">
        <v>0</v>
      </c>
      <c r="J429" s="363">
        <v>0</v>
      </c>
      <c r="K429" s="363">
        <v>0</v>
      </c>
      <c r="L429" s="363">
        <v>0</v>
      </c>
      <c r="M429" s="465">
        <v>0</v>
      </c>
      <c r="N429" s="466">
        <f t="shared" si="14"/>
        <v>0</v>
      </c>
      <c r="O429" s="466">
        <f t="shared" si="13"/>
        <v>0</v>
      </c>
    </row>
    <row r="430" spans="1:15">
      <c r="A430" s="379" t="s">
        <v>492</v>
      </c>
      <c r="B430" s="379" t="s">
        <v>21</v>
      </c>
      <c r="C430" s="363">
        <v>91</v>
      </c>
      <c r="D430" s="363">
        <v>216</v>
      </c>
      <c r="E430" s="363">
        <v>2.3736263736263736</v>
      </c>
      <c r="F430" s="363">
        <v>91</v>
      </c>
      <c r="G430" s="363">
        <v>216</v>
      </c>
      <c r="H430" s="376">
        <v>2.3736263736263736</v>
      </c>
      <c r="I430" s="363">
        <v>0</v>
      </c>
      <c r="J430" s="363">
        <v>0</v>
      </c>
      <c r="K430" s="363">
        <v>0</v>
      </c>
      <c r="L430" s="363">
        <v>0</v>
      </c>
      <c r="M430" s="465">
        <v>0</v>
      </c>
      <c r="N430" s="466">
        <f t="shared" si="14"/>
        <v>0</v>
      </c>
      <c r="O430" s="466">
        <f t="shared" si="13"/>
        <v>0</v>
      </c>
    </row>
    <row r="431" spans="1:15">
      <c r="A431" s="379" t="s">
        <v>493</v>
      </c>
      <c r="B431" s="379" t="s">
        <v>21</v>
      </c>
      <c r="C431" s="363">
        <v>1212</v>
      </c>
      <c r="D431" s="363">
        <v>4345</v>
      </c>
      <c r="E431" s="363">
        <v>3.584983498349835</v>
      </c>
      <c r="F431" s="363">
        <v>1176</v>
      </c>
      <c r="G431" s="363">
        <v>4008</v>
      </c>
      <c r="H431" s="376">
        <v>3.4081632653061225</v>
      </c>
      <c r="I431" s="363">
        <v>36</v>
      </c>
      <c r="J431" s="363">
        <v>6</v>
      </c>
      <c r="K431" s="363">
        <v>30</v>
      </c>
      <c r="L431" s="363">
        <v>337</v>
      </c>
      <c r="M431" s="465">
        <v>9.3611111111111107</v>
      </c>
      <c r="N431" s="466">
        <f t="shared" si="14"/>
        <v>29.702970297029701</v>
      </c>
      <c r="O431" s="466">
        <f t="shared" si="13"/>
        <v>24.752475247524753</v>
      </c>
    </row>
    <row r="432" spans="1:15">
      <c r="A432" s="379" t="s">
        <v>494</v>
      </c>
      <c r="B432" s="379" t="s">
        <v>21</v>
      </c>
      <c r="C432" s="363">
        <v>222</v>
      </c>
      <c r="D432" s="363">
        <v>481</v>
      </c>
      <c r="E432" s="363">
        <v>2.1666666666666665</v>
      </c>
      <c r="F432" s="363">
        <v>222</v>
      </c>
      <c r="G432" s="363">
        <v>481</v>
      </c>
      <c r="H432" s="376">
        <v>2.1666666666666665</v>
      </c>
      <c r="I432" s="363">
        <v>0</v>
      </c>
      <c r="J432" s="363">
        <v>0</v>
      </c>
      <c r="K432" s="363">
        <v>0</v>
      </c>
      <c r="L432" s="363">
        <v>0</v>
      </c>
      <c r="M432" s="465">
        <v>0</v>
      </c>
      <c r="N432" s="466">
        <f t="shared" si="14"/>
        <v>0</v>
      </c>
      <c r="O432" s="466">
        <f t="shared" si="13"/>
        <v>0</v>
      </c>
    </row>
    <row r="433" spans="1:15" ht="22.5">
      <c r="A433" s="379" t="s">
        <v>495</v>
      </c>
      <c r="B433" s="379" t="s">
        <v>168</v>
      </c>
      <c r="C433" s="363">
        <v>47</v>
      </c>
      <c r="D433" s="363">
        <v>48</v>
      </c>
      <c r="E433" s="363">
        <v>1.0212765957446808</v>
      </c>
      <c r="F433" s="363">
        <v>47</v>
      </c>
      <c r="G433" s="363">
        <v>48</v>
      </c>
      <c r="H433" s="376">
        <v>1.0212765957446808</v>
      </c>
      <c r="I433" s="363">
        <v>0</v>
      </c>
      <c r="J433" s="363">
        <v>0</v>
      </c>
      <c r="K433" s="363">
        <v>0</v>
      </c>
      <c r="L433" s="363">
        <v>0</v>
      </c>
      <c r="M433" s="465">
        <v>0</v>
      </c>
      <c r="N433" s="466">
        <f t="shared" si="14"/>
        <v>0</v>
      </c>
      <c r="O433" s="466">
        <f t="shared" si="13"/>
        <v>0</v>
      </c>
    </row>
    <row r="434" spans="1:15" ht="22.5">
      <c r="A434" s="379" t="s">
        <v>496</v>
      </c>
      <c r="B434" s="379" t="s">
        <v>168</v>
      </c>
      <c r="C434" s="363">
        <v>95</v>
      </c>
      <c r="D434" s="363">
        <v>109</v>
      </c>
      <c r="E434" s="363">
        <v>1.1473684210526316</v>
      </c>
      <c r="F434" s="363">
        <v>95</v>
      </c>
      <c r="G434" s="363">
        <v>109</v>
      </c>
      <c r="H434" s="376">
        <v>1.1473684210526316</v>
      </c>
      <c r="I434" s="363">
        <v>0</v>
      </c>
      <c r="J434" s="363">
        <v>0</v>
      </c>
      <c r="K434" s="363">
        <v>0</v>
      </c>
      <c r="L434" s="363">
        <v>0</v>
      </c>
      <c r="M434" s="465">
        <v>0</v>
      </c>
      <c r="N434" s="466">
        <f t="shared" si="14"/>
        <v>0</v>
      </c>
      <c r="O434" s="466">
        <f t="shared" si="13"/>
        <v>0</v>
      </c>
    </row>
    <row r="435" spans="1:15">
      <c r="A435" s="379" t="s">
        <v>3160</v>
      </c>
      <c r="B435" s="379" t="s">
        <v>160</v>
      </c>
      <c r="C435" s="363">
        <v>323</v>
      </c>
      <c r="D435" s="363">
        <v>546</v>
      </c>
      <c r="E435" s="363">
        <v>1.6904024767801857</v>
      </c>
      <c r="F435" s="363">
        <v>323</v>
      </c>
      <c r="G435" s="363">
        <v>546</v>
      </c>
      <c r="H435" s="376">
        <v>1.6904024767801857</v>
      </c>
      <c r="I435" s="363">
        <v>0</v>
      </c>
      <c r="J435" s="363">
        <v>0</v>
      </c>
      <c r="K435" s="363">
        <v>0</v>
      </c>
      <c r="L435" s="363">
        <v>0</v>
      </c>
      <c r="M435" s="465">
        <v>0</v>
      </c>
      <c r="N435" s="466">
        <f t="shared" si="14"/>
        <v>0</v>
      </c>
      <c r="O435" s="466">
        <f t="shared" si="13"/>
        <v>0</v>
      </c>
    </row>
    <row r="436" spans="1:15">
      <c r="A436" s="379" t="s">
        <v>3163</v>
      </c>
      <c r="B436" s="379" t="s">
        <v>21</v>
      </c>
      <c r="C436" s="363">
        <v>422</v>
      </c>
      <c r="D436" s="363">
        <v>690</v>
      </c>
      <c r="E436" s="363">
        <v>1.6350710900473933</v>
      </c>
      <c r="F436" s="363">
        <v>418</v>
      </c>
      <c r="G436" s="363">
        <v>685</v>
      </c>
      <c r="H436" s="376">
        <v>1.638755980861244</v>
      </c>
      <c r="I436" s="363">
        <v>4</v>
      </c>
      <c r="J436" s="363">
        <v>3</v>
      </c>
      <c r="K436" s="363">
        <v>1</v>
      </c>
      <c r="L436" s="363">
        <v>5</v>
      </c>
      <c r="M436" s="465">
        <v>1.25</v>
      </c>
      <c r="N436" s="466">
        <f t="shared" si="14"/>
        <v>9.4786729857819907</v>
      </c>
      <c r="O436" s="466">
        <f t="shared" si="13"/>
        <v>2.3696682464454977</v>
      </c>
    </row>
    <row r="437" spans="1:15">
      <c r="A437" s="379" t="s">
        <v>3280</v>
      </c>
      <c r="B437" s="379" t="s">
        <v>21</v>
      </c>
      <c r="C437" s="363">
        <v>328</v>
      </c>
      <c r="D437" s="363">
        <v>613</v>
      </c>
      <c r="E437" s="363">
        <v>1.8689024390243902</v>
      </c>
      <c r="F437" s="363">
        <v>326</v>
      </c>
      <c r="G437" s="363">
        <v>609</v>
      </c>
      <c r="H437" s="376">
        <v>1.8680981595092025</v>
      </c>
      <c r="I437" s="363">
        <v>2</v>
      </c>
      <c r="J437" s="363">
        <v>0</v>
      </c>
      <c r="K437" s="363">
        <v>2</v>
      </c>
      <c r="L437" s="363">
        <v>4</v>
      </c>
      <c r="M437" s="465">
        <v>2</v>
      </c>
      <c r="N437" s="466">
        <f t="shared" si="14"/>
        <v>6.0975609756097562</v>
      </c>
      <c r="O437" s="466">
        <f t="shared" si="13"/>
        <v>6.0975609756097562</v>
      </c>
    </row>
    <row r="438" spans="1:15">
      <c r="A438" s="379" t="s">
        <v>3173</v>
      </c>
      <c r="B438" s="379" t="s">
        <v>21</v>
      </c>
      <c r="C438" s="363">
        <v>200</v>
      </c>
      <c r="D438" s="363">
        <v>283</v>
      </c>
      <c r="E438" s="363">
        <v>1.415</v>
      </c>
      <c r="F438" s="363">
        <v>200</v>
      </c>
      <c r="G438" s="363">
        <v>283</v>
      </c>
      <c r="H438" s="376">
        <v>1.415</v>
      </c>
      <c r="I438" s="363">
        <v>0</v>
      </c>
      <c r="J438" s="363">
        <v>0</v>
      </c>
      <c r="K438" s="363">
        <v>0</v>
      </c>
      <c r="L438" s="363">
        <v>0</v>
      </c>
      <c r="M438" s="465">
        <v>0</v>
      </c>
      <c r="N438" s="466">
        <f t="shared" si="14"/>
        <v>0</v>
      </c>
      <c r="O438" s="466">
        <f t="shared" si="13"/>
        <v>0</v>
      </c>
    </row>
    <row r="439" spans="1:15">
      <c r="A439" s="379" t="s">
        <v>501</v>
      </c>
      <c r="B439" s="379" t="s">
        <v>21</v>
      </c>
      <c r="C439" s="363">
        <v>719</v>
      </c>
      <c r="D439" s="363">
        <v>1234</v>
      </c>
      <c r="E439" s="363">
        <v>1.7162726008344924</v>
      </c>
      <c r="F439" s="363">
        <v>719</v>
      </c>
      <c r="G439" s="363">
        <v>1234</v>
      </c>
      <c r="H439" s="376">
        <v>1.7162726008344924</v>
      </c>
      <c r="I439" s="363">
        <v>0</v>
      </c>
      <c r="J439" s="363">
        <v>0</v>
      </c>
      <c r="K439" s="363">
        <v>0</v>
      </c>
      <c r="L439" s="363">
        <v>0</v>
      </c>
      <c r="M439" s="465">
        <v>0</v>
      </c>
      <c r="N439" s="466">
        <f t="shared" si="14"/>
        <v>0</v>
      </c>
      <c r="O439" s="466">
        <f t="shared" si="13"/>
        <v>0</v>
      </c>
    </row>
    <row r="440" spans="1:15">
      <c r="A440" s="379" t="s">
        <v>3174</v>
      </c>
      <c r="B440" s="379" t="s">
        <v>21</v>
      </c>
      <c r="C440" s="363">
        <v>397</v>
      </c>
      <c r="D440" s="363">
        <v>636</v>
      </c>
      <c r="E440" s="363">
        <v>1.6020151133501259</v>
      </c>
      <c r="F440" s="363">
        <v>397</v>
      </c>
      <c r="G440" s="363">
        <v>636</v>
      </c>
      <c r="H440" s="376">
        <v>1.6020151133501259</v>
      </c>
      <c r="I440" s="363">
        <v>0</v>
      </c>
      <c r="J440" s="363">
        <v>0</v>
      </c>
      <c r="K440" s="363">
        <v>0</v>
      </c>
      <c r="L440" s="363">
        <v>0</v>
      </c>
      <c r="M440" s="465">
        <v>0</v>
      </c>
      <c r="N440" s="466">
        <f t="shared" si="14"/>
        <v>0</v>
      </c>
      <c r="O440" s="466">
        <f t="shared" si="13"/>
        <v>0</v>
      </c>
    </row>
    <row r="441" spans="1:15">
      <c r="A441" s="379" t="s">
        <v>503</v>
      </c>
      <c r="B441" s="379" t="s">
        <v>21</v>
      </c>
      <c r="C441" s="363">
        <v>3</v>
      </c>
      <c r="D441" s="363">
        <v>3</v>
      </c>
      <c r="E441" s="363">
        <v>1</v>
      </c>
      <c r="F441" s="363">
        <v>3</v>
      </c>
      <c r="G441" s="363">
        <v>3</v>
      </c>
      <c r="H441" s="376">
        <v>1</v>
      </c>
      <c r="I441" s="363">
        <v>0</v>
      </c>
      <c r="J441" s="363">
        <v>0</v>
      </c>
      <c r="K441" s="363">
        <v>0</v>
      </c>
      <c r="L441" s="363">
        <v>0</v>
      </c>
      <c r="M441" s="465">
        <v>0</v>
      </c>
      <c r="N441" s="466">
        <f t="shared" si="14"/>
        <v>0</v>
      </c>
      <c r="O441" s="466">
        <f t="shared" si="13"/>
        <v>0</v>
      </c>
    </row>
    <row r="442" spans="1:15" ht="22.5">
      <c r="A442" s="379" t="s">
        <v>504</v>
      </c>
      <c r="B442" s="379" t="s">
        <v>168</v>
      </c>
      <c r="C442" s="363">
        <v>125</v>
      </c>
      <c r="D442" s="363">
        <v>147</v>
      </c>
      <c r="E442" s="363">
        <v>1.1759999999999999</v>
      </c>
      <c r="F442" s="363">
        <v>125</v>
      </c>
      <c r="G442" s="363">
        <v>147</v>
      </c>
      <c r="H442" s="376">
        <v>1.1759999999999999</v>
      </c>
      <c r="I442" s="363">
        <v>0</v>
      </c>
      <c r="J442" s="363">
        <v>0</v>
      </c>
      <c r="K442" s="363">
        <v>0</v>
      </c>
      <c r="L442" s="363">
        <v>0</v>
      </c>
      <c r="M442" s="465">
        <v>0</v>
      </c>
      <c r="N442" s="466">
        <f t="shared" si="14"/>
        <v>0</v>
      </c>
      <c r="O442" s="466">
        <f t="shared" si="13"/>
        <v>0</v>
      </c>
    </row>
    <row r="443" spans="1:15" ht="22.5">
      <c r="A443" s="379" t="s">
        <v>3175</v>
      </c>
      <c r="B443" s="379" t="s">
        <v>168</v>
      </c>
      <c r="C443" s="363">
        <v>49</v>
      </c>
      <c r="D443" s="363">
        <v>56</v>
      </c>
      <c r="E443" s="363">
        <v>1.1428571428571428</v>
      </c>
      <c r="F443" s="363">
        <v>49</v>
      </c>
      <c r="G443" s="363">
        <v>56</v>
      </c>
      <c r="H443" s="376">
        <v>1.1428571428571428</v>
      </c>
      <c r="I443" s="363">
        <v>0</v>
      </c>
      <c r="J443" s="363">
        <v>0</v>
      </c>
      <c r="K443" s="363">
        <v>0</v>
      </c>
      <c r="L443" s="363">
        <v>0</v>
      </c>
      <c r="M443" s="465">
        <v>0</v>
      </c>
      <c r="N443" s="466">
        <f t="shared" si="14"/>
        <v>0</v>
      </c>
      <c r="O443" s="466">
        <f t="shared" si="13"/>
        <v>0</v>
      </c>
    </row>
    <row r="444" spans="1:15">
      <c r="A444" s="379" t="s">
        <v>506</v>
      </c>
      <c r="B444" s="379" t="s">
        <v>164</v>
      </c>
      <c r="C444" s="363">
        <v>136</v>
      </c>
      <c r="D444" s="363">
        <v>144</v>
      </c>
      <c r="E444" s="363">
        <v>1.0588235294117647</v>
      </c>
      <c r="F444" s="363">
        <v>136</v>
      </c>
      <c r="G444" s="363">
        <v>144</v>
      </c>
      <c r="H444" s="376">
        <v>1.0588235294117647</v>
      </c>
      <c r="I444" s="363">
        <v>0</v>
      </c>
      <c r="J444" s="363">
        <v>0</v>
      </c>
      <c r="K444" s="363">
        <v>0</v>
      </c>
      <c r="L444" s="363">
        <v>0</v>
      </c>
      <c r="M444" s="465">
        <v>0</v>
      </c>
      <c r="N444" s="466">
        <f t="shared" si="14"/>
        <v>0</v>
      </c>
      <c r="O444" s="466">
        <f t="shared" si="13"/>
        <v>0</v>
      </c>
    </row>
    <row r="445" spans="1:15">
      <c r="A445" s="379" t="s">
        <v>507</v>
      </c>
      <c r="B445" s="379" t="s">
        <v>21</v>
      </c>
      <c r="C445" s="363">
        <v>135</v>
      </c>
      <c r="D445" s="363">
        <v>160</v>
      </c>
      <c r="E445" s="363">
        <v>1.1851851851851851</v>
      </c>
      <c r="F445" s="363">
        <v>135</v>
      </c>
      <c r="G445" s="363">
        <v>160</v>
      </c>
      <c r="H445" s="376">
        <v>1.1851851851851851</v>
      </c>
      <c r="I445" s="363">
        <v>0</v>
      </c>
      <c r="J445" s="363">
        <v>0</v>
      </c>
      <c r="K445" s="363">
        <v>0</v>
      </c>
      <c r="L445" s="363">
        <v>0</v>
      </c>
      <c r="M445" s="465">
        <v>0</v>
      </c>
      <c r="N445" s="466">
        <f t="shared" si="14"/>
        <v>0</v>
      </c>
      <c r="O445" s="466">
        <f t="shared" si="13"/>
        <v>0</v>
      </c>
    </row>
    <row r="446" spans="1:15">
      <c r="A446" s="379" t="s">
        <v>508</v>
      </c>
      <c r="B446" s="379" t="s">
        <v>21</v>
      </c>
      <c r="C446" s="363">
        <v>371</v>
      </c>
      <c r="D446" s="363">
        <v>1344</v>
      </c>
      <c r="E446" s="363">
        <v>3.6226415094339623</v>
      </c>
      <c r="F446" s="363">
        <v>359</v>
      </c>
      <c r="G446" s="363">
        <v>1234</v>
      </c>
      <c r="H446" s="376">
        <v>3.4373259052924792</v>
      </c>
      <c r="I446" s="363">
        <v>12</v>
      </c>
      <c r="J446" s="363">
        <v>5</v>
      </c>
      <c r="K446" s="363">
        <v>7</v>
      </c>
      <c r="L446" s="363">
        <v>110</v>
      </c>
      <c r="M446" s="465">
        <v>9.1666666666666661</v>
      </c>
      <c r="N446" s="466">
        <f t="shared" si="14"/>
        <v>32.345013477088948</v>
      </c>
      <c r="O446" s="466">
        <f t="shared" si="13"/>
        <v>18.867924528301884</v>
      </c>
    </row>
    <row r="447" spans="1:15">
      <c r="A447" s="379" t="s">
        <v>3189</v>
      </c>
      <c r="B447" s="379" t="s">
        <v>21</v>
      </c>
      <c r="C447" s="363">
        <v>6</v>
      </c>
      <c r="D447" s="363">
        <v>6</v>
      </c>
      <c r="E447" s="363">
        <v>1</v>
      </c>
      <c r="F447" s="363">
        <v>6</v>
      </c>
      <c r="G447" s="363">
        <v>6</v>
      </c>
      <c r="H447" s="376">
        <v>1</v>
      </c>
      <c r="I447" s="363">
        <v>0</v>
      </c>
      <c r="J447" s="363">
        <v>0</v>
      </c>
      <c r="K447" s="363">
        <v>0</v>
      </c>
      <c r="L447" s="363">
        <v>0</v>
      </c>
      <c r="M447" s="465">
        <v>0</v>
      </c>
      <c r="N447" s="466">
        <f t="shared" si="14"/>
        <v>0</v>
      </c>
      <c r="O447" s="466">
        <f t="shared" si="13"/>
        <v>0</v>
      </c>
    </row>
    <row r="448" spans="1:15" ht="22.5">
      <c r="A448" s="379" t="s">
        <v>510</v>
      </c>
      <c r="B448" s="379" t="s">
        <v>168</v>
      </c>
      <c r="C448" s="363">
        <v>131</v>
      </c>
      <c r="D448" s="363">
        <v>239</v>
      </c>
      <c r="E448" s="363">
        <v>1.8244274809160306</v>
      </c>
      <c r="F448" s="363">
        <v>131</v>
      </c>
      <c r="G448" s="363">
        <v>239</v>
      </c>
      <c r="H448" s="376">
        <v>1.8244274809160306</v>
      </c>
      <c r="I448" s="363">
        <v>0</v>
      </c>
      <c r="J448" s="363">
        <v>0</v>
      </c>
      <c r="K448" s="363">
        <v>0</v>
      </c>
      <c r="L448" s="363">
        <v>0</v>
      </c>
      <c r="M448" s="465">
        <v>0</v>
      </c>
      <c r="N448" s="466">
        <f t="shared" si="14"/>
        <v>0</v>
      </c>
      <c r="O448" s="466">
        <f t="shared" si="13"/>
        <v>0</v>
      </c>
    </row>
    <row r="449" spans="1:15">
      <c r="A449" s="379" t="s">
        <v>511</v>
      </c>
      <c r="B449" s="379" t="s">
        <v>77</v>
      </c>
      <c r="C449" s="363">
        <v>173</v>
      </c>
      <c r="D449" s="363">
        <v>352</v>
      </c>
      <c r="E449" s="363">
        <v>2.0346820809248554</v>
      </c>
      <c r="F449" s="363">
        <v>173</v>
      </c>
      <c r="G449" s="363">
        <v>352</v>
      </c>
      <c r="H449" s="376">
        <v>2.0346820809248554</v>
      </c>
      <c r="I449" s="363">
        <v>0</v>
      </c>
      <c r="J449" s="363">
        <v>0</v>
      </c>
      <c r="K449" s="363">
        <v>0</v>
      </c>
      <c r="L449" s="363">
        <v>0</v>
      </c>
      <c r="M449" s="465">
        <v>0</v>
      </c>
      <c r="N449" s="466">
        <f t="shared" si="14"/>
        <v>0</v>
      </c>
      <c r="O449" s="466">
        <f t="shared" si="13"/>
        <v>0</v>
      </c>
    </row>
    <row r="450" spans="1:15">
      <c r="A450" s="379" t="s">
        <v>512</v>
      </c>
      <c r="B450" s="379" t="s">
        <v>162</v>
      </c>
      <c r="C450" s="363">
        <v>471</v>
      </c>
      <c r="D450" s="363">
        <v>488</v>
      </c>
      <c r="E450" s="363">
        <v>1.0360934182590233</v>
      </c>
      <c r="F450" s="363">
        <v>471</v>
      </c>
      <c r="G450" s="363">
        <v>488</v>
      </c>
      <c r="H450" s="376">
        <v>1.0360934182590233</v>
      </c>
      <c r="I450" s="363">
        <v>0</v>
      </c>
      <c r="J450" s="363">
        <v>0</v>
      </c>
      <c r="K450" s="363">
        <v>0</v>
      </c>
      <c r="L450" s="363">
        <v>0</v>
      </c>
      <c r="M450" s="465">
        <v>0</v>
      </c>
      <c r="N450" s="466">
        <f t="shared" si="14"/>
        <v>0</v>
      </c>
      <c r="O450" s="466">
        <f t="shared" si="13"/>
        <v>0</v>
      </c>
    </row>
    <row r="451" spans="1:15">
      <c r="A451" s="379" t="s">
        <v>3362</v>
      </c>
      <c r="B451" s="379" t="s">
        <v>21</v>
      </c>
      <c r="C451" s="363">
        <v>368</v>
      </c>
      <c r="D451" s="363">
        <v>583</v>
      </c>
      <c r="E451" s="363">
        <v>1.5842391304347827</v>
      </c>
      <c r="F451" s="363">
        <v>366</v>
      </c>
      <c r="G451" s="363">
        <v>579</v>
      </c>
      <c r="H451" s="376">
        <v>1.5819672131147542</v>
      </c>
      <c r="I451" s="363">
        <v>2</v>
      </c>
      <c r="J451" s="363">
        <v>0</v>
      </c>
      <c r="K451" s="363">
        <v>2</v>
      </c>
      <c r="L451" s="363">
        <v>4</v>
      </c>
      <c r="M451" s="465">
        <v>2</v>
      </c>
      <c r="N451" s="466">
        <f t="shared" si="14"/>
        <v>5.4347826086956523</v>
      </c>
      <c r="O451" s="466">
        <f t="shared" si="13"/>
        <v>5.4347826086956523</v>
      </c>
    </row>
    <row r="452" spans="1:15">
      <c r="A452" s="379" t="s">
        <v>514</v>
      </c>
      <c r="B452" s="379" t="s">
        <v>21</v>
      </c>
      <c r="C452" s="363">
        <v>1077</v>
      </c>
      <c r="D452" s="363">
        <v>2075</v>
      </c>
      <c r="E452" s="363">
        <v>1.9266480965645312</v>
      </c>
      <c r="F452" s="363">
        <v>1077</v>
      </c>
      <c r="G452" s="363">
        <v>2075</v>
      </c>
      <c r="H452" s="376">
        <v>1.9266480965645312</v>
      </c>
      <c r="I452" s="363">
        <v>0</v>
      </c>
      <c r="J452" s="363">
        <v>0</v>
      </c>
      <c r="K452" s="363">
        <v>0</v>
      </c>
      <c r="L452" s="363">
        <v>0</v>
      </c>
      <c r="M452" s="465">
        <v>0</v>
      </c>
      <c r="N452" s="466">
        <f t="shared" si="14"/>
        <v>0</v>
      </c>
      <c r="O452" s="466">
        <f t="shared" si="13"/>
        <v>0</v>
      </c>
    </row>
    <row r="453" spans="1:15">
      <c r="A453" s="379" t="s">
        <v>3194</v>
      </c>
      <c r="B453" s="379" t="s">
        <v>153</v>
      </c>
      <c r="C453" s="363">
        <v>77</v>
      </c>
      <c r="D453" s="363">
        <v>96</v>
      </c>
      <c r="E453" s="363">
        <v>1.2467532467532467</v>
      </c>
      <c r="F453" s="363">
        <v>77</v>
      </c>
      <c r="G453" s="363">
        <v>96</v>
      </c>
      <c r="H453" s="376">
        <v>1.2467532467532467</v>
      </c>
      <c r="I453" s="363">
        <v>0</v>
      </c>
      <c r="J453" s="363">
        <v>0</v>
      </c>
      <c r="K453" s="363">
        <v>0</v>
      </c>
      <c r="L453" s="363">
        <v>0</v>
      </c>
      <c r="M453" s="465">
        <v>0</v>
      </c>
      <c r="N453" s="466">
        <f t="shared" si="14"/>
        <v>0</v>
      </c>
      <c r="O453" s="466">
        <f t="shared" ref="O453:O516" si="15">K453/C453*1000</f>
        <v>0</v>
      </c>
    </row>
    <row r="454" spans="1:15" ht="22.5">
      <c r="A454" s="379" t="s">
        <v>516</v>
      </c>
      <c r="B454" s="379" t="s">
        <v>155</v>
      </c>
      <c r="C454" s="363">
        <v>126</v>
      </c>
      <c r="D454" s="363">
        <v>202</v>
      </c>
      <c r="E454" s="363">
        <v>1.6031746031746033</v>
      </c>
      <c r="F454" s="363">
        <v>126</v>
      </c>
      <c r="G454" s="363">
        <v>202</v>
      </c>
      <c r="H454" s="376">
        <v>1.6031746031746033</v>
      </c>
      <c r="I454" s="363">
        <v>0</v>
      </c>
      <c r="J454" s="363">
        <v>0</v>
      </c>
      <c r="K454" s="363">
        <v>0</v>
      </c>
      <c r="L454" s="363">
        <v>0</v>
      </c>
      <c r="M454" s="465">
        <v>0</v>
      </c>
      <c r="N454" s="466">
        <f t="shared" si="14"/>
        <v>0</v>
      </c>
      <c r="O454" s="466">
        <f t="shared" si="15"/>
        <v>0</v>
      </c>
    </row>
    <row r="455" spans="1:15">
      <c r="A455" s="379" t="s">
        <v>517</v>
      </c>
      <c r="B455" s="379" t="s">
        <v>77</v>
      </c>
      <c r="C455" s="363">
        <v>271</v>
      </c>
      <c r="D455" s="363">
        <v>756</v>
      </c>
      <c r="E455" s="363">
        <v>2.7896678966789668</v>
      </c>
      <c r="F455" s="363">
        <v>271</v>
      </c>
      <c r="G455" s="363">
        <v>756</v>
      </c>
      <c r="H455" s="376">
        <v>2.7896678966789668</v>
      </c>
      <c r="I455" s="363">
        <v>0</v>
      </c>
      <c r="J455" s="363">
        <v>0</v>
      </c>
      <c r="K455" s="363">
        <v>0</v>
      </c>
      <c r="L455" s="363">
        <v>0</v>
      </c>
      <c r="M455" s="465">
        <v>0</v>
      </c>
      <c r="N455" s="466">
        <f t="shared" si="14"/>
        <v>0</v>
      </c>
      <c r="O455" s="466">
        <f t="shared" si="15"/>
        <v>0</v>
      </c>
    </row>
    <row r="456" spans="1:15">
      <c r="A456" s="379" t="s">
        <v>518</v>
      </c>
      <c r="B456" s="379" t="s">
        <v>21</v>
      </c>
      <c r="C456" s="363">
        <v>2108</v>
      </c>
      <c r="D456" s="363">
        <v>2254</v>
      </c>
      <c r="E456" s="363">
        <v>1.0692599620493359</v>
      </c>
      <c r="F456" s="363">
        <v>2108</v>
      </c>
      <c r="G456" s="363">
        <v>2254</v>
      </c>
      <c r="H456" s="376">
        <v>1.0692599620493359</v>
      </c>
      <c r="I456" s="363">
        <v>0</v>
      </c>
      <c r="J456" s="363">
        <v>0</v>
      </c>
      <c r="K456" s="363">
        <v>0</v>
      </c>
      <c r="L456" s="363">
        <v>0</v>
      </c>
      <c r="M456" s="465">
        <v>0</v>
      </c>
      <c r="N456" s="466">
        <f t="shared" si="14"/>
        <v>0</v>
      </c>
      <c r="O456" s="466">
        <f t="shared" si="15"/>
        <v>0</v>
      </c>
    </row>
    <row r="457" spans="1:15">
      <c r="A457" s="379" t="s">
        <v>519</v>
      </c>
      <c r="B457" s="379" t="s">
        <v>21</v>
      </c>
      <c r="C457" s="363">
        <v>4586</v>
      </c>
      <c r="D457" s="363">
        <v>16486</v>
      </c>
      <c r="E457" s="363">
        <v>3.5948539031836022</v>
      </c>
      <c r="F457" s="363">
        <v>4560</v>
      </c>
      <c r="G457" s="363">
        <v>16111</v>
      </c>
      <c r="H457" s="376">
        <v>3.5331140350877193</v>
      </c>
      <c r="I457" s="363">
        <v>26</v>
      </c>
      <c r="J457" s="363">
        <v>5</v>
      </c>
      <c r="K457" s="363">
        <v>21</v>
      </c>
      <c r="L457" s="363">
        <v>375</v>
      </c>
      <c r="M457" s="465">
        <v>14.423076923076923</v>
      </c>
      <c r="N457" s="466">
        <f t="shared" ref="N457:N520" si="16">I457/C457*1000</f>
        <v>5.6694286960313995</v>
      </c>
      <c r="O457" s="466">
        <f t="shared" si="15"/>
        <v>4.5791539467945919</v>
      </c>
    </row>
    <row r="458" spans="1:15">
      <c r="A458" s="379" t="s">
        <v>3282</v>
      </c>
      <c r="B458" s="379" t="s">
        <v>21</v>
      </c>
      <c r="C458" s="363">
        <v>35</v>
      </c>
      <c r="D458" s="363">
        <v>39</v>
      </c>
      <c r="E458" s="363">
        <v>1.1142857142857143</v>
      </c>
      <c r="F458" s="363">
        <v>32</v>
      </c>
      <c r="G458" s="363">
        <v>33</v>
      </c>
      <c r="H458" s="376">
        <v>1.03125</v>
      </c>
      <c r="I458" s="363">
        <v>3</v>
      </c>
      <c r="J458" s="363">
        <v>0</v>
      </c>
      <c r="K458" s="363">
        <v>3</v>
      </c>
      <c r="L458" s="363">
        <v>6</v>
      </c>
      <c r="M458" s="465">
        <v>2</v>
      </c>
      <c r="N458" s="466">
        <f t="shared" si="16"/>
        <v>85.714285714285708</v>
      </c>
      <c r="O458" s="466">
        <f t="shared" si="15"/>
        <v>85.714285714285708</v>
      </c>
    </row>
    <row r="459" spans="1:15">
      <c r="A459" s="379" t="s">
        <v>521</v>
      </c>
      <c r="B459" s="379" t="s">
        <v>21</v>
      </c>
      <c r="C459" s="363">
        <v>205</v>
      </c>
      <c r="D459" s="363">
        <v>418</v>
      </c>
      <c r="E459" s="363">
        <v>2.0390243902439025</v>
      </c>
      <c r="F459" s="363">
        <v>191</v>
      </c>
      <c r="G459" s="363">
        <v>331</v>
      </c>
      <c r="H459" s="376">
        <v>1.7329842931937174</v>
      </c>
      <c r="I459" s="363">
        <v>14</v>
      </c>
      <c r="J459" s="363">
        <v>2</v>
      </c>
      <c r="K459" s="363">
        <v>12</v>
      </c>
      <c r="L459" s="363">
        <v>87</v>
      </c>
      <c r="M459" s="465">
        <v>6.2142857142857144</v>
      </c>
      <c r="N459" s="466">
        <f t="shared" si="16"/>
        <v>68.292682926829272</v>
      </c>
      <c r="O459" s="466">
        <f t="shared" si="15"/>
        <v>58.536585365853661</v>
      </c>
    </row>
    <row r="460" spans="1:15">
      <c r="A460" s="379" t="s">
        <v>522</v>
      </c>
      <c r="B460" s="379" t="s">
        <v>21</v>
      </c>
      <c r="C460" s="363">
        <v>1928</v>
      </c>
      <c r="D460" s="363">
        <v>1986</v>
      </c>
      <c r="E460" s="363">
        <v>1.0300829875518671</v>
      </c>
      <c r="F460" s="363">
        <v>1928</v>
      </c>
      <c r="G460" s="363">
        <v>1986</v>
      </c>
      <c r="H460" s="376">
        <v>1.0300829875518671</v>
      </c>
      <c r="I460" s="363">
        <v>0</v>
      </c>
      <c r="J460" s="363">
        <v>0</v>
      </c>
      <c r="K460" s="363">
        <v>0</v>
      </c>
      <c r="L460" s="363">
        <v>0</v>
      </c>
      <c r="M460" s="465">
        <v>0</v>
      </c>
      <c r="N460" s="466">
        <f t="shared" si="16"/>
        <v>0</v>
      </c>
      <c r="O460" s="466">
        <f t="shared" si="15"/>
        <v>0</v>
      </c>
    </row>
    <row r="461" spans="1:15">
      <c r="A461" s="379" t="s">
        <v>3203</v>
      </c>
      <c r="B461" s="379" t="s">
        <v>21</v>
      </c>
      <c r="C461" s="363">
        <v>105</v>
      </c>
      <c r="D461" s="363">
        <v>123</v>
      </c>
      <c r="E461" s="363">
        <v>1.1714285714285715</v>
      </c>
      <c r="F461" s="363">
        <v>105</v>
      </c>
      <c r="G461" s="363">
        <v>123</v>
      </c>
      <c r="H461" s="376">
        <v>1.1714285714285715</v>
      </c>
      <c r="I461" s="363">
        <v>0</v>
      </c>
      <c r="J461" s="363">
        <v>0</v>
      </c>
      <c r="K461" s="363">
        <v>0</v>
      </c>
      <c r="L461" s="363">
        <v>0</v>
      </c>
      <c r="M461" s="465">
        <v>0</v>
      </c>
      <c r="N461" s="466">
        <f t="shared" si="16"/>
        <v>0</v>
      </c>
      <c r="O461" s="466">
        <f t="shared" si="15"/>
        <v>0</v>
      </c>
    </row>
    <row r="462" spans="1:15">
      <c r="A462" s="379" t="s">
        <v>524</v>
      </c>
      <c r="B462" s="379" t="s">
        <v>21</v>
      </c>
      <c r="C462" s="363">
        <v>8</v>
      </c>
      <c r="D462" s="363">
        <v>8</v>
      </c>
      <c r="E462" s="363">
        <v>1</v>
      </c>
      <c r="F462" s="363">
        <v>8</v>
      </c>
      <c r="G462" s="363">
        <v>8</v>
      </c>
      <c r="H462" s="376">
        <v>1</v>
      </c>
      <c r="I462" s="363">
        <v>0</v>
      </c>
      <c r="J462" s="363">
        <v>0</v>
      </c>
      <c r="K462" s="363">
        <v>0</v>
      </c>
      <c r="L462" s="363">
        <v>0</v>
      </c>
      <c r="M462" s="465">
        <v>0</v>
      </c>
      <c r="N462" s="466">
        <f t="shared" si="16"/>
        <v>0</v>
      </c>
      <c r="O462" s="466">
        <f t="shared" si="15"/>
        <v>0</v>
      </c>
    </row>
    <row r="463" spans="1:15">
      <c r="A463" s="379" t="s">
        <v>525</v>
      </c>
      <c r="B463" s="379" t="s">
        <v>153</v>
      </c>
      <c r="C463" s="363">
        <v>202</v>
      </c>
      <c r="D463" s="363">
        <v>398</v>
      </c>
      <c r="E463" s="363">
        <v>1.9702970297029703</v>
      </c>
      <c r="F463" s="363">
        <v>201</v>
      </c>
      <c r="G463" s="363">
        <v>394</v>
      </c>
      <c r="H463" s="376">
        <v>1.9601990049751243</v>
      </c>
      <c r="I463" s="363">
        <v>1</v>
      </c>
      <c r="J463" s="363">
        <v>0</v>
      </c>
      <c r="K463" s="363">
        <v>1</v>
      </c>
      <c r="L463" s="363">
        <v>4</v>
      </c>
      <c r="M463" s="465">
        <v>4</v>
      </c>
      <c r="N463" s="466">
        <f t="shared" si="16"/>
        <v>4.9504950495049505</v>
      </c>
      <c r="O463" s="466">
        <f t="shared" si="15"/>
        <v>4.9504950495049505</v>
      </c>
    </row>
    <row r="464" spans="1:15">
      <c r="A464" s="379" t="s">
        <v>3204</v>
      </c>
      <c r="B464" s="379" t="s">
        <v>527</v>
      </c>
      <c r="C464" s="363">
        <v>278</v>
      </c>
      <c r="D464" s="363">
        <v>355</v>
      </c>
      <c r="E464" s="363">
        <v>1.2769784172661871</v>
      </c>
      <c r="F464" s="363">
        <v>278</v>
      </c>
      <c r="G464" s="363">
        <v>355</v>
      </c>
      <c r="H464" s="376">
        <v>1.2769784172661871</v>
      </c>
      <c r="I464" s="363">
        <v>0</v>
      </c>
      <c r="J464" s="363">
        <v>0</v>
      </c>
      <c r="K464" s="363">
        <v>0</v>
      </c>
      <c r="L464" s="363">
        <v>0</v>
      </c>
      <c r="M464" s="465">
        <v>0</v>
      </c>
      <c r="N464" s="466">
        <f t="shared" si="16"/>
        <v>0</v>
      </c>
      <c r="O464" s="466">
        <f t="shared" si="15"/>
        <v>0</v>
      </c>
    </row>
    <row r="465" spans="1:15" ht="22.5">
      <c r="A465" s="379" t="s">
        <v>3259</v>
      </c>
      <c r="B465" s="379" t="s">
        <v>152</v>
      </c>
      <c r="C465" s="363">
        <v>122</v>
      </c>
      <c r="D465" s="363">
        <v>188</v>
      </c>
      <c r="E465" s="363">
        <v>1.540983606557377</v>
      </c>
      <c r="F465" s="363">
        <v>121</v>
      </c>
      <c r="G465" s="363">
        <v>186</v>
      </c>
      <c r="H465" s="376">
        <v>1.5371900826446281</v>
      </c>
      <c r="I465" s="363">
        <v>1</v>
      </c>
      <c r="J465" s="363">
        <v>0</v>
      </c>
      <c r="K465" s="363">
        <v>1</v>
      </c>
      <c r="L465" s="363">
        <v>2</v>
      </c>
      <c r="M465" s="465">
        <v>2</v>
      </c>
      <c r="N465" s="466">
        <f t="shared" si="16"/>
        <v>8.1967213114754109</v>
      </c>
      <c r="O465" s="466">
        <f t="shared" si="15"/>
        <v>8.1967213114754109</v>
      </c>
    </row>
    <row r="466" spans="1:15">
      <c r="A466" s="379" t="s">
        <v>529</v>
      </c>
      <c r="B466" s="379" t="s">
        <v>21</v>
      </c>
      <c r="C466" s="363">
        <v>113</v>
      </c>
      <c r="D466" s="363">
        <v>280</v>
      </c>
      <c r="E466" s="363">
        <v>2.4778761061946901</v>
      </c>
      <c r="F466" s="363">
        <v>112</v>
      </c>
      <c r="G466" s="363">
        <v>279</v>
      </c>
      <c r="H466" s="376">
        <v>2.4910714285714284</v>
      </c>
      <c r="I466" s="363">
        <v>1</v>
      </c>
      <c r="J466" s="363">
        <v>1</v>
      </c>
      <c r="K466" s="363">
        <v>0</v>
      </c>
      <c r="L466" s="363">
        <v>1</v>
      </c>
      <c r="M466" s="465">
        <v>1</v>
      </c>
      <c r="N466" s="466">
        <f t="shared" si="16"/>
        <v>8.8495575221238933</v>
      </c>
      <c r="O466" s="466">
        <f t="shared" si="15"/>
        <v>0</v>
      </c>
    </row>
    <row r="467" spans="1:15">
      <c r="A467" s="379" t="s">
        <v>530</v>
      </c>
      <c r="B467" s="379" t="s">
        <v>21</v>
      </c>
      <c r="C467" s="363">
        <v>946</v>
      </c>
      <c r="D467" s="363">
        <v>1178</v>
      </c>
      <c r="E467" s="363">
        <v>1.2452431289640591</v>
      </c>
      <c r="F467" s="363">
        <v>945</v>
      </c>
      <c r="G467" s="363">
        <v>1172</v>
      </c>
      <c r="H467" s="376">
        <v>1.2402116402116403</v>
      </c>
      <c r="I467" s="363">
        <v>1</v>
      </c>
      <c r="J467" s="363">
        <v>0</v>
      </c>
      <c r="K467" s="363">
        <v>1</v>
      </c>
      <c r="L467" s="363">
        <v>6</v>
      </c>
      <c r="M467" s="465">
        <v>6</v>
      </c>
      <c r="N467" s="466">
        <f t="shared" si="16"/>
        <v>1.0570824524312896</v>
      </c>
      <c r="O467" s="466">
        <f t="shared" si="15"/>
        <v>1.0570824524312896</v>
      </c>
    </row>
    <row r="468" spans="1:15">
      <c r="A468" s="379" t="s">
        <v>531</v>
      </c>
      <c r="B468" s="379" t="s">
        <v>21</v>
      </c>
      <c r="C468" s="363">
        <v>64</v>
      </c>
      <c r="D468" s="363">
        <v>128</v>
      </c>
      <c r="E468" s="363">
        <v>2</v>
      </c>
      <c r="F468" s="363">
        <v>63</v>
      </c>
      <c r="G468" s="363">
        <v>126</v>
      </c>
      <c r="H468" s="376">
        <v>2</v>
      </c>
      <c r="I468" s="363">
        <v>1</v>
      </c>
      <c r="J468" s="363">
        <v>0</v>
      </c>
      <c r="K468" s="363">
        <v>1</v>
      </c>
      <c r="L468" s="363">
        <v>2</v>
      </c>
      <c r="M468" s="465">
        <v>2</v>
      </c>
      <c r="N468" s="466">
        <f t="shared" si="16"/>
        <v>15.625</v>
      </c>
      <c r="O468" s="466">
        <f t="shared" si="15"/>
        <v>15.625</v>
      </c>
    </row>
    <row r="469" spans="1:15">
      <c r="A469" s="379" t="s">
        <v>532</v>
      </c>
      <c r="B469" s="379" t="s">
        <v>21</v>
      </c>
      <c r="C469" s="363">
        <v>85</v>
      </c>
      <c r="D469" s="363">
        <v>165</v>
      </c>
      <c r="E469" s="363">
        <v>1.9411764705882353</v>
      </c>
      <c r="F469" s="363">
        <v>85</v>
      </c>
      <c r="G469" s="363">
        <v>165</v>
      </c>
      <c r="H469" s="376">
        <v>1.9411764705882353</v>
      </c>
      <c r="I469" s="363">
        <v>0</v>
      </c>
      <c r="J469" s="363">
        <v>0</v>
      </c>
      <c r="K469" s="363">
        <v>0</v>
      </c>
      <c r="L469" s="363">
        <v>0</v>
      </c>
      <c r="M469" s="465">
        <v>0</v>
      </c>
      <c r="N469" s="466">
        <f t="shared" si="16"/>
        <v>0</v>
      </c>
      <c r="O469" s="466">
        <f t="shared" si="15"/>
        <v>0</v>
      </c>
    </row>
    <row r="470" spans="1:15">
      <c r="A470" s="379" t="s">
        <v>533</v>
      </c>
      <c r="B470" s="379" t="s">
        <v>297</v>
      </c>
      <c r="C470" s="363">
        <v>117</v>
      </c>
      <c r="D470" s="363">
        <v>163</v>
      </c>
      <c r="E470" s="363">
        <v>1.3931623931623931</v>
      </c>
      <c r="F470" s="363">
        <v>117</v>
      </c>
      <c r="G470" s="363">
        <v>163</v>
      </c>
      <c r="H470" s="376">
        <v>1.3931623931623931</v>
      </c>
      <c r="I470" s="363">
        <v>0</v>
      </c>
      <c r="J470" s="363">
        <v>0</v>
      </c>
      <c r="K470" s="363">
        <v>0</v>
      </c>
      <c r="L470" s="363">
        <v>0</v>
      </c>
      <c r="M470" s="465">
        <v>0</v>
      </c>
      <c r="N470" s="466">
        <f t="shared" si="16"/>
        <v>0</v>
      </c>
      <c r="O470" s="466">
        <f t="shared" si="15"/>
        <v>0</v>
      </c>
    </row>
    <row r="471" spans="1:15" ht="22.5">
      <c r="A471" s="379" t="s">
        <v>3151</v>
      </c>
      <c r="B471" s="379" t="s">
        <v>42</v>
      </c>
      <c r="C471" s="363">
        <v>240</v>
      </c>
      <c r="D471" s="363">
        <v>342</v>
      </c>
      <c r="E471" s="363">
        <v>1.425</v>
      </c>
      <c r="F471" s="363">
        <v>240</v>
      </c>
      <c r="G471" s="363">
        <v>342</v>
      </c>
      <c r="H471" s="376">
        <v>1.425</v>
      </c>
      <c r="I471" s="363">
        <v>0</v>
      </c>
      <c r="J471" s="363">
        <v>0</v>
      </c>
      <c r="K471" s="363">
        <v>0</v>
      </c>
      <c r="L471" s="363">
        <v>0</v>
      </c>
      <c r="M471" s="465">
        <v>0</v>
      </c>
      <c r="N471" s="466">
        <f t="shared" si="16"/>
        <v>0</v>
      </c>
      <c r="O471" s="466">
        <f t="shared" si="15"/>
        <v>0</v>
      </c>
    </row>
    <row r="472" spans="1:15">
      <c r="A472" s="379" t="s">
        <v>534</v>
      </c>
      <c r="B472" s="379" t="s">
        <v>21</v>
      </c>
      <c r="C472" s="363">
        <v>41</v>
      </c>
      <c r="D472" s="363">
        <v>41</v>
      </c>
      <c r="E472" s="363">
        <v>1</v>
      </c>
      <c r="F472" s="363">
        <v>41</v>
      </c>
      <c r="G472" s="363">
        <v>41</v>
      </c>
      <c r="H472" s="376">
        <v>1</v>
      </c>
      <c r="I472" s="363">
        <v>0</v>
      </c>
      <c r="J472" s="363">
        <v>0</v>
      </c>
      <c r="K472" s="363">
        <v>0</v>
      </c>
      <c r="L472" s="363">
        <v>0</v>
      </c>
      <c r="M472" s="465">
        <v>0</v>
      </c>
      <c r="N472" s="466">
        <f t="shared" si="16"/>
        <v>0</v>
      </c>
      <c r="O472" s="466">
        <f t="shared" si="15"/>
        <v>0</v>
      </c>
    </row>
    <row r="473" spans="1:15">
      <c r="A473" s="379" t="s">
        <v>535</v>
      </c>
      <c r="B473" s="379" t="s">
        <v>21</v>
      </c>
      <c r="C473" s="363">
        <v>191</v>
      </c>
      <c r="D473" s="363">
        <v>330</v>
      </c>
      <c r="E473" s="363">
        <v>1.7277486910994764</v>
      </c>
      <c r="F473" s="363">
        <v>190</v>
      </c>
      <c r="G473" s="363">
        <v>320</v>
      </c>
      <c r="H473" s="376">
        <v>1.6842105263157894</v>
      </c>
      <c r="I473" s="363">
        <v>1</v>
      </c>
      <c r="J473" s="363">
        <v>0</v>
      </c>
      <c r="K473" s="363">
        <v>1</v>
      </c>
      <c r="L473" s="363">
        <v>10</v>
      </c>
      <c r="M473" s="465">
        <v>10</v>
      </c>
      <c r="N473" s="466">
        <f t="shared" si="16"/>
        <v>5.2356020942408383</v>
      </c>
      <c r="O473" s="466">
        <f t="shared" si="15"/>
        <v>5.2356020942408383</v>
      </c>
    </row>
    <row r="474" spans="1:15">
      <c r="A474" s="379" t="s">
        <v>3159</v>
      </c>
      <c r="B474" s="379" t="s">
        <v>158</v>
      </c>
      <c r="C474" s="363">
        <v>181</v>
      </c>
      <c r="D474" s="363">
        <v>201</v>
      </c>
      <c r="E474" s="363">
        <v>1.1104972375690607</v>
      </c>
      <c r="F474" s="363">
        <v>181</v>
      </c>
      <c r="G474" s="363">
        <v>201</v>
      </c>
      <c r="H474" s="376">
        <v>1.1104972375690607</v>
      </c>
      <c r="I474" s="363">
        <v>0</v>
      </c>
      <c r="J474" s="363">
        <v>0</v>
      </c>
      <c r="K474" s="363">
        <v>0</v>
      </c>
      <c r="L474" s="363">
        <v>0</v>
      </c>
      <c r="M474" s="465">
        <v>0</v>
      </c>
      <c r="N474" s="466">
        <f t="shared" si="16"/>
        <v>0</v>
      </c>
      <c r="O474" s="466">
        <f t="shared" si="15"/>
        <v>0</v>
      </c>
    </row>
    <row r="475" spans="1:15">
      <c r="A475" s="379" t="s">
        <v>537</v>
      </c>
      <c r="B475" s="379" t="s">
        <v>160</v>
      </c>
      <c r="C475" s="363">
        <v>76</v>
      </c>
      <c r="D475" s="363">
        <v>96</v>
      </c>
      <c r="E475" s="363">
        <v>1.263157894736842</v>
      </c>
      <c r="F475" s="363">
        <v>76</v>
      </c>
      <c r="G475" s="363">
        <v>96</v>
      </c>
      <c r="H475" s="376">
        <v>1.263157894736842</v>
      </c>
      <c r="I475" s="363">
        <v>0</v>
      </c>
      <c r="J475" s="363">
        <v>0</v>
      </c>
      <c r="K475" s="363">
        <v>0</v>
      </c>
      <c r="L475" s="363">
        <v>0</v>
      </c>
      <c r="M475" s="465">
        <v>0</v>
      </c>
      <c r="N475" s="466">
        <f t="shared" si="16"/>
        <v>0</v>
      </c>
      <c r="O475" s="466">
        <f t="shared" si="15"/>
        <v>0</v>
      </c>
    </row>
    <row r="476" spans="1:15" ht="22.5">
      <c r="A476" s="379" t="s">
        <v>3143</v>
      </c>
      <c r="B476" s="379" t="s">
        <v>168</v>
      </c>
      <c r="C476" s="363">
        <v>743</v>
      </c>
      <c r="D476" s="363">
        <v>904</v>
      </c>
      <c r="E476" s="363">
        <v>1.2166890982503364</v>
      </c>
      <c r="F476" s="363">
        <v>743</v>
      </c>
      <c r="G476" s="363">
        <v>904</v>
      </c>
      <c r="H476" s="376">
        <v>1.2166890982503364</v>
      </c>
      <c r="I476" s="363">
        <v>0</v>
      </c>
      <c r="J476" s="363">
        <v>0</v>
      </c>
      <c r="K476" s="363">
        <v>0</v>
      </c>
      <c r="L476" s="363">
        <v>0</v>
      </c>
      <c r="M476" s="465">
        <v>0</v>
      </c>
      <c r="N476" s="466">
        <f t="shared" si="16"/>
        <v>0</v>
      </c>
      <c r="O476" s="466">
        <f t="shared" si="15"/>
        <v>0</v>
      </c>
    </row>
    <row r="477" spans="1:15">
      <c r="A477" s="379" t="s">
        <v>538</v>
      </c>
      <c r="B477" s="379" t="s">
        <v>77</v>
      </c>
      <c r="C477" s="363">
        <v>199</v>
      </c>
      <c r="D477" s="363">
        <v>437</v>
      </c>
      <c r="E477" s="363">
        <v>2.1959798994974875</v>
      </c>
      <c r="F477" s="363">
        <v>199</v>
      </c>
      <c r="G477" s="363">
        <v>437</v>
      </c>
      <c r="H477" s="376">
        <v>2.1959798994974875</v>
      </c>
      <c r="I477" s="363">
        <v>0</v>
      </c>
      <c r="J477" s="363">
        <v>0</v>
      </c>
      <c r="K477" s="363">
        <v>0</v>
      </c>
      <c r="L477" s="363">
        <v>0</v>
      </c>
      <c r="M477" s="465">
        <v>0</v>
      </c>
      <c r="N477" s="466">
        <f t="shared" si="16"/>
        <v>0</v>
      </c>
      <c r="O477" s="466">
        <f t="shared" si="15"/>
        <v>0</v>
      </c>
    </row>
    <row r="478" spans="1:15">
      <c r="A478" s="379" t="s">
        <v>539</v>
      </c>
      <c r="B478" s="379" t="s">
        <v>77</v>
      </c>
      <c r="C478" s="363">
        <v>247</v>
      </c>
      <c r="D478" s="363">
        <v>463</v>
      </c>
      <c r="E478" s="363">
        <v>1.8744939271255061</v>
      </c>
      <c r="F478" s="363">
        <v>247</v>
      </c>
      <c r="G478" s="363">
        <v>463</v>
      </c>
      <c r="H478" s="376">
        <v>1.8744939271255061</v>
      </c>
      <c r="I478" s="363">
        <v>0</v>
      </c>
      <c r="J478" s="363">
        <v>0</v>
      </c>
      <c r="K478" s="363">
        <v>0</v>
      </c>
      <c r="L478" s="363">
        <v>0</v>
      </c>
      <c r="M478" s="465">
        <v>0</v>
      </c>
      <c r="N478" s="466">
        <f t="shared" si="16"/>
        <v>0</v>
      </c>
      <c r="O478" s="466">
        <f t="shared" si="15"/>
        <v>0</v>
      </c>
    </row>
    <row r="479" spans="1:15">
      <c r="A479" s="379" t="s">
        <v>354</v>
      </c>
      <c r="B479" s="379" t="s">
        <v>77</v>
      </c>
      <c r="C479" s="363">
        <v>173</v>
      </c>
      <c r="D479" s="363">
        <v>215</v>
      </c>
      <c r="E479" s="363">
        <v>1.2427745664739884</v>
      </c>
      <c r="F479" s="363">
        <v>173</v>
      </c>
      <c r="G479" s="363">
        <v>215</v>
      </c>
      <c r="H479" s="376">
        <v>1.2427745664739884</v>
      </c>
      <c r="I479" s="363">
        <v>0</v>
      </c>
      <c r="J479" s="363">
        <v>0</v>
      </c>
      <c r="K479" s="363">
        <v>0</v>
      </c>
      <c r="L479" s="363">
        <v>0</v>
      </c>
      <c r="M479" s="465">
        <v>0</v>
      </c>
      <c r="N479" s="466">
        <f t="shared" si="16"/>
        <v>0</v>
      </c>
      <c r="O479" s="466">
        <f t="shared" si="15"/>
        <v>0</v>
      </c>
    </row>
    <row r="480" spans="1:15">
      <c r="A480" s="379" t="s">
        <v>540</v>
      </c>
      <c r="B480" s="379" t="s">
        <v>77</v>
      </c>
      <c r="C480" s="363">
        <v>308</v>
      </c>
      <c r="D480" s="363">
        <v>315</v>
      </c>
      <c r="E480" s="363">
        <v>1.0227272727272727</v>
      </c>
      <c r="F480" s="363">
        <v>308</v>
      </c>
      <c r="G480" s="363">
        <v>315</v>
      </c>
      <c r="H480" s="376">
        <v>1.0227272727272727</v>
      </c>
      <c r="I480" s="363">
        <v>0</v>
      </c>
      <c r="J480" s="363">
        <v>0</v>
      </c>
      <c r="K480" s="363">
        <v>0</v>
      </c>
      <c r="L480" s="363">
        <v>0</v>
      </c>
      <c r="M480" s="465">
        <v>0</v>
      </c>
      <c r="N480" s="466">
        <f t="shared" si="16"/>
        <v>0</v>
      </c>
      <c r="O480" s="466">
        <f t="shared" si="15"/>
        <v>0</v>
      </c>
    </row>
    <row r="481" spans="1:15">
      <c r="A481" s="379" t="s">
        <v>3283</v>
      </c>
      <c r="B481" s="379" t="s">
        <v>542</v>
      </c>
      <c r="C481" s="363">
        <v>169</v>
      </c>
      <c r="D481" s="363">
        <v>178</v>
      </c>
      <c r="E481" s="363">
        <v>1.0532544378698225</v>
      </c>
      <c r="F481" s="363">
        <v>169</v>
      </c>
      <c r="G481" s="363">
        <v>178</v>
      </c>
      <c r="H481" s="376">
        <v>1.0532544378698225</v>
      </c>
      <c r="I481" s="363">
        <v>0</v>
      </c>
      <c r="J481" s="363">
        <v>0</v>
      </c>
      <c r="K481" s="363">
        <v>0</v>
      </c>
      <c r="L481" s="363">
        <v>0</v>
      </c>
      <c r="M481" s="465">
        <v>0</v>
      </c>
      <c r="N481" s="466">
        <f t="shared" si="16"/>
        <v>0</v>
      </c>
      <c r="O481" s="466">
        <f t="shared" si="15"/>
        <v>0</v>
      </c>
    </row>
    <row r="482" spans="1:15">
      <c r="A482" s="379" t="s">
        <v>3219</v>
      </c>
      <c r="B482" s="379" t="s">
        <v>21</v>
      </c>
      <c r="C482" s="363">
        <v>42</v>
      </c>
      <c r="D482" s="363">
        <v>85</v>
      </c>
      <c r="E482" s="363">
        <v>2.0238095238095237</v>
      </c>
      <c r="F482" s="363">
        <v>42</v>
      </c>
      <c r="G482" s="363">
        <v>85</v>
      </c>
      <c r="H482" s="376">
        <v>2.0238095238095237</v>
      </c>
      <c r="I482" s="363">
        <v>0</v>
      </c>
      <c r="J482" s="363">
        <v>0</v>
      </c>
      <c r="K482" s="363">
        <v>0</v>
      </c>
      <c r="L482" s="363">
        <v>0</v>
      </c>
      <c r="M482" s="465">
        <v>0</v>
      </c>
      <c r="N482" s="466">
        <f t="shared" si="16"/>
        <v>0</v>
      </c>
      <c r="O482" s="466">
        <f t="shared" si="15"/>
        <v>0</v>
      </c>
    </row>
    <row r="483" spans="1:15" ht="22.5">
      <c r="A483" s="379" t="s">
        <v>403</v>
      </c>
      <c r="B483" s="379" t="s">
        <v>80</v>
      </c>
      <c r="C483" s="363">
        <v>813</v>
      </c>
      <c r="D483" s="363">
        <v>1306</v>
      </c>
      <c r="E483" s="363">
        <v>1.6063960639606396</v>
      </c>
      <c r="F483" s="363">
        <v>812</v>
      </c>
      <c r="G483" s="363">
        <v>1305</v>
      </c>
      <c r="H483" s="376">
        <v>1.6071428571428572</v>
      </c>
      <c r="I483" s="363">
        <v>1</v>
      </c>
      <c r="J483" s="363">
        <v>1</v>
      </c>
      <c r="K483" s="363">
        <v>0</v>
      </c>
      <c r="L483" s="363">
        <v>1</v>
      </c>
      <c r="M483" s="465">
        <v>1</v>
      </c>
      <c r="N483" s="466">
        <f t="shared" si="16"/>
        <v>1.2300123001230012</v>
      </c>
      <c r="O483" s="466">
        <f t="shared" si="15"/>
        <v>0</v>
      </c>
    </row>
    <row r="484" spans="1:15" ht="22.5">
      <c r="A484" s="379" t="s">
        <v>3270</v>
      </c>
      <c r="B484" s="379" t="s">
        <v>80</v>
      </c>
      <c r="C484" s="363">
        <v>1023</v>
      </c>
      <c r="D484" s="363">
        <v>1844</v>
      </c>
      <c r="E484" s="363">
        <v>1.8025415444770283</v>
      </c>
      <c r="F484" s="363">
        <v>1019</v>
      </c>
      <c r="G484" s="363">
        <v>1839</v>
      </c>
      <c r="H484" s="376">
        <v>1.8047105004906772</v>
      </c>
      <c r="I484" s="363">
        <v>4</v>
      </c>
      <c r="J484" s="363">
        <v>3</v>
      </c>
      <c r="K484" s="363">
        <v>1</v>
      </c>
      <c r="L484" s="363">
        <v>5</v>
      </c>
      <c r="M484" s="465">
        <v>1.25</v>
      </c>
      <c r="N484" s="466">
        <f t="shared" si="16"/>
        <v>3.9100684261974585</v>
      </c>
      <c r="O484" s="466">
        <f t="shared" si="15"/>
        <v>0.97751710654936463</v>
      </c>
    </row>
    <row r="485" spans="1:15" ht="22.5">
      <c r="A485" s="379" t="s">
        <v>545</v>
      </c>
      <c r="B485" s="379" t="s">
        <v>80</v>
      </c>
      <c r="C485" s="363">
        <v>915</v>
      </c>
      <c r="D485" s="363">
        <v>2033</v>
      </c>
      <c r="E485" s="363">
        <v>2.221857923497268</v>
      </c>
      <c r="F485" s="363">
        <v>913</v>
      </c>
      <c r="G485" s="363">
        <v>2026</v>
      </c>
      <c r="H485" s="376">
        <v>2.2190580503833517</v>
      </c>
      <c r="I485" s="363">
        <v>2</v>
      </c>
      <c r="J485" s="363">
        <v>0</v>
      </c>
      <c r="K485" s="363">
        <v>2</v>
      </c>
      <c r="L485" s="363">
        <v>7</v>
      </c>
      <c r="M485" s="465">
        <v>3.5</v>
      </c>
      <c r="N485" s="466">
        <f t="shared" si="16"/>
        <v>2.1857923497267762</v>
      </c>
      <c r="O485" s="466">
        <f t="shared" si="15"/>
        <v>2.1857923497267762</v>
      </c>
    </row>
    <row r="486" spans="1:15" ht="22.5">
      <c r="A486" s="379" t="s">
        <v>3345</v>
      </c>
      <c r="B486" s="379" t="s">
        <v>80</v>
      </c>
      <c r="C486" s="363">
        <v>690</v>
      </c>
      <c r="D486" s="363">
        <v>1260</v>
      </c>
      <c r="E486" s="363">
        <v>1.826086956521739</v>
      </c>
      <c r="F486" s="363">
        <v>686</v>
      </c>
      <c r="G486" s="363">
        <v>1252</v>
      </c>
      <c r="H486" s="376">
        <v>1.8250728862973762</v>
      </c>
      <c r="I486" s="363">
        <v>4</v>
      </c>
      <c r="J486" s="363">
        <v>2</v>
      </c>
      <c r="K486" s="363">
        <v>2</v>
      </c>
      <c r="L486" s="363">
        <v>8</v>
      </c>
      <c r="M486" s="465">
        <v>2</v>
      </c>
      <c r="N486" s="466">
        <f t="shared" si="16"/>
        <v>5.7971014492753623</v>
      </c>
      <c r="O486" s="466">
        <f t="shared" si="15"/>
        <v>2.8985507246376812</v>
      </c>
    </row>
    <row r="487" spans="1:15">
      <c r="A487" s="379" t="s">
        <v>3199</v>
      </c>
      <c r="B487" s="379" t="s">
        <v>172</v>
      </c>
      <c r="C487" s="363">
        <v>209</v>
      </c>
      <c r="D487" s="363">
        <v>340</v>
      </c>
      <c r="E487" s="363">
        <v>1.6267942583732058</v>
      </c>
      <c r="F487" s="363">
        <v>208</v>
      </c>
      <c r="G487" s="363">
        <v>334</v>
      </c>
      <c r="H487" s="376">
        <v>1.6057692307692308</v>
      </c>
      <c r="I487" s="363">
        <v>1</v>
      </c>
      <c r="J487" s="363">
        <v>0</v>
      </c>
      <c r="K487" s="363">
        <v>1</v>
      </c>
      <c r="L487" s="363">
        <v>6</v>
      </c>
      <c r="M487" s="465">
        <v>6</v>
      </c>
      <c r="N487" s="466">
        <f t="shared" si="16"/>
        <v>4.7846889952153111</v>
      </c>
      <c r="O487" s="466">
        <f t="shared" si="15"/>
        <v>4.7846889952153111</v>
      </c>
    </row>
    <row r="488" spans="1:15" ht="22.5">
      <c r="A488" s="379" t="s">
        <v>548</v>
      </c>
      <c r="B488" s="379" t="s">
        <v>80</v>
      </c>
      <c r="C488" s="363">
        <v>1507</v>
      </c>
      <c r="D488" s="363">
        <v>3204</v>
      </c>
      <c r="E488" s="363">
        <v>2.1260783012607831</v>
      </c>
      <c r="F488" s="363">
        <v>1500</v>
      </c>
      <c r="G488" s="363">
        <v>3179</v>
      </c>
      <c r="H488" s="376">
        <v>2.1193333333333335</v>
      </c>
      <c r="I488" s="363">
        <v>7</v>
      </c>
      <c r="J488" s="363">
        <v>3</v>
      </c>
      <c r="K488" s="363">
        <v>4</v>
      </c>
      <c r="L488" s="363">
        <v>25</v>
      </c>
      <c r="M488" s="465">
        <v>3.5714285714285716</v>
      </c>
      <c r="N488" s="466">
        <f t="shared" si="16"/>
        <v>4.6449900464498999</v>
      </c>
      <c r="O488" s="466">
        <f t="shared" si="15"/>
        <v>2.6542800265428004</v>
      </c>
    </row>
    <row r="489" spans="1:15" ht="22.5">
      <c r="A489" s="379" t="s">
        <v>549</v>
      </c>
      <c r="B489" s="379" t="s">
        <v>80</v>
      </c>
      <c r="C489" s="363">
        <v>197</v>
      </c>
      <c r="D489" s="363">
        <v>332</v>
      </c>
      <c r="E489" s="363">
        <v>1.6852791878172588</v>
      </c>
      <c r="F489" s="363">
        <v>197</v>
      </c>
      <c r="G489" s="363">
        <v>332</v>
      </c>
      <c r="H489" s="376">
        <v>1.6852791878172588</v>
      </c>
      <c r="I489" s="363">
        <v>0</v>
      </c>
      <c r="J489" s="363">
        <v>0</v>
      </c>
      <c r="K489" s="363">
        <v>0</v>
      </c>
      <c r="L489" s="363">
        <v>0</v>
      </c>
      <c r="M489" s="465">
        <v>0</v>
      </c>
      <c r="N489" s="466">
        <f t="shared" si="16"/>
        <v>0</v>
      </c>
      <c r="O489" s="466">
        <f t="shared" si="15"/>
        <v>0</v>
      </c>
    </row>
    <row r="490" spans="1:15">
      <c r="A490" s="379" t="s">
        <v>522</v>
      </c>
      <c r="B490" s="379" t="s">
        <v>174</v>
      </c>
      <c r="C490" s="363">
        <v>84</v>
      </c>
      <c r="D490" s="363">
        <v>142</v>
      </c>
      <c r="E490" s="363">
        <v>1.6904761904761905</v>
      </c>
      <c r="F490" s="363">
        <v>84</v>
      </c>
      <c r="G490" s="363">
        <v>142</v>
      </c>
      <c r="H490" s="376">
        <v>1.6904761904761905</v>
      </c>
      <c r="I490" s="363">
        <v>0</v>
      </c>
      <c r="J490" s="363">
        <v>0</v>
      </c>
      <c r="K490" s="363">
        <v>0</v>
      </c>
      <c r="L490" s="363">
        <v>0</v>
      </c>
      <c r="M490" s="465">
        <v>0</v>
      </c>
      <c r="N490" s="466">
        <f t="shared" si="16"/>
        <v>0</v>
      </c>
      <c r="O490" s="466">
        <f t="shared" si="15"/>
        <v>0</v>
      </c>
    </row>
    <row r="491" spans="1:15" ht="22.5">
      <c r="A491" s="379" t="s">
        <v>550</v>
      </c>
      <c r="B491" s="379" t="s">
        <v>80</v>
      </c>
      <c r="C491" s="363">
        <v>71</v>
      </c>
      <c r="D491" s="363">
        <v>117</v>
      </c>
      <c r="E491" s="363">
        <v>1.647887323943662</v>
      </c>
      <c r="F491" s="363">
        <v>71</v>
      </c>
      <c r="G491" s="363">
        <v>117</v>
      </c>
      <c r="H491" s="376">
        <v>1.647887323943662</v>
      </c>
      <c r="I491" s="363">
        <v>0</v>
      </c>
      <c r="J491" s="363">
        <v>0</v>
      </c>
      <c r="K491" s="363">
        <v>0</v>
      </c>
      <c r="L491" s="363">
        <v>0</v>
      </c>
      <c r="M491" s="465">
        <v>0</v>
      </c>
      <c r="N491" s="466">
        <f t="shared" si="16"/>
        <v>0</v>
      </c>
      <c r="O491" s="466">
        <f t="shared" si="15"/>
        <v>0</v>
      </c>
    </row>
    <row r="492" spans="1:15">
      <c r="A492" s="379" t="s">
        <v>393</v>
      </c>
      <c r="B492" s="379" t="s">
        <v>45</v>
      </c>
      <c r="C492" s="363">
        <v>1926</v>
      </c>
      <c r="D492" s="363">
        <v>4528</v>
      </c>
      <c r="E492" s="363">
        <v>2.3509865005192108</v>
      </c>
      <c r="F492" s="363">
        <v>1917</v>
      </c>
      <c r="G492" s="363">
        <v>4491</v>
      </c>
      <c r="H492" s="376">
        <v>2.3427230046948355</v>
      </c>
      <c r="I492" s="363">
        <v>9</v>
      </c>
      <c r="J492" s="363">
        <v>4</v>
      </c>
      <c r="K492" s="363">
        <v>5</v>
      </c>
      <c r="L492" s="363">
        <v>37</v>
      </c>
      <c r="M492" s="465">
        <v>4.1111111111111107</v>
      </c>
      <c r="N492" s="466">
        <f t="shared" si="16"/>
        <v>4.6728971962616823</v>
      </c>
      <c r="O492" s="466">
        <f t="shared" si="15"/>
        <v>2.5960539979231569</v>
      </c>
    </row>
    <row r="493" spans="1:15">
      <c r="A493" s="379" t="s">
        <v>424</v>
      </c>
      <c r="B493" s="379" t="s">
        <v>45</v>
      </c>
      <c r="C493" s="363">
        <v>187</v>
      </c>
      <c r="D493" s="363">
        <v>238</v>
      </c>
      <c r="E493" s="363">
        <v>1.2727272727272727</v>
      </c>
      <c r="F493" s="363">
        <v>187</v>
      </c>
      <c r="G493" s="363">
        <v>238</v>
      </c>
      <c r="H493" s="376">
        <v>1.2727272727272727</v>
      </c>
      <c r="I493" s="363">
        <v>0</v>
      </c>
      <c r="J493" s="363">
        <v>0</v>
      </c>
      <c r="K493" s="363">
        <v>0</v>
      </c>
      <c r="L493" s="363">
        <v>0</v>
      </c>
      <c r="M493" s="465">
        <v>0</v>
      </c>
      <c r="N493" s="466">
        <f t="shared" si="16"/>
        <v>0</v>
      </c>
      <c r="O493" s="466">
        <f t="shared" si="15"/>
        <v>0</v>
      </c>
    </row>
    <row r="494" spans="1:15">
      <c r="A494" s="379" t="s">
        <v>3093</v>
      </c>
      <c r="B494" s="379" t="s">
        <v>45</v>
      </c>
      <c r="C494" s="363">
        <v>824</v>
      </c>
      <c r="D494" s="363">
        <v>2005</v>
      </c>
      <c r="E494" s="363">
        <v>2.433252427184466</v>
      </c>
      <c r="F494" s="363">
        <v>824</v>
      </c>
      <c r="G494" s="363">
        <v>2005</v>
      </c>
      <c r="H494" s="376">
        <v>2.433252427184466</v>
      </c>
      <c r="I494" s="363">
        <v>0</v>
      </c>
      <c r="J494" s="363">
        <v>0</v>
      </c>
      <c r="K494" s="363">
        <v>0</v>
      </c>
      <c r="L494" s="363">
        <v>0</v>
      </c>
      <c r="M494" s="465">
        <v>0</v>
      </c>
      <c r="N494" s="466">
        <f t="shared" si="16"/>
        <v>0</v>
      </c>
      <c r="O494" s="466">
        <f t="shared" si="15"/>
        <v>0</v>
      </c>
    </row>
    <row r="495" spans="1:15">
      <c r="A495" s="379" t="s">
        <v>3129</v>
      </c>
      <c r="B495" s="379" t="s">
        <v>45</v>
      </c>
      <c r="C495" s="363">
        <v>456</v>
      </c>
      <c r="D495" s="363">
        <v>622</v>
      </c>
      <c r="E495" s="363">
        <v>1.3640350877192982</v>
      </c>
      <c r="F495" s="363">
        <v>456</v>
      </c>
      <c r="G495" s="363">
        <v>622</v>
      </c>
      <c r="H495" s="376">
        <v>1.3640350877192982</v>
      </c>
      <c r="I495" s="363">
        <v>0</v>
      </c>
      <c r="J495" s="363">
        <v>0</v>
      </c>
      <c r="K495" s="363">
        <v>0</v>
      </c>
      <c r="L495" s="363">
        <v>0</v>
      </c>
      <c r="M495" s="465">
        <v>0</v>
      </c>
      <c r="N495" s="466">
        <f t="shared" si="16"/>
        <v>0</v>
      </c>
      <c r="O495" s="466">
        <f t="shared" si="15"/>
        <v>0</v>
      </c>
    </row>
    <row r="496" spans="1:15">
      <c r="A496" s="379" t="s">
        <v>3294</v>
      </c>
      <c r="B496" s="379" t="s">
        <v>45</v>
      </c>
      <c r="C496" s="363">
        <v>564</v>
      </c>
      <c r="D496" s="363">
        <v>1063</v>
      </c>
      <c r="E496" s="363">
        <v>1.8847517730496455</v>
      </c>
      <c r="F496" s="363">
        <v>563</v>
      </c>
      <c r="G496" s="363">
        <v>1055</v>
      </c>
      <c r="H496" s="376">
        <v>1.8738898756660747</v>
      </c>
      <c r="I496" s="363">
        <v>1</v>
      </c>
      <c r="J496" s="363">
        <v>0</v>
      </c>
      <c r="K496" s="363">
        <v>1</v>
      </c>
      <c r="L496" s="363">
        <v>8</v>
      </c>
      <c r="M496" s="465">
        <v>8</v>
      </c>
      <c r="N496" s="466">
        <f t="shared" si="16"/>
        <v>1.7730496453900708</v>
      </c>
      <c r="O496" s="466">
        <f t="shared" si="15"/>
        <v>1.7730496453900708</v>
      </c>
    </row>
    <row r="497" spans="1:15">
      <c r="A497" s="379" t="s">
        <v>385</v>
      </c>
      <c r="B497" s="379" t="s">
        <v>45</v>
      </c>
      <c r="C497" s="363">
        <v>299</v>
      </c>
      <c r="D497" s="363">
        <v>822</v>
      </c>
      <c r="E497" s="363">
        <v>2.7491638795986622</v>
      </c>
      <c r="F497" s="363">
        <v>298</v>
      </c>
      <c r="G497" s="363">
        <v>821</v>
      </c>
      <c r="H497" s="376">
        <v>2.7550335570469797</v>
      </c>
      <c r="I497" s="363">
        <v>1</v>
      </c>
      <c r="J497" s="363">
        <v>1</v>
      </c>
      <c r="K497" s="363">
        <v>0</v>
      </c>
      <c r="L497" s="363">
        <v>1</v>
      </c>
      <c r="M497" s="465">
        <v>1</v>
      </c>
      <c r="N497" s="466">
        <f t="shared" si="16"/>
        <v>3.3444816053511706</v>
      </c>
      <c r="O497" s="466">
        <f t="shared" si="15"/>
        <v>0</v>
      </c>
    </row>
    <row r="498" spans="1:15">
      <c r="A498" s="379" t="s">
        <v>3141</v>
      </c>
      <c r="B498" s="379" t="s">
        <v>45</v>
      </c>
      <c r="C498" s="363">
        <v>45</v>
      </c>
      <c r="D498" s="363">
        <v>86</v>
      </c>
      <c r="E498" s="363">
        <v>1.9111111111111112</v>
      </c>
      <c r="F498" s="363">
        <v>45</v>
      </c>
      <c r="G498" s="363">
        <v>86</v>
      </c>
      <c r="H498" s="376">
        <v>1.9111111111111112</v>
      </c>
      <c r="I498" s="363">
        <v>0</v>
      </c>
      <c r="J498" s="363">
        <v>0</v>
      </c>
      <c r="K498" s="363">
        <v>0</v>
      </c>
      <c r="L498" s="363">
        <v>0</v>
      </c>
      <c r="M498" s="465">
        <v>0</v>
      </c>
      <c r="N498" s="466">
        <f t="shared" si="16"/>
        <v>0</v>
      </c>
      <c r="O498" s="466">
        <f t="shared" si="15"/>
        <v>0</v>
      </c>
    </row>
    <row r="499" spans="1:15">
      <c r="A499" s="379" t="s">
        <v>554</v>
      </c>
      <c r="B499" s="379" t="s">
        <v>45</v>
      </c>
      <c r="C499" s="363">
        <v>481</v>
      </c>
      <c r="D499" s="363">
        <v>1075</v>
      </c>
      <c r="E499" s="363">
        <v>2.2349272349272349</v>
      </c>
      <c r="F499" s="363">
        <v>480</v>
      </c>
      <c r="G499" s="363">
        <v>1074</v>
      </c>
      <c r="H499" s="376">
        <v>2.2374999999999998</v>
      </c>
      <c r="I499" s="363">
        <v>1</v>
      </c>
      <c r="J499" s="363">
        <v>1</v>
      </c>
      <c r="K499" s="363">
        <v>0</v>
      </c>
      <c r="L499" s="363">
        <v>1</v>
      </c>
      <c r="M499" s="465">
        <v>1</v>
      </c>
      <c r="N499" s="466">
        <f t="shared" si="16"/>
        <v>2.0790020790020791</v>
      </c>
      <c r="O499" s="466">
        <f t="shared" si="15"/>
        <v>0</v>
      </c>
    </row>
    <row r="500" spans="1:15">
      <c r="A500" s="379" t="s">
        <v>403</v>
      </c>
      <c r="B500" s="379" t="s">
        <v>45</v>
      </c>
      <c r="C500" s="363">
        <v>83</v>
      </c>
      <c r="D500" s="363">
        <v>141</v>
      </c>
      <c r="E500" s="363">
        <v>1.6987951807228916</v>
      </c>
      <c r="F500" s="363">
        <v>83</v>
      </c>
      <c r="G500" s="363">
        <v>141</v>
      </c>
      <c r="H500" s="376">
        <v>1.6987951807228916</v>
      </c>
      <c r="I500" s="363">
        <v>0</v>
      </c>
      <c r="J500" s="363">
        <v>0</v>
      </c>
      <c r="K500" s="363">
        <v>0</v>
      </c>
      <c r="L500" s="363">
        <v>0</v>
      </c>
      <c r="M500" s="465">
        <v>0</v>
      </c>
      <c r="N500" s="466">
        <f t="shared" si="16"/>
        <v>0</v>
      </c>
      <c r="O500" s="466">
        <f t="shared" si="15"/>
        <v>0</v>
      </c>
    </row>
    <row r="501" spans="1:15">
      <c r="A501" s="379" t="s">
        <v>555</v>
      </c>
      <c r="B501" s="379" t="s">
        <v>45</v>
      </c>
      <c r="C501" s="363">
        <v>305</v>
      </c>
      <c r="D501" s="363">
        <v>560</v>
      </c>
      <c r="E501" s="363">
        <v>1.8360655737704918</v>
      </c>
      <c r="F501" s="363">
        <v>305</v>
      </c>
      <c r="G501" s="363">
        <v>560</v>
      </c>
      <c r="H501" s="376">
        <v>1.8360655737704918</v>
      </c>
      <c r="I501" s="363">
        <v>0</v>
      </c>
      <c r="J501" s="363">
        <v>0</v>
      </c>
      <c r="K501" s="363">
        <v>0</v>
      </c>
      <c r="L501" s="363">
        <v>0</v>
      </c>
      <c r="M501" s="465">
        <v>0</v>
      </c>
      <c r="N501" s="466">
        <f t="shared" si="16"/>
        <v>0</v>
      </c>
      <c r="O501" s="466">
        <f t="shared" si="15"/>
        <v>0</v>
      </c>
    </row>
    <row r="502" spans="1:15">
      <c r="A502" s="379" t="s">
        <v>3166</v>
      </c>
      <c r="B502" s="379" t="s">
        <v>45</v>
      </c>
      <c r="C502" s="363">
        <v>32</v>
      </c>
      <c r="D502" s="363">
        <v>63</v>
      </c>
      <c r="E502" s="363">
        <v>1.96875</v>
      </c>
      <c r="F502" s="363">
        <v>32</v>
      </c>
      <c r="G502" s="363">
        <v>63</v>
      </c>
      <c r="H502" s="376">
        <v>1.96875</v>
      </c>
      <c r="I502" s="363">
        <v>0</v>
      </c>
      <c r="J502" s="363">
        <v>0</v>
      </c>
      <c r="K502" s="363">
        <v>0</v>
      </c>
      <c r="L502" s="363">
        <v>0</v>
      </c>
      <c r="M502" s="465">
        <v>0</v>
      </c>
      <c r="N502" s="466">
        <f t="shared" si="16"/>
        <v>0</v>
      </c>
      <c r="O502" s="466">
        <f t="shared" si="15"/>
        <v>0</v>
      </c>
    </row>
    <row r="503" spans="1:15">
      <c r="A503" s="379" t="s">
        <v>557</v>
      </c>
      <c r="B503" s="379" t="s">
        <v>45</v>
      </c>
      <c r="C503" s="363">
        <v>534</v>
      </c>
      <c r="D503" s="363">
        <v>919</v>
      </c>
      <c r="E503" s="363">
        <v>1.7209737827715357</v>
      </c>
      <c r="F503" s="363">
        <v>534</v>
      </c>
      <c r="G503" s="363">
        <v>919</v>
      </c>
      <c r="H503" s="376">
        <v>1.7209737827715357</v>
      </c>
      <c r="I503" s="363">
        <v>0</v>
      </c>
      <c r="J503" s="363">
        <v>0</v>
      </c>
      <c r="K503" s="363">
        <v>0</v>
      </c>
      <c r="L503" s="363">
        <v>0</v>
      </c>
      <c r="M503" s="465">
        <v>0</v>
      </c>
      <c r="N503" s="466">
        <f t="shared" si="16"/>
        <v>0</v>
      </c>
      <c r="O503" s="466">
        <f t="shared" si="15"/>
        <v>0</v>
      </c>
    </row>
    <row r="504" spans="1:15">
      <c r="A504" s="379" t="s">
        <v>558</v>
      </c>
      <c r="B504" s="379" t="s">
        <v>45</v>
      </c>
      <c r="C504" s="363">
        <v>244</v>
      </c>
      <c r="D504" s="363">
        <v>537</v>
      </c>
      <c r="E504" s="363">
        <v>2.2008196721311477</v>
      </c>
      <c r="F504" s="363">
        <v>232</v>
      </c>
      <c r="G504" s="363">
        <v>467</v>
      </c>
      <c r="H504" s="376">
        <v>2.0129310344827585</v>
      </c>
      <c r="I504" s="363">
        <v>12</v>
      </c>
      <c r="J504" s="363">
        <v>4</v>
      </c>
      <c r="K504" s="363">
        <v>8</v>
      </c>
      <c r="L504" s="363">
        <v>70</v>
      </c>
      <c r="M504" s="465">
        <v>5.833333333333333</v>
      </c>
      <c r="N504" s="466">
        <f t="shared" si="16"/>
        <v>49.180327868852459</v>
      </c>
      <c r="O504" s="466">
        <f t="shared" si="15"/>
        <v>32.786885245901644</v>
      </c>
    </row>
    <row r="505" spans="1:15">
      <c r="A505" s="379" t="s">
        <v>559</v>
      </c>
      <c r="B505" s="379" t="s">
        <v>45</v>
      </c>
      <c r="C505" s="363">
        <v>707</v>
      </c>
      <c r="D505" s="363">
        <v>1234</v>
      </c>
      <c r="E505" s="363">
        <v>1.7454031117397455</v>
      </c>
      <c r="F505" s="363">
        <v>707</v>
      </c>
      <c r="G505" s="363">
        <v>1234</v>
      </c>
      <c r="H505" s="376">
        <v>1.7454031117397455</v>
      </c>
      <c r="I505" s="363">
        <v>0</v>
      </c>
      <c r="J505" s="363">
        <v>0</v>
      </c>
      <c r="K505" s="363">
        <v>0</v>
      </c>
      <c r="L505" s="363">
        <v>0</v>
      </c>
      <c r="M505" s="465">
        <v>0</v>
      </c>
      <c r="N505" s="466">
        <f t="shared" si="16"/>
        <v>0</v>
      </c>
      <c r="O505" s="466">
        <f t="shared" si="15"/>
        <v>0</v>
      </c>
    </row>
    <row r="506" spans="1:15">
      <c r="A506" s="379" t="s">
        <v>458</v>
      </c>
      <c r="B506" s="379" t="s">
        <v>45</v>
      </c>
      <c r="C506" s="363">
        <v>164</v>
      </c>
      <c r="D506" s="363">
        <v>257</v>
      </c>
      <c r="E506" s="363">
        <v>1.5670731707317074</v>
      </c>
      <c r="F506" s="363">
        <v>164</v>
      </c>
      <c r="G506" s="363">
        <v>257</v>
      </c>
      <c r="H506" s="376">
        <v>1.5670731707317074</v>
      </c>
      <c r="I506" s="363">
        <v>0</v>
      </c>
      <c r="J506" s="363">
        <v>0</v>
      </c>
      <c r="K506" s="363">
        <v>0</v>
      </c>
      <c r="L506" s="363">
        <v>0</v>
      </c>
      <c r="M506" s="465">
        <v>0</v>
      </c>
      <c r="N506" s="466">
        <f t="shared" si="16"/>
        <v>0</v>
      </c>
      <c r="O506" s="466">
        <f t="shared" si="15"/>
        <v>0</v>
      </c>
    </row>
    <row r="507" spans="1:15">
      <c r="A507" s="379" t="s">
        <v>560</v>
      </c>
      <c r="B507" s="379" t="s">
        <v>45</v>
      </c>
      <c r="C507" s="363">
        <v>223</v>
      </c>
      <c r="D507" s="363">
        <v>311</v>
      </c>
      <c r="E507" s="363">
        <v>1.3946188340807175</v>
      </c>
      <c r="F507" s="363">
        <v>223</v>
      </c>
      <c r="G507" s="363">
        <v>311</v>
      </c>
      <c r="H507" s="376">
        <v>1.3946188340807175</v>
      </c>
      <c r="I507" s="363">
        <v>0</v>
      </c>
      <c r="J507" s="363">
        <v>0</v>
      </c>
      <c r="K507" s="363">
        <v>0</v>
      </c>
      <c r="L507" s="363">
        <v>0</v>
      </c>
      <c r="M507" s="465">
        <v>0</v>
      </c>
      <c r="N507" s="466">
        <f t="shared" si="16"/>
        <v>0</v>
      </c>
      <c r="O507" s="466">
        <f t="shared" si="15"/>
        <v>0</v>
      </c>
    </row>
    <row r="508" spans="1:15">
      <c r="A508" s="379" t="s">
        <v>3072</v>
      </c>
      <c r="B508" s="379" t="s">
        <v>45</v>
      </c>
      <c r="C508" s="363">
        <v>65</v>
      </c>
      <c r="D508" s="363">
        <v>108</v>
      </c>
      <c r="E508" s="363">
        <v>1.6615384615384616</v>
      </c>
      <c r="F508" s="363">
        <v>65</v>
      </c>
      <c r="G508" s="363">
        <v>108</v>
      </c>
      <c r="H508" s="376">
        <v>1.6615384615384616</v>
      </c>
      <c r="I508" s="363">
        <v>0</v>
      </c>
      <c r="J508" s="363">
        <v>0</v>
      </c>
      <c r="K508" s="363">
        <v>0</v>
      </c>
      <c r="L508" s="363">
        <v>0</v>
      </c>
      <c r="M508" s="465">
        <v>0</v>
      </c>
      <c r="N508" s="466">
        <f t="shared" si="16"/>
        <v>0</v>
      </c>
      <c r="O508" s="466">
        <f t="shared" si="15"/>
        <v>0</v>
      </c>
    </row>
    <row r="509" spans="1:15">
      <c r="A509" s="379" t="s">
        <v>561</v>
      </c>
      <c r="B509" s="379" t="s">
        <v>185</v>
      </c>
      <c r="C509" s="363">
        <v>285</v>
      </c>
      <c r="D509" s="363">
        <v>389</v>
      </c>
      <c r="E509" s="363">
        <v>1.3649122807017544</v>
      </c>
      <c r="F509" s="363">
        <v>285</v>
      </c>
      <c r="G509" s="363">
        <v>389</v>
      </c>
      <c r="H509" s="376">
        <v>1.3649122807017544</v>
      </c>
      <c r="I509" s="363">
        <v>0</v>
      </c>
      <c r="J509" s="363">
        <v>0</v>
      </c>
      <c r="K509" s="363">
        <v>0</v>
      </c>
      <c r="L509" s="363">
        <v>0</v>
      </c>
      <c r="M509" s="465">
        <v>0</v>
      </c>
      <c r="N509" s="466">
        <f t="shared" si="16"/>
        <v>0</v>
      </c>
      <c r="O509" s="466">
        <f t="shared" si="15"/>
        <v>0</v>
      </c>
    </row>
    <row r="510" spans="1:15">
      <c r="A510" s="379" t="s">
        <v>562</v>
      </c>
      <c r="B510" s="379" t="s">
        <v>45</v>
      </c>
      <c r="C510" s="363">
        <v>90</v>
      </c>
      <c r="D510" s="363">
        <v>141</v>
      </c>
      <c r="E510" s="363">
        <v>1.5666666666666667</v>
      </c>
      <c r="F510" s="363">
        <v>90</v>
      </c>
      <c r="G510" s="363">
        <v>141</v>
      </c>
      <c r="H510" s="376">
        <v>1.5666666666666667</v>
      </c>
      <c r="I510" s="363">
        <v>0</v>
      </c>
      <c r="J510" s="363">
        <v>0</v>
      </c>
      <c r="K510" s="363">
        <v>0</v>
      </c>
      <c r="L510" s="363">
        <v>0</v>
      </c>
      <c r="M510" s="465">
        <v>0</v>
      </c>
      <c r="N510" s="466">
        <f t="shared" si="16"/>
        <v>0</v>
      </c>
      <c r="O510" s="466">
        <f t="shared" si="15"/>
        <v>0</v>
      </c>
    </row>
    <row r="511" spans="1:15">
      <c r="A511" s="379" t="s">
        <v>563</v>
      </c>
      <c r="B511" s="379" t="s">
        <v>175</v>
      </c>
      <c r="C511" s="363">
        <v>267</v>
      </c>
      <c r="D511" s="363">
        <v>496</v>
      </c>
      <c r="E511" s="363">
        <v>1.8576779026217229</v>
      </c>
      <c r="F511" s="363">
        <v>267</v>
      </c>
      <c r="G511" s="363">
        <v>496</v>
      </c>
      <c r="H511" s="376">
        <v>1.8576779026217229</v>
      </c>
      <c r="I511" s="363">
        <v>0</v>
      </c>
      <c r="J511" s="363">
        <v>0</v>
      </c>
      <c r="K511" s="363">
        <v>0</v>
      </c>
      <c r="L511" s="363">
        <v>0</v>
      </c>
      <c r="M511" s="465">
        <v>0</v>
      </c>
      <c r="N511" s="466">
        <f t="shared" si="16"/>
        <v>0</v>
      </c>
      <c r="O511" s="466">
        <f t="shared" si="15"/>
        <v>0</v>
      </c>
    </row>
    <row r="512" spans="1:15" ht="22.5">
      <c r="A512" s="379" t="s">
        <v>3088</v>
      </c>
      <c r="B512" s="379" t="s">
        <v>565</v>
      </c>
      <c r="C512" s="363">
        <v>505</v>
      </c>
      <c r="D512" s="363">
        <v>846</v>
      </c>
      <c r="E512" s="363">
        <v>1.6752475247524752</v>
      </c>
      <c r="F512" s="363">
        <v>505</v>
      </c>
      <c r="G512" s="363">
        <v>846</v>
      </c>
      <c r="H512" s="376">
        <v>1.6752475247524752</v>
      </c>
      <c r="I512" s="363">
        <v>0</v>
      </c>
      <c r="J512" s="363">
        <v>0</v>
      </c>
      <c r="K512" s="363">
        <v>0</v>
      </c>
      <c r="L512" s="363">
        <v>0</v>
      </c>
      <c r="M512" s="465">
        <v>0</v>
      </c>
      <c r="N512" s="466">
        <f t="shared" si="16"/>
        <v>0</v>
      </c>
      <c r="O512" s="466">
        <f t="shared" si="15"/>
        <v>0</v>
      </c>
    </row>
    <row r="513" spans="1:15">
      <c r="A513" s="379" t="s">
        <v>566</v>
      </c>
      <c r="B513" s="379" t="s">
        <v>84</v>
      </c>
      <c r="C513" s="363">
        <v>58</v>
      </c>
      <c r="D513" s="363">
        <v>81</v>
      </c>
      <c r="E513" s="363">
        <v>1.396551724137931</v>
      </c>
      <c r="F513" s="363">
        <v>58</v>
      </c>
      <c r="G513" s="363">
        <v>81</v>
      </c>
      <c r="H513" s="376">
        <v>1.396551724137931</v>
      </c>
      <c r="I513" s="363">
        <v>0</v>
      </c>
      <c r="J513" s="363">
        <v>0</v>
      </c>
      <c r="K513" s="363">
        <v>0</v>
      </c>
      <c r="L513" s="363">
        <v>0</v>
      </c>
      <c r="M513" s="465">
        <v>0</v>
      </c>
      <c r="N513" s="466">
        <f t="shared" si="16"/>
        <v>0</v>
      </c>
      <c r="O513" s="466">
        <f t="shared" si="15"/>
        <v>0</v>
      </c>
    </row>
    <row r="514" spans="1:15">
      <c r="A514" s="379" t="s">
        <v>567</v>
      </c>
      <c r="B514" s="379" t="s">
        <v>189</v>
      </c>
      <c r="C514" s="363">
        <v>80</v>
      </c>
      <c r="D514" s="363">
        <v>158</v>
      </c>
      <c r="E514" s="363">
        <v>1.9750000000000001</v>
      </c>
      <c r="F514" s="363">
        <v>80</v>
      </c>
      <c r="G514" s="363">
        <v>158</v>
      </c>
      <c r="H514" s="376">
        <v>1.9750000000000001</v>
      </c>
      <c r="I514" s="363">
        <v>0</v>
      </c>
      <c r="J514" s="363">
        <v>0</v>
      </c>
      <c r="K514" s="363">
        <v>0</v>
      </c>
      <c r="L514" s="363">
        <v>0</v>
      </c>
      <c r="M514" s="465">
        <v>0</v>
      </c>
      <c r="N514" s="466">
        <f t="shared" si="16"/>
        <v>0</v>
      </c>
      <c r="O514" s="466">
        <f t="shared" si="15"/>
        <v>0</v>
      </c>
    </row>
    <row r="515" spans="1:15">
      <c r="A515" s="379" t="s">
        <v>568</v>
      </c>
      <c r="B515" s="379" t="s">
        <v>189</v>
      </c>
      <c r="C515" s="363">
        <v>217</v>
      </c>
      <c r="D515" s="363">
        <v>269</v>
      </c>
      <c r="E515" s="363">
        <v>1.23963133640553</v>
      </c>
      <c r="F515" s="363">
        <v>217</v>
      </c>
      <c r="G515" s="363">
        <v>269</v>
      </c>
      <c r="H515" s="376">
        <v>1.23963133640553</v>
      </c>
      <c r="I515" s="363">
        <v>0</v>
      </c>
      <c r="J515" s="363">
        <v>0</v>
      </c>
      <c r="K515" s="363">
        <v>0</v>
      </c>
      <c r="L515" s="363">
        <v>0</v>
      </c>
      <c r="M515" s="465">
        <v>0</v>
      </c>
      <c r="N515" s="466">
        <f t="shared" si="16"/>
        <v>0</v>
      </c>
      <c r="O515" s="466">
        <f t="shared" si="15"/>
        <v>0</v>
      </c>
    </row>
    <row r="516" spans="1:15">
      <c r="A516" s="379" t="s">
        <v>3094</v>
      </c>
      <c r="B516" s="379" t="s">
        <v>189</v>
      </c>
      <c r="C516" s="363">
        <v>100</v>
      </c>
      <c r="D516" s="363">
        <v>164</v>
      </c>
      <c r="E516" s="363">
        <v>1.64</v>
      </c>
      <c r="F516" s="363">
        <v>100</v>
      </c>
      <c r="G516" s="363">
        <v>164</v>
      </c>
      <c r="H516" s="376">
        <v>1.64</v>
      </c>
      <c r="I516" s="363">
        <v>0</v>
      </c>
      <c r="J516" s="363">
        <v>0</v>
      </c>
      <c r="K516" s="363">
        <v>0</v>
      </c>
      <c r="L516" s="363">
        <v>0</v>
      </c>
      <c r="M516" s="465">
        <v>0</v>
      </c>
      <c r="N516" s="466">
        <f t="shared" si="16"/>
        <v>0</v>
      </c>
      <c r="O516" s="466">
        <f t="shared" si="15"/>
        <v>0</v>
      </c>
    </row>
    <row r="517" spans="1:15">
      <c r="A517" s="379" t="s">
        <v>570</v>
      </c>
      <c r="B517" s="379" t="s">
        <v>84</v>
      </c>
      <c r="C517" s="363">
        <v>471</v>
      </c>
      <c r="D517" s="363">
        <v>825</v>
      </c>
      <c r="E517" s="363">
        <v>1.7515923566878981</v>
      </c>
      <c r="F517" s="363">
        <v>468</v>
      </c>
      <c r="G517" s="363">
        <v>819</v>
      </c>
      <c r="H517" s="376">
        <v>1.75</v>
      </c>
      <c r="I517" s="363">
        <v>3</v>
      </c>
      <c r="J517" s="363">
        <v>2</v>
      </c>
      <c r="K517" s="363">
        <v>1</v>
      </c>
      <c r="L517" s="363">
        <v>6</v>
      </c>
      <c r="M517" s="465">
        <v>2</v>
      </c>
      <c r="N517" s="466">
        <f t="shared" si="16"/>
        <v>6.369426751592357</v>
      </c>
      <c r="O517" s="466">
        <f t="shared" ref="O517:O580" si="17">K517/C517*1000</f>
        <v>2.1231422505307855</v>
      </c>
    </row>
    <row r="518" spans="1:15">
      <c r="A518" s="379" t="s">
        <v>403</v>
      </c>
      <c r="B518" s="379" t="s">
        <v>84</v>
      </c>
      <c r="C518" s="363">
        <v>213</v>
      </c>
      <c r="D518" s="363">
        <v>299</v>
      </c>
      <c r="E518" s="363">
        <v>1.403755868544601</v>
      </c>
      <c r="F518" s="363">
        <v>213</v>
      </c>
      <c r="G518" s="363">
        <v>299</v>
      </c>
      <c r="H518" s="376">
        <v>1.403755868544601</v>
      </c>
      <c r="I518" s="363">
        <v>0</v>
      </c>
      <c r="J518" s="363">
        <v>0</v>
      </c>
      <c r="K518" s="363">
        <v>0</v>
      </c>
      <c r="L518" s="363">
        <v>0</v>
      </c>
      <c r="M518" s="465">
        <v>0</v>
      </c>
      <c r="N518" s="466">
        <f t="shared" si="16"/>
        <v>0</v>
      </c>
      <c r="O518" s="466">
        <f t="shared" si="17"/>
        <v>0</v>
      </c>
    </row>
    <row r="519" spans="1:15">
      <c r="A519" s="379" t="s">
        <v>3118</v>
      </c>
      <c r="B519" s="379" t="s">
        <v>84</v>
      </c>
      <c r="C519" s="363">
        <v>1384</v>
      </c>
      <c r="D519" s="363">
        <v>6531</v>
      </c>
      <c r="E519" s="363">
        <v>4.7189306358381504</v>
      </c>
      <c r="F519" s="363">
        <v>1366</v>
      </c>
      <c r="G519" s="363">
        <v>6409</v>
      </c>
      <c r="H519" s="376">
        <v>4.6918008784773058</v>
      </c>
      <c r="I519" s="363">
        <v>18</v>
      </c>
      <c r="J519" s="363">
        <v>2</v>
      </c>
      <c r="K519" s="363">
        <v>16</v>
      </c>
      <c r="L519" s="363">
        <v>122</v>
      </c>
      <c r="M519" s="465">
        <v>6.7777777777777777</v>
      </c>
      <c r="N519" s="466">
        <f t="shared" si="16"/>
        <v>13.00578034682081</v>
      </c>
      <c r="O519" s="466">
        <f t="shared" si="17"/>
        <v>11.560693641618496</v>
      </c>
    </row>
    <row r="520" spans="1:15">
      <c r="A520" s="379" t="s">
        <v>424</v>
      </c>
      <c r="B520" s="379" t="s">
        <v>189</v>
      </c>
      <c r="C520" s="363">
        <v>283</v>
      </c>
      <c r="D520" s="363">
        <v>461</v>
      </c>
      <c r="E520" s="363">
        <v>1.6289752650176679</v>
      </c>
      <c r="F520" s="363">
        <v>281</v>
      </c>
      <c r="G520" s="363">
        <v>457</v>
      </c>
      <c r="H520" s="376">
        <v>1.6263345195729537</v>
      </c>
      <c r="I520" s="363">
        <v>2</v>
      </c>
      <c r="J520" s="363">
        <v>1</v>
      </c>
      <c r="K520" s="363">
        <v>1</v>
      </c>
      <c r="L520" s="363">
        <v>4</v>
      </c>
      <c r="M520" s="465">
        <v>2</v>
      </c>
      <c r="N520" s="466">
        <f t="shared" si="16"/>
        <v>7.0671378091872787</v>
      </c>
      <c r="O520" s="466">
        <f t="shared" si="17"/>
        <v>3.5335689045936394</v>
      </c>
    </row>
    <row r="521" spans="1:15">
      <c r="A521" s="379" t="s">
        <v>572</v>
      </c>
      <c r="B521" s="379" t="s">
        <v>189</v>
      </c>
      <c r="C521" s="363">
        <v>130</v>
      </c>
      <c r="D521" s="363">
        <v>281</v>
      </c>
      <c r="E521" s="363">
        <v>2.1615384615384614</v>
      </c>
      <c r="F521" s="363">
        <v>130</v>
      </c>
      <c r="G521" s="363">
        <v>281</v>
      </c>
      <c r="H521" s="376">
        <v>2.1615384615384614</v>
      </c>
      <c r="I521" s="363">
        <v>0</v>
      </c>
      <c r="J521" s="363">
        <v>0</v>
      </c>
      <c r="K521" s="363">
        <v>0</v>
      </c>
      <c r="L521" s="363">
        <v>0</v>
      </c>
      <c r="M521" s="465">
        <v>0</v>
      </c>
      <c r="N521" s="466">
        <f t="shared" ref="N521:N584" si="18">I521/C521*1000</f>
        <v>0</v>
      </c>
      <c r="O521" s="466">
        <f t="shared" si="17"/>
        <v>0</v>
      </c>
    </row>
    <row r="522" spans="1:15">
      <c r="A522" s="379" t="s">
        <v>3120</v>
      </c>
      <c r="B522" s="379" t="s">
        <v>84</v>
      </c>
      <c r="C522" s="363">
        <v>63</v>
      </c>
      <c r="D522" s="363">
        <v>128</v>
      </c>
      <c r="E522" s="363">
        <v>2.0317460317460316</v>
      </c>
      <c r="F522" s="363">
        <v>63</v>
      </c>
      <c r="G522" s="363">
        <v>128</v>
      </c>
      <c r="H522" s="376">
        <v>2.0317460317460316</v>
      </c>
      <c r="I522" s="363">
        <v>0</v>
      </c>
      <c r="J522" s="363">
        <v>0</v>
      </c>
      <c r="K522" s="363">
        <v>0</v>
      </c>
      <c r="L522" s="363">
        <v>0</v>
      </c>
      <c r="M522" s="465">
        <v>0</v>
      </c>
      <c r="N522" s="466">
        <f t="shared" si="18"/>
        <v>0</v>
      </c>
      <c r="O522" s="466">
        <f t="shared" si="17"/>
        <v>0</v>
      </c>
    </row>
    <row r="523" spans="1:15">
      <c r="A523" s="379" t="s">
        <v>574</v>
      </c>
      <c r="B523" s="379" t="s">
        <v>84</v>
      </c>
      <c r="C523" s="363">
        <v>114</v>
      </c>
      <c r="D523" s="363">
        <v>138</v>
      </c>
      <c r="E523" s="363">
        <v>1.2105263157894737</v>
      </c>
      <c r="F523" s="363">
        <v>114</v>
      </c>
      <c r="G523" s="363">
        <v>138</v>
      </c>
      <c r="H523" s="376">
        <v>1.2105263157894737</v>
      </c>
      <c r="I523" s="363">
        <v>0</v>
      </c>
      <c r="J523" s="363">
        <v>0</v>
      </c>
      <c r="K523" s="363">
        <v>0</v>
      </c>
      <c r="L523" s="363">
        <v>0</v>
      </c>
      <c r="M523" s="465">
        <v>0</v>
      </c>
      <c r="N523" s="466">
        <f t="shared" si="18"/>
        <v>0</v>
      </c>
      <c r="O523" s="466">
        <f t="shared" si="17"/>
        <v>0</v>
      </c>
    </row>
    <row r="524" spans="1:15">
      <c r="A524" s="379" t="s">
        <v>364</v>
      </c>
      <c r="B524" s="379" t="s">
        <v>189</v>
      </c>
      <c r="C524" s="363">
        <v>174</v>
      </c>
      <c r="D524" s="363">
        <v>353</v>
      </c>
      <c r="E524" s="363">
        <v>2.0287356321839081</v>
      </c>
      <c r="F524" s="363">
        <v>174</v>
      </c>
      <c r="G524" s="363">
        <v>353</v>
      </c>
      <c r="H524" s="376">
        <v>2.0287356321839081</v>
      </c>
      <c r="I524" s="363">
        <v>0</v>
      </c>
      <c r="J524" s="363">
        <v>0</v>
      </c>
      <c r="K524" s="363">
        <v>0</v>
      </c>
      <c r="L524" s="363">
        <v>0</v>
      </c>
      <c r="M524" s="465">
        <v>0</v>
      </c>
      <c r="N524" s="466">
        <f t="shared" si="18"/>
        <v>0</v>
      </c>
      <c r="O524" s="466">
        <f t="shared" si="17"/>
        <v>0</v>
      </c>
    </row>
    <row r="525" spans="1:15">
      <c r="A525" s="379" t="s">
        <v>3128</v>
      </c>
      <c r="B525" s="379" t="s">
        <v>84</v>
      </c>
      <c r="C525" s="363">
        <v>201</v>
      </c>
      <c r="D525" s="363">
        <v>235</v>
      </c>
      <c r="E525" s="363">
        <v>1.1691542288557213</v>
      </c>
      <c r="F525" s="363">
        <v>201</v>
      </c>
      <c r="G525" s="363">
        <v>235</v>
      </c>
      <c r="H525" s="376">
        <v>1.1691542288557213</v>
      </c>
      <c r="I525" s="363">
        <v>0</v>
      </c>
      <c r="J525" s="363">
        <v>0</v>
      </c>
      <c r="K525" s="363">
        <v>0</v>
      </c>
      <c r="L525" s="363">
        <v>0</v>
      </c>
      <c r="M525" s="465">
        <v>0</v>
      </c>
      <c r="N525" s="466">
        <f t="shared" si="18"/>
        <v>0</v>
      </c>
      <c r="O525" s="466">
        <f t="shared" si="17"/>
        <v>0</v>
      </c>
    </row>
    <row r="526" spans="1:15">
      <c r="A526" s="379" t="s">
        <v>391</v>
      </c>
      <c r="B526" s="379" t="s">
        <v>84</v>
      </c>
      <c r="C526" s="363">
        <v>71</v>
      </c>
      <c r="D526" s="363">
        <v>73</v>
      </c>
      <c r="E526" s="363">
        <v>1.028169014084507</v>
      </c>
      <c r="F526" s="363">
        <v>71</v>
      </c>
      <c r="G526" s="363">
        <v>73</v>
      </c>
      <c r="H526" s="376">
        <v>1.028169014084507</v>
      </c>
      <c r="I526" s="363">
        <v>0</v>
      </c>
      <c r="J526" s="363">
        <v>0</v>
      </c>
      <c r="K526" s="363">
        <v>0</v>
      </c>
      <c r="L526" s="363">
        <v>0</v>
      </c>
      <c r="M526" s="465">
        <v>0</v>
      </c>
      <c r="N526" s="466">
        <f t="shared" si="18"/>
        <v>0</v>
      </c>
      <c r="O526" s="466">
        <f t="shared" si="17"/>
        <v>0</v>
      </c>
    </row>
    <row r="527" spans="1:15">
      <c r="A527" s="379" t="s">
        <v>576</v>
      </c>
      <c r="B527" s="379" t="s">
        <v>84</v>
      </c>
      <c r="C527" s="363">
        <v>497</v>
      </c>
      <c r="D527" s="363">
        <v>769</v>
      </c>
      <c r="E527" s="363">
        <v>1.5472837022132797</v>
      </c>
      <c r="F527" s="363">
        <v>497</v>
      </c>
      <c r="G527" s="363">
        <v>769</v>
      </c>
      <c r="H527" s="376">
        <v>1.5472837022132797</v>
      </c>
      <c r="I527" s="363">
        <v>0</v>
      </c>
      <c r="J527" s="363">
        <v>0</v>
      </c>
      <c r="K527" s="363">
        <v>0</v>
      </c>
      <c r="L527" s="363">
        <v>0</v>
      </c>
      <c r="M527" s="465">
        <v>0</v>
      </c>
      <c r="N527" s="466">
        <f t="shared" si="18"/>
        <v>0</v>
      </c>
      <c r="O527" s="466">
        <f t="shared" si="17"/>
        <v>0</v>
      </c>
    </row>
    <row r="528" spans="1:15">
      <c r="A528" s="379" t="s">
        <v>577</v>
      </c>
      <c r="B528" s="379" t="s">
        <v>84</v>
      </c>
      <c r="C528" s="363">
        <v>100</v>
      </c>
      <c r="D528" s="363">
        <v>215</v>
      </c>
      <c r="E528" s="363">
        <v>2.15</v>
      </c>
      <c r="F528" s="363">
        <v>100</v>
      </c>
      <c r="G528" s="363">
        <v>215</v>
      </c>
      <c r="H528" s="376">
        <v>2.15</v>
      </c>
      <c r="I528" s="363">
        <v>0</v>
      </c>
      <c r="J528" s="363">
        <v>0</v>
      </c>
      <c r="K528" s="363">
        <v>0</v>
      </c>
      <c r="L528" s="363">
        <v>0</v>
      </c>
      <c r="M528" s="465">
        <v>0</v>
      </c>
      <c r="N528" s="466">
        <f t="shared" si="18"/>
        <v>0</v>
      </c>
      <c r="O528" s="466">
        <f t="shared" si="17"/>
        <v>0</v>
      </c>
    </row>
    <row r="529" spans="1:15">
      <c r="A529" s="379" t="s">
        <v>3284</v>
      </c>
      <c r="B529" s="379" t="s">
        <v>84</v>
      </c>
      <c r="C529" s="363">
        <v>494</v>
      </c>
      <c r="D529" s="363">
        <v>780</v>
      </c>
      <c r="E529" s="363">
        <v>1.5789473684210527</v>
      </c>
      <c r="F529" s="363">
        <v>494</v>
      </c>
      <c r="G529" s="363">
        <v>780</v>
      </c>
      <c r="H529" s="376">
        <v>1.5789473684210527</v>
      </c>
      <c r="I529" s="363">
        <v>0</v>
      </c>
      <c r="J529" s="363">
        <v>0</v>
      </c>
      <c r="K529" s="363">
        <v>0</v>
      </c>
      <c r="L529" s="363">
        <v>0</v>
      </c>
      <c r="M529" s="465">
        <v>0</v>
      </c>
      <c r="N529" s="466">
        <f t="shared" si="18"/>
        <v>0</v>
      </c>
      <c r="O529" s="466">
        <f t="shared" si="17"/>
        <v>0</v>
      </c>
    </row>
    <row r="530" spans="1:15">
      <c r="A530" s="379" t="s">
        <v>3310</v>
      </c>
      <c r="B530" s="379" t="s">
        <v>189</v>
      </c>
      <c r="C530" s="363">
        <v>363</v>
      </c>
      <c r="D530" s="363">
        <v>452</v>
      </c>
      <c r="E530" s="363">
        <v>1.2451790633608815</v>
      </c>
      <c r="F530" s="363">
        <v>362</v>
      </c>
      <c r="G530" s="363">
        <v>451</v>
      </c>
      <c r="H530" s="376">
        <v>1.2458563535911602</v>
      </c>
      <c r="I530" s="363">
        <v>1</v>
      </c>
      <c r="J530" s="363">
        <v>1</v>
      </c>
      <c r="K530" s="363">
        <v>0</v>
      </c>
      <c r="L530" s="363">
        <v>1</v>
      </c>
      <c r="M530" s="465">
        <v>1</v>
      </c>
      <c r="N530" s="466">
        <f t="shared" si="18"/>
        <v>2.7548209366391188</v>
      </c>
      <c r="O530" s="466">
        <f t="shared" si="17"/>
        <v>0</v>
      </c>
    </row>
    <row r="531" spans="1:15" ht="22.5">
      <c r="A531" s="379" t="s">
        <v>579</v>
      </c>
      <c r="B531" s="379" t="s">
        <v>565</v>
      </c>
      <c r="C531" s="363">
        <v>501</v>
      </c>
      <c r="D531" s="363">
        <v>563</v>
      </c>
      <c r="E531" s="363">
        <v>1.12375249500998</v>
      </c>
      <c r="F531" s="363">
        <v>501</v>
      </c>
      <c r="G531" s="363">
        <v>563</v>
      </c>
      <c r="H531" s="376">
        <v>1.12375249500998</v>
      </c>
      <c r="I531" s="363">
        <v>0</v>
      </c>
      <c r="J531" s="363">
        <v>0</v>
      </c>
      <c r="K531" s="363">
        <v>0</v>
      </c>
      <c r="L531" s="363">
        <v>0</v>
      </c>
      <c r="M531" s="465">
        <v>0</v>
      </c>
      <c r="N531" s="466">
        <f t="shared" si="18"/>
        <v>0</v>
      </c>
      <c r="O531" s="466">
        <f t="shared" si="17"/>
        <v>0</v>
      </c>
    </row>
    <row r="532" spans="1:15">
      <c r="A532" s="379" t="s">
        <v>580</v>
      </c>
      <c r="B532" s="379" t="s">
        <v>189</v>
      </c>
      <c r="C532" s="363">
        <v>90</v>
      </c>
      <c r="D532" s="363">
        <v>157</v>
      </c>
      <c r="E532" s="363">
        <v>1.7444444444444445</v>
      </c>
      <c r="F532" s="363">
        <v>90</v>
      </c>
      <c r="G532" s="363">
        <v>157</v>
      </c>
      <c r="H532" s="376">
        <v>1.7444444444444445</v>
      </c>
      <c r="I532" s="363">
        <v>0</v>
      </c>
      <c r="J532" s="363">
        <v>0</v>
      </c>
      <c r="K532" s="363">
        <v>0</v>
      </c>
      <c r="L532" s="363">
        <v>0</v>
      </c>
      <c r="M532" s="465">
        <v>0</v>
      </c>
      <c r="N532" s="466">
        <f t="shared" si="18"/>
        <v>0</v>
      </c>
      <c r="O532" s="466">
        <f t="shared" si="17"/>
        <v>0</v>
      </c>
    </row>
    <row r="533" spans="1:15">
      <c r="A533" s="379" t="s">
        <v>3249</v>
      </c>
      <c r="B533" s="379" t="s">
        <v>189</v>
      </c>
      <c r="C533" s="363">
        <v>100</v>
      </c>
      <c r="D533" s="363">
        <v>159</v>
      </c>
      <c r="E533" s="363">
        <v>1.59</v>
      </c>
      <c r="F533" s="363">
        <v>100</v>
      </c>
      <c r="G533" s="363">
        <v>159</v>
      </c>
      <c r="H533" s="376">
        <v>1.59</v>
      </c>
      <c r="I533" s="363">
        <v>0</v>
      </c>
      <c r="J533" s="363">
        <v>0</v>
      </c>
      <c r="K533" s="363">
        <v>0</v>
      </c>
      <c r="L533" s="363">
        <v>0</v>
      </c>
      <c r="M533" s="465">
        <v>0</v>
      </c>
      <c r="N533" s="466">
        <f t="shared" si="18"/>
        <v>0</v>
      </c>
      <c r="O533" s="466">
        <f t="shared" si="17"/>
        <v>0</v>
      </c>
    </row>
    <row r="534" spans="1:15">
      <c r="A534" s="379" t="s">
        <v>582</v>
      </c>
      <c r="B534" s="379" t="s">
        <v>189</v>
      </c>
      <c r="C534" s="363">
        <v>188</v>
      </c>
      <c r="D534" s="363">
        <v>316</v>
      </c>
      <c r="E534" s="363">
        <v>1.6808510638297873</v>
      </c>
      <c r="F534" s="363">
        <v>188</v>
      </c>
      <c r="G534" s="363">
        <v>316</v>
      </c>
      <c r="H534" s="376">
        <v>1.6808510638297873</v>
      </c>
      <c r="I534" s="363">
        <v>0</v>
      </c>
      <c r="J534" s="363">
        <v>0</v>
      </c>
      <c r="K534" s="363">
        <v>0</v>
      </c>
      <c r="L534" s="363">
        <v>0</v>
      </c>
      <c r="M534" s="465">
        <v>0</v>
      </c>
      <c r="N534" s="466">
        <f t="shared" si="18"/>
        <v>0</v>
      </c>
      <c r="O534" s="466">
        <f t="shared" si="17"/>
        <v>0</v>
      </c>
    </row>
    <row r="535" spans="1:15">
      <c r="A535" s="379" t="s">
        <v>364</v>
      </c>
      <c r="B535" s="379" t="s">
        <v>195</v>
      </c>
      <c r="C535" s="363">
        <v>588</v>
      </c>
      <c r="D535" s="363">
        <v>1105</v>
      </c>
      <c r="E535" s="363">
        <v>1.879251700680272</v>
      </c>
      <c r="F535" s="363">
        <v>588</v>
      </c>
      <c r="G535" s="363">
        <v>1105</v>
      </c>
      <c r="H535" s="376">
        <v>1.879251700680272</v>
      </c>
      <c r="I535" s="363">
        <v>0</v>
      </c>
      <c r="J535" s="363">
        <v>0</v>
      </c>
      <c r="K535" s="363">
        <v>0</v>
      </c>
      <c r="L535" s="363">
        <v>0</v>
      </c>
      <c r="M535" s="465">
        <v>0</v>
      </c>
      <c r="N535" s="466">
        <f t="shared" si="18"/>
        <v>0</v>
      </c>
      <c r="O535" s="466">
        <f t="shared" si="17"/>
        <v>0</v>
      </c>
    </row>
    <row r="536" spans="1:15">
      <c r="A536" s="379" t="s">
        <v>3313</v>
      </c>
      <c r="B536" s="379" t="s">
        <v>195</v>
      </c>
      <c r="C536" s="363">
        <v>645</v>
      </c>
      <c r="D536" s="363">
        <v>657</v>
      </c>
      <c r="E536" s="363">
        <v>1.0186046511627906</v>
      </c>
      <c r="F536" s="363">
        <v>645</v>
      </c>
      <c r="G536" s="363">
        <v>657</v>
      </c>
      <c r="H536" s="376">
        <v>1.0186046511627906</v>
      </c>
      <c r="I536" s="363">
        <v>0</v>
      </c>
      <c r="J536" s="363">
        <v>0</v>
      </c>
      <c r="K536" s="363">
        <v>0</v>
      </c>
      <c r="L536" s="363">
        <v>0</v>
      </c>
      <c r="M536" s="465">
        <v>0</v>
      </c>
      <c r="N536" s="466">
        <f t="shared" si="18"/>
        <v>0</v>
      </c>
      <c r="O536" s="466">
        <f t="shared" si="17"/>
        <v>0</v>
      </c>
    </row>
    <row r="537" spans="1:15">
      <c r="A537" s="379" t="s">
        <v>584</v>
      </c>
      <c r="B537" s="379" t="s">
        <v>195</v>
      </c>
      <c r="C537" s="363">
        <v>121</v>
      </c>
      <c r="D537" s="363">
        <v>134</v>
      </c>
      <c r="E537" s="363">
        <v>1.1074380165289257</v>
      </c>
      <c r="F537" s="363">
        <v>121</v>
      </c>
      <c r="G537" s="363">
        <v>134</v>
      </c>
      <c r="H537" s="376">
        <v>1.1074380165289257</v>
      </c>
      <c r="I537" s="363">
        <v>0</v>
      </c>
      <c r="J537" s="363">
        <v>0</v>
      </c>
      <c r="K537" s="363">
        <v>0</v>
      </c>
      <c r="L537" s="363">
        <v>0</v>
      </c>
      <c r="M537" s="465">
        <v>0</v>
      </c>
      <c r="N537" s="466">
        <f t="shared" si="18"/>
        <v>0</v>
      </c>
      <c r="O537" s="466">
        <f t="shared" si="17"/>
        <v>0</v>
      </c>
    </row>
    <row r="538" spans="1:15">
      <c r="A538" s="379" t="s">
        <v>327</v>
      </c>
      <c r="B538" s="379" t="s">
        <v>193</v>
      </c>
      <c r="C538" s="363">
        <v>214</v>
      </c>
      <c r="D538" s="363">
        <v>244</v>
      </c>
      <c r="E538" s="363">
        <v>1.1401869158878504</v>
      </c>
      <c r="F538" s="363">
        <v>214</v>
      </c>
      <c r="G538" s="363">
        <v>244</v>
      </c>
      <c r="H538" s="376">
        <v>1.1401869158878504</v>
      </c>
      <c r="I538" s="363">
        <v>0</v>
      </c>
      <c r="J538" s="363">
        <v>0</v>
      </c>
      <c r="K538" s="363">
        <v>0</v>
      </c>
      <c r="L538" s="363">
        <v>0</v>
      </c>
      <c r="M538" s="465">
        <v>0</v>
      </c>
      <c r="N538" s="466">
        <f t="shared" si="18"/>
        <v>0</v>
      </c>
      <c r="O538" s="466">
        <f t="shared" si="17"/>
        <v>0</v>
      </c>
    </row>
    <row r="539" spans="1:15">
      <c r="A539" s="379" t="s">
        <v>585</v>
      </c>
      <c r="B539" s="379" t="s">
        <v>193</v>
      </c>
      <c r="C539" s="363">
        <v>36</v>
      </c>
      <c r="D539" s="363">
        <v>40</v>
      </c>
      <c r="E539" s="363">
        <v>1.1111111111111112</v>
      </c>
      <c r="F539" s="363">
        <v>36</v>
      </c>
      <c r="G539" s="363">
        <v>40</v>
      </c>
      <c r="H539" s="376">
        <v>1.1111111111111112</v>
      </c>
      <c r="I539" s="363">
        <v>0</v>
      </c>
      <c r="J539" s="363">
        <v>0</v>
      </c>
      <c r="K539" s="363">
        <v>0</v>
      </c>
      <c r="L539" s="363">
        <v>0</v>
      </c>
      <c r="M539" s="465">
        <v>0</v>
      </c>
      <c r="N539" s="466">
        <f t="shared" si="18"/>
        <v>0</v>
      </c>
      <c r="O539" s="466">
        <f t="shared" si="17"/>
        <v>0</v>
      </c>
    </row>
    <row r="540" spans="1:15">
      <c r="A540" s="379" t="s">
        <v>3153</v>
      </c>
      <c r="B540" s="379" t="s">
        <v>193</v>
      </c>
      <c r="C540" s="363">
        <v>1185</v>
      </c>
      <c r="D540" s="363">
        <v>2919</v>
      </c>
      <c r="E540" s="363">
        <v>2.4632911392405061</v>
      </c>
      <c r="F540" s="363">
        <v>1185</v>
      </c>
      <c r="G540" s="363">
        <v>2919</v>
      </c>
      <c r="H540" s="376">
        <v>2.4632911392405061</v>
      </c>
      <c r="I540" s="363">
        <v>0</v>
      </c>
      <c r="J540" s="363">
        <v>0</v>
      </c>
      <c r="K540" s="363">
        <v>0</v>
      </c>
      <c r="L540" s="363">
        <v>0</v>
      </c>
      <c r="M540" s="465">
        <v>0</v>
      </c>
      <c r="N540" s="466">
        <f t="shared" si="18"/>
        <v>0</v>
      </c>
      <c r="O540" s="466">
        <f t="shared" si="17"/>
        <v>0</v>
      </c>
    </row>
    <row r="541" spans="1:15" ht="22.5">
      <c r="A541" s="379" t="s">
        <v>587</v>
      </c>
      <c r="B541" s="379" t="s">
        <v>565</v>
      </c>
      <c r="C541" s="363">
        <v>240</v>
      </c>
      <c r="D541" s="363">
        <v>384</v>
      </c>
      <c r="E541" s="363">
        <v>1.6</v>
      </c>
      <c r="F541" s="363">
        <v>240</v>
      </c>
      <c r="G541" s="363">
        <v>384</v>
      </c>
      <c r="H541" s="376">
        <v>1.6</v>
      </c>
      <c r="I541" s="363">
        <v>0</v>
      </c>
      <c r="J541" s="363">
        <v>0</v>
      </c>
      <c r="K541" s="363">
        <v>0</v>
      </c>
      <c r="L541" s="363">
        <v>0</v>
      </c>
      <c r="M541" s="465">
        <v>0</v>
      </c>
      <c r="N541" s="466">
        <f t="shared" si="18"/>
        <v>0</v>
      </c>
      <c r="O541" s="466">
        <f t="shared" si="17"/>
        <v>0</v>
      </c>
    </row>
    <row r="542" spans="1:15" ht="22.5">
      <c r="A542" s="379" t="s">
        <v>3154</v>
      </c>
      <c r="B542" s="379" t="s">
        <v>565</v>
      </c>
      <c r="C542" s="363">
        <v>33</v>
      </c>
      <c r="D542" s="363">
        <v>34</v>
      </c>
      <c r="E542" s="363">
        <v>1.0303030303030303</v>
      </c>
      <c r="F542" s="363">
        <v>33</v>
      </c>
      <c r="G542" s="363">
        <v>34</v>
      </c>
      <c r="H542" s="376">
        <v>1.0303030303030303</v>
      </c>
      <c r="I542" s="363">
        <v>0</v>
      </c>
      <c r="J542" s="363">
        <v>0</v>
      </c>
      <c r="K542" s="363">
        <v>0</v>
      </c>
      <c r="L542" s="363">
        <v>0</v>
      </c>
      <c r="M542" s="465">
        <v>0</v>
      </c>
      <c r="N542" s="466">
        <f t="shared" si="18"/>
        <v>0</v>
      </c>
      <c r="O542" s="466">
        <f t="shared" si="17"/>
        <v>0</v>
      </c>
    </row>
    <row r="543" spans="1:15">
      <c r="A543" s="379" t="s">
        <v>3155</v>
      </c>
      <c r="B543" s="379" t="s">
        <v>590</v>
      </c>
      <c r="C543" s="363">
        <v>138</v>
      </c>
      <c r="D543" s="363">
        <v>138</v>
      </c>
      <c r="E543" s="363">
        <v>1</v>
      </c>
      <c r="F543" s="363">
        <v>138</v>
      </c>
      <c r="G543" s="363">
        <v>138</v>
      </c>
      <c r="H543" s="376">
        <v>1</v>
      </c>
      <c r="I543" s="363">
        <v>0</v>
      </c>
      <c r="J543" s="363">
        <v>0</v>
      </c>
      <c r="K543" s="363">
        <v>0</v>
      </c>
      <c r="L543" s="363">
        <v>0</v>
      </c>
      <c r="M543" s="465">
        <v>0</v>
      </c>
      <c r="N543" s="466">
        <f t="shared" si="18"/>
        <v>0</v>
      </c>
      <c r="O543" s="466">
        <f t="shared" si="17"/>
        <v>0</v>
      </c>
    </row>
    <row r="544" spans="1:15">
      <c r="A544" s="379" t="s">
        <v>3156</v>
      </c>
      <c r="B544" s="379" t="s">
        <v>590</v>
      </c>
      <c r="C544" s="363">
        <v>111</v>
      </c>
      <c r="D544" s="363">
        <v>156</v>
      </c>
      <c r="E544" s="363">
        <v>1.4054054054054055</v>
      </c>
      <c r="F544" s="363">
        <v>111</v>
      </c>
      <c r="G544" s="363">
        <v>156</v>
      </c>
      <c r="H544" s="376">
        <v>1.4054054054054055</v>
      </c>
      <c r="I544" s="363">
        <v>0</v>
      </c>
      <c r="J544" s="363">
        <v>0</v>
      </c>
      <c r="K544" s="363">
        <v>0</v>
      </c>
      <c r="L544" s="363">
        <v>0</v>
      </c>
      <c r="M544" s="465">
        <v>0</v>
      </c>
      <c r="N544" s="466">
        <f t="shared" si="18"/>
        <v>0</v>
      </c>
      <c r="O544" s="466">
        <f t="shared" si="17"/>
        <v>0</v>
      </c>
    </row>
    <row r="545" spans="1:15">
      <c r="A545" s="379" t="s">
        <v>3176</v>
      </c>
      <c r="B545" s="379" t="s">
        <v>593</v>
      </c>
      <c r="C545" s="363">
        <v>39</v>
      </c>
      <c r="D545" s="363">
        <v>58</v>
      </c>
      <c r="E545" s="363">
        <v>1.4871794871794872</v>
      </c>
      <c r="F545" s="363">
        <v>39</v>
      </c>
      <c r="G545" s="363">
        <v>58</v>
      </c>
      <c r="H545" s="376">
        <v>1.4871794871794872</v>
      </c>
      <c r="I545" s="363">
        <v>0</v>
      </c>
      <c r="J545" s="363">
        <v>0</v>
      </c>
      <c r="K545" s="363">
        <v>0</v>
      </c>
      <c r="L545" s="363">
        <v>0</v>
      </c>
      <c r="M545" s="465">
        <v>0</v>
      </c>
      <c r="N545" s="466">
        <f t="shared" si="18"/>
        <v>0</v>
      </c>
      <c r="O545" s="466">
        <f t="shared" si="17"/>
        <v>0</v>
      </c>
    </row>
    <row r="546" spans="1:15">
      <c r="A546" s="379" t="s">
        <v>594</v>
      </c>
      <c r="B546" s="379" t="s">
        <v>189</v>
      </c>
      <c r="C546" s="363">
        <v>122</v>
      </c>
      <c r="D546" s="363">
        <v>132</v>
      </c>
      <c r="E546" s="363">
        <v>1.0819672131147542</v>
      </c>
      <c r="F546" s="363">
        <v>122</v>
      </c>
      <c r="G546" s="363">
        <v>132</v>
      </c>
      <c r="H546" s="376">
        <v>1.0819672131147542</v>
      </c>
      <c r="I546" s="363">
        <v>0</v>
      </c>
      <c r="J546" s="363">
        <v>0</v>
      </c>
      <c r="K546" s="363">
        <v>0</v>
      </c>
      <c r="L546" s="363">
        <v>0</v>
      </c>
      <c r="M546" s="465">
        <v>0</v>
      </c>
      <c r="N546" s="466">
        <f t="shared" si="18"/>
        <v>0</v>
      </c>
      <c r="O546" s="466">
        <f t="shared" si="17"/>
        <v>0</v>
      </c>
    </row>
    <row r="547" spans="1:15">
      <c r="A547" s="379" t="s">
        <v>350</v>
      </c>
      <c r="B547" s="379" t="s">
        <v>84</v>
      </c>
      <c r="C547" s="363">
        <v>45</v>
      </c>
      <c r="D547" s="363">
        <v>57</v>
      </c>
      <c r="E547" s="363">
        <v>1.2666666666666666</v>
      </c>
      <c r="F547" s="363">
        <v>45</v>
      </c>
      <c r="G547" s="363">
        <v>57</v>
      </c>
      <c r="H547" s="376">
        <v>1.2666666666666666</v>
      </c>
      <c r="I547" s="363">
        <v>0</v>
      </c>
      <c r="J547" s="363">
        <v>0</v>
      </c>
      <c r="K547" s="363">
        <v>0</v>
      </c>
      <c r="L547" s="363">
        <v>0</v>
      </c>
      <c r="M547" s="465">
        <v>0</v>
      </c>
      <c r="N547" s="466">
        <f t="shared" si="18"/>
        <v>0</v>
      </c>
      <c r="O547" s="466">
        <f t="shared" si="17"/>
        <v>0</v>
      </c>
    </row>
    <row r="548" spans="1:15">
      <c r="A548" s="379" t="s">
        <v>595</v>
      </c>
      <c r="B548" s="379" t="s">
        <v>84</v>
      </c>
      <c r="C548" s="363">
        <v>34</v>
      </c>
      <c r="D548" s="363">
        <v>83</v>
      </c>
      <c r="E548" s="363">
        <v>2.4411764705882355</v>
      </c>
      <c r="F548" s="363">
        <v>34</v>
      </c>
      <c r="G548" s="363">
        <v>83</v>
      </c>
      <c r="H548" s="376">
        <v>2.4411764705882355</v>
      </c>
      <c r="I548" s="363">
        <v>0</v>
      </c>
      <c r="J548" s="363">
        <v>0</v>
      </c>
      <c r="K548" s="363">
        <v>0</v>
      </c>
      <c r="L548" s="363">
        <v>0</v>
      </c>
      <c r="M548" s="465">
        <v>0</v>
      </c>
      <c r="N548" s="466">
        <f t="shared" si="18"/>
        <v>0</v>
      </c>
      <c r="O548" s="466">
        <f t="shared" si="17"/>
        <v>0</v>
      </c>
    </row>
    <row r="549" spans="1:15">
      <c r="A549" s="379" t="s">
        <v>596</v>
      </c>
      <c r="B549" s="379" t="s">
        <v>189</v>
      </c>
      <c r="C549" s="363">
        <v>91</v>
      </c>
      <c r="D549" s="363">
        <v>91</v>
      </c>
      <c r="E549" s="363">
        <v>1</v>
      </c>
      <c r="F549" s="363">
        <v>91</v>
      </c>
      <c r="G549" s="363">
        <v>91</v>
      </c>
      <c r="H549" s="376">
        <v>1</v>
      </c>
      <c r="I549" s="363">
        <v>0</v>
      </c>
      <c r="J549" s="363">
        <v>0</v>
      </c>
      <c r="K549" s="363">
        <v>0</v>
      </c>
      <c r="L549" s="363">
        <v>0</v>
      </c>
      <c r="M549" s="465">
        <v>0</v>
      </c>
      <c r="N549" s="466">
        <f t="shared" si="18"/>
        <v>0</v>
      </c>
      <c r="O549" s="466">
        <f t="shared" si="17"/>
        <v>0</v>
      </c>
    </row>
    <row r="550" spans="1:15">
      <c r="A550" s="379" t="s">
        <v>597</v>
      </c>
      <c r="B550" s="379" t="s">
        <v>189</v>
      </c>
      <c r="C550" s="363">
        <v>125</v>
      </c>
      <c r="D550" s="363">
        <v>161</v>
      </c>
      <c r="E550" s="363">
        <v>1.288</v>
      </c>
      <c r="F550" s="363">
        <v>125</v>
      </c>
      <c r="G550" s="363">
        <v>161</v>
      </c>
      <c r="H550" s="376">
        <v>1.288</v>
      </c>
      <c r="I550" s="363">
        <v>0</v>
      </c>
      <c r="J550" s="363">
        <v>0</v>
      </c>
      <c r="K550" s="363">
        <v>0</v>
      </c>
      <c r="L550" s="363">
        <v>0</v>
      </c>
      <c r="M550" s="465">
        <v>0</v>
      </c>
      <c r="N550" s="466">
        <f t="shared" si="18"/>
        <v>0</v>
      </c>
      <c r="O550" s="466">
        <f t="shared" si="17"/>
        <v>0</v>
      </c>
    </row>
    <row r="551" spans="1:15">
      <c r="A551" s="379" t="s">
        <v>598</v>
      </c>
      <c r="B551" s="379" t="s">
        <v>189</v>
      </c>
      <c r="C551" s="363">
        <v>208</v>
      </c>
      <c r="D551" s="363">
        <v>512</v>
      </c>
      <c r="E551" s="363">
        <v>2.4615384615384617</v>
      </c>
      <c r="F551" s="363">
        <v>208</v>
      </c>
      <c r="G551" s="363">
        <v>512</v>
      </c>
      <c r="H551" s="376">
        <v>2.4615384615384617</v>
      </c>
      <c r="I551" s="363">
        <v>0</v>
      </c>
      <c r="J551" s="363">
        <v>0</v>
      </c>
      <c r="K551" s="363">
        <v>0</v>
      </c>
      <c r="L551" s="363">
        <v>0</v>
      </c>
      <c r="M551" s="465">
        <v>0</v>
      </c>
      <c r="N551" s="466">
        <f t="shared" si="18"/>
        <v>0</v>
      </c>
      <c r="O551" s="466">
        <f t="shared" si="17"/>
        <v>0</v>
      </c>
    </row>
    <row r="552" spans="1:15">
      <c r="A552" s="379" t="s">
        <v>599</v>
      </c>
      <c r="B552" s="379" t="s">
        <v>189</v>
      </c>
      <c r="C552" s="363">
        <v>37</v>
      </c>
      <c r="D552" s="363">
        <v>37</v>
      </c>
      <c r="E552" s="363">
        <v>1</v>
      </c>
      <c r="F552" s="363">
        <v>37</v>
      </c>
      <c r="G552" s="363">
        <v>37</v>
      </c>
      <c r="H552" s="376">
        <v>1</v>
      </c>
      <c r="I552" s="363">
        <v>0</v>
      </c>
      <c r="J552" s="363">
        <v>0</v>
      </c>
      <c r="K552" s="363">
        <v>0</v>
      </c>
      <c r="L552" s="363">
        <v>0</v>
      </c>
      <c r="M552" s="465">
        <v>0</v>
      </c>
      <c r="N552" s="466">
        <f t="shared" si="18"/>
        <v>0</v>
      </c>
      <c r="O552" s="466">
        <f t="shared" si="17"/>
        <v>0</v>
      </c>
    </row>
    <row r="553" spans="1:15">
      <c r="A553" s="379" t="s">
        <v>600</v>
      </c>
      <c r="B553" s="379" t="s">
        <v>189</v>
      </c>
      <c r="C553" s="363">
        <v>262</v>
      </c>
      <c r="D553" s="363">
        <v>470</v>
      </c>
      <c r="E553" s="363">
        <v>1.7938931297709924</v>
      </c>
      <c r="F553" s="363">
        <v>262</v>
      </c>
      <c r="G553" s="363">
        <v>470</v>
      </c>
      <c r="H553" s="376">
        <v>1.7938931297709924</v>
      </c>
      <c r="I553" s="363">
        <v>0</v>
      </c>
      <c r="J553" s="363">
        <v>0</v>
      </c>
      <c r="K553" s="363">
        <v>0</v>
      </c>
      <c r="L553" s="363">
        <v>0</v>
      </c>
      <c r="M553" s="465">
        <v>0</v>
      </c>
      <c r="N553" s="466">
        <f t="shared" si="18"/>
        <v>0</v>
      </c>
      <c r="O553" s="466">
        <f t="shared" si="17"/>
        <v>0</v>
      </c>
    </row>
    <row r="554" spans="1:15">
      <c r="A554" s="379" t="s">
        <v>3161</v>
      </c>
      <c r="B554" s="379" t="s">
        <v>189</v>
      </c>
      <c r="C554" s="363">
        <v>3</v>
      </c>
      <c r="D554" s="363">
        <v>3</v>
      </c>
      <c r="E554" s="363">
        <v>1</v>
      </c>
      <c r="F554" s="363">
        <v>3</v>
      </c>
      <c r="G554" s="363">
        <v>3</v>
      </c>
      <c r="H554" s="376">
        <v>1</v>
      </c>
      <c r="I554" s="363">
        <v>0</v>
      </c>
      <c r="J554" s="363">
        <v>0</v>
      </c>
      <c r="K554" s="363">
        <v>0</v>
      </c>
      <c r="L554" s="363">
        <v>0</v>
      </c>
      <c r="M554" s="465">
        <v>0</v>
      </c>
      <c r="N554" s="466">
        <f t="shared" si="18"/>
        <v>0</v>
      </c>
      <c r="O554" s="466">
        <f t="shared" si="17"/>
        <v>0</v>
      </c>
    </row>
    <row r="555" spans="1:15">
      <c r="A555" s="379" t="s">
        <v>602</v>
      </c>
      <c r="B555" s="379" t="s">
        <v>84</v>
      </c>
      <c r="C555" s="363">
        <v>31</v>
      </c>
      <c r="D555" s="363">
        <v>31</v>
      </c>
      <c r="E555" s="363">
        <v>1</v>
      </c>
      <c r="F555" s="363">
        <v>31</v>
      </c>
      <c r="G555" s="363">
        <v>31</v>
      </c>
      <c r="H555" s="376">
        <v>1</v>
      </c>
      <c r="I555" s="363">
        <v>0</v>
      </c>
      <c r="J555" s="363">
        <v>0</v>
      </c>
      <c r="K555" s="363">
        <v>0</v>
      </c>
      <c r="L555" s="363">
        <v>0</v>
      </c>
      <c r="M555" s="465">
        <v>0</v>
      </c>
      <c r="N555" s="466">
        <f t="shared" si="18"/>
        <v>0</v>
      </c>
      <c r="O555" s="466">
        <f t="shared" si="17"/>
        <v>0</v>
      </c>
    </row>
    <row r="556" spans="1:15">
      <c r="A556" s="379" t="s">
        <v>603</v>
      </c>
      <c r="B556" s="379" t="s">
        <v>189</v>
      </c>
      <c r="C556" s="363">
        <v>45</v>
      </c>
      <c r="D556" s="363">
        <v>76</v>
      </c>
      <c r="E556" s="363">
        <v>1.6888888888888889</v>
      </c>
      <c r="F556" s="363">
        <v>45</v>
      </c>
      <c r="G556" s="363">
        <v>76</v>
      </c>
      <c r="H556" s="376">
        <v>1.6888888888888889</v>
      </c>
      <c r="I556" s="363">
        <v>0</v>
      </c>
      <c r="J556" s="363">
        <v>0</v>
      </c>
      <c r="K556" s="363">
        <v>0</v>
      </c>
      <c r="L556" s="363">
        <v>0</v>
      </c>
      <c r="M556" s="465">
        <v>0</v>
      </c>
      <c r="N556" s="466">
        <f t="shared" si="18"/>
        <v>0</v>
      </c>
      <c r="O556" s="466">
        <f t="shared" si="17"/>
        <v>0</v>
      </c>
    </row>
    <row r="557" spans="1:15">
      <c r="A557" s="379" t="s">
        <v>604</v>
      </c>
      <c r="B557" s="379" t="s">
        <v>189</v>
      </c>
      <c r="C557" s="363">
        <v>89</v>
      </c>
      <c r="D557" s="363">
        <v>151</v>
      </c>
      <c r="E557" s="363">
        <v>1.696629213483146</v>
      </c>
      <c r="F557" s="363">
        <v>89</v>
      </c>
      <c r="G557" s="363">
        <v>151</v>
      </c>
      <c r="H557" s="376">
        <v>1.696629213483146</v>
      </c>
      <c r="I557" s="363">
        <v>0</v>
      </c>
      <c r="J557" s="363">
        <v>0</v>
      </c>
      <c r="K557" s="363">
        <v>0</v>
      </c>
      <c r="L557" s="363">
        <v>0</v>
      </c>
      <c r="M557" s="465">
        <v>0</v>
      </c>
      <c r="N557" s="466">
        <f t="shared" si="18"/>
        <v>0</v>
      </c>
      <c r="O557" s="466">
        <f t="shared" si="17"/>
        <v>0</v>
      </c>
    </row>
    <row r="558" spans="1:15">
      <c r="A558" s="379" t="s">
        <v>3176</v>
      </c>
      <c r="B558" s="379" t="s">
        <v>605</v>
      </c>
      <c r="C558" s="363">
        <v>108</v>
      </c>
      <c r="D558" s="363">
        <v>215</v>
      </c>
      <c r="E558" s="363">
        <v>1.9907407407407407</v>
      </c>
      <c r="F558" s="363">
        <v>107</v>
      </c>
      <c r="G558" s="363">
        <v>211</v>
      </c>
      <c r="H558" s="376">
        <v>1.97196261682243</v>
      </c>
      <c r="I558" s="363">
        <v>1</v>
      </c>
      <c r="J558" s="363">
        <v>0</v>
      </c>
      <c r="K558" s="363">
        <v>1</v>
      </c>
      <c r="L558" s="363">
        <v>4</v>
      </c>
      <c r="M558" s="465">
        <v>4</v>
      </c>
      <c r="N558" s="466">
        <f t="shared" si="18"/>
        <v>9.2592592592592595</v>
      </c>
      <c r="O558" s="466">
        <f t="shared" si="17"/>
        <v>9.2592592592592595</v>
      </c>
    </row>
    <row r="559" spans="1:15">
      <c r="A559" s="379" t="s">
        <v>606</v>
      </c>
      <c r="B559" s="379" t="s">
        <v>607</v>
      </c>
      <c r="C559" s="363">
        <v>280</v>
      </c>
      <c r="D559" s="363">
        <v>307</v>
      </c>
      <c r="E559" s="363">
        <v>1.0964285714285715</v>
      </c>
      <c r="F559" s="363">
        <v>280</v>
      </c>
      <c r="G559" s="363">
        <v>307</v>
      </c>
      <c r="H559" s="376">
        <v>1.0964285714285715</v>
      </c>
      <c r="I559" s="363">
        <v>0</v>
      </c>
      <c r="J559" s="363">
        <v>0</v>
      </c>
      <c r="K559" s="363">
        <v>0</v>
      </c>
      <c r="L559" s="363">
        <v>0</v>
      </c>
      <c r="M559" s="465">
        <v>0</v>
      </c>
      <c r="N559" s="466">
        <f t="shared" si="18"/>
        <v>0</v>
      </c>
      <c r="O559" s="466">
        <f t="shared" si="17"/>
        <v>0</v>
      </c>
    </row>
    <row r="560" spans="1:15">
      <c r="A560" s="379" t="s">
        <v>3177</v>
      </c>
      <c r="B560" s="379" t="s">
        <v>189</v>
      </c>
      <c r="C560" s="363">
        <v>451</v>
      </c>
      <c r="D560" s="363">
        <v>976</v>
      </c>
      <c r="E560" s="363">
        <v>2.164079822616408</v>
      </c>
      <c r="F560" s="363">
        <v>450</v>
      </c>
      <c r="G560" s="363">
        <v>974</v>
      </c>
      <c r="H560" s="376">
        <v>2.1644444444444444</v>
      </c>
      <c r="I560" s="363">
        <v>1</v>
      </c>
      <c r="J560" s="363">
        <v>0</v>
      </c>
      <c r="K560" s="363">
        <v>1</v>
      </c>
      <c r="L560" s="363">
        <v>2</v>
      </c>
      <c r="M560" s="465">
        <v>2</v>
      </c>
      <c r="N560" s="466">
        <f t="shared" si="18"/>
        <v>2.2172949002217295</v>
      </c>
      <c r="O560" s="466">
        <f t="shared" si="17"/>
        <v>2.2172949002217295</v>
      </c>
    </row>
    <row r="561" spans="1:15">
      <c r="A561" s="379" t="s">
        <v>609</v>
      </c>
      <c r="B561" s="379" t="s">
        <v>189</v>
      </c>
      <c r="C561" s="363">
        <v>132</v>
      </c>
      <c r="D561" s="363">
        <v>210</v>
      </c>
      <c r="E561" s="363">
        <v>1.5909090909090908</v>
      </c>
      <c r="F561" s="363">
        <v>132</v>
      </c>
      <c r="G561" s="363">
        <v>210</v>
      </c>
      <c r="H561" s="376">
        <v>1.5909090909090908</v>
      </c>
      <c r="I561" s="363">
        <v>0</v>
      </c>
      <c r="J561" s="363">
        <v>0</v>
      </c>
      <c r="K561" s="363">
        <v>0</v>
      </c>
      <c r="L561" s="363">
        <v>0</v>
      </c>
      <c r="M561" s="465">
        <v>0</v>
      </c>
      <c r="N561" s="466">
        <f t="shared" si="18"/>
        <v>0</v>
      </c>
      <c r="O561" s="466">
        <f t="shared" si="17"/>
        <v>0</v>
      </c>
    </row>
    <row r="562" spans="1:15">
      <c r="A562" s="379" t="s">
        <v>610</v>
      </c>
      <c r="B562" s="379" t="s">
        <v>191</v>
      </c>
      <c r="C562" s="363">
        <v>65</v>
      </c>
      <c r="D562" s="363">
        <v>138</v>
      </c>
      <c r="E562" s="363">
        <v>2.1230769230769231</v>
      </c>
      <c r="F562" s="363">
        <v>65</v>
      </c>
      <c r="G562" s="363">
        <v>138</v>
      </c>
      <c r="H562" s="376">
        <v>2.1230769230769231</v>
      </c>
      <c r="I562" s="363">
        <v>0</v>
      </c>
      <c r="J562" s="363">
        <v>0</v>
      </c>
      <c r="K562" s="363">
        <v>0</v>
      </c>
      <c r="L562" s="363">
        <v>0</v>
      </c>
      <c r="M562" s="465">
        <v>0</v>
      </c>
      <c r="N562" s="466">
        <f t="shared" si="18"/>
        <v>0</v>
      </c>
      <c r="O562" s="466">
        <f t="shared" si="17"/>
        <v>0</v>
      </c>
    </row>
    <row r="563" spans="1:15">
      <c r="A563" s="379" t="s">
        <v>3260</v>
      </c>
      <c r="B563" s="379" t="s">
        <v>196</v>
      </c>
      <c r="C563" s="363">
        <v>36</v>
      </c>
      <c r="D563" s="363">
        <v>37</v>
      </c>
      <c r="E563" s="363">
        <v>1.0277777777777777</v>
      </c>
      <c r="F563" s="363">
        <v>36</v>
      </c>
      <c r="G563" s="363">
        <v>37</v>
      </c>
      <c r="H563" s="376">
        <v>1.0277777777777777</v>
      </c>
      <c r="I563" s="363">
        <v>0</v>
      </c>
      <c r="J563" s="363">
        <v>0</v>
      </c>
      <c r="K563" s="363">
        <v>0</v>
      </c>
      <c r="L563" s="363">
        <v>0</v>
      </c>
      <c r="M563" s="465">
        <v>0</v>
      </c>
      <c r="N563" s="466">
        <f t="shared" si="18"/>
        <v>0</v>
      </c>
      <c r="O563" s="466">
        <f t="shared" si="17"/>
        <v>0</v>
      </c>
    </row>
    <row r="564" spans="1:15">
      <c r="A564" s="379" t="s">
        <v>3185</v>
      </c>
      <c r="B564" s="379" t="s">
        <v>196</v>
      </c>
      <c r="C564" s="363">
        <v>36</v>
      </c>
      <c r="D564" s="363">
        <v>49</v>
      </c>
      <c r="E564" s="363">
        <v>1.3611111111111112</v>
      </c>
      <c r="F564" s="363">
        <v>36</v>
      </c>
      <c r="G564" s="363">
        <v>49</v>
      </c>
      <c r="H564" s="376">
        <v>1.3611111111111112</v>
      </c>
      <c r="I564" s="363">
        <v>0</v>
      </c>
      <c r="J564" s="363">
        <v>0</v>
      </c>
      <c r="K564" s="363">
        <v>0</v>
      </c>
      <c r="L564" s="363">
        <v>0</v>
      </c>
      <c r="M564" s="465">
        <v>0</v>
      </c>
      <c r="N564" s="466">
        <f t="shared" si="18"/>
        <v>0</v>
      </c>
      <c r="O564" s="466">
        <f t="shared" si="17"/>
        <v>0</v>
      </c>
    </row>
    <row r="565" spans="1:15">
      <c r="A565" s="379" t="s">
        <v>3186</v>
      </c>
      <c r="B565" s="379" t="s">
        <v>189</v>
      </c>
      <c r="C565" s="363">
        <v>121</v>
      </c>
      <c r="D565" s="363">
        <v>125</v>
      </c>
      <c r="E565" s="363">
        <v>1.0330578512396693</v>
      </c>
      <c r="F565" s="363">
        <v>121</v>
      </c>
      <c r="G565" s="363">
        <v>125</v>
      </c>
      <c r="H565" s="376">
        <v>1.0330578512396693</v>
      </c>
      <c r="I565" s="363">
        <v>0</v>
      </c>
      <c r="J565" s="363">
        <v>0</v>
      </c>
      <c r="K565" s="363">
        <v>0</v>
      </c>
      <c r="L565" s="363">
        <v>0</v>
      </c>
      <c r="M565" s="465">
        <v>0</v>
      </c>
      <c r="N565" s="466">
        <f t="shared" si="18"/>
        <v>0</v>
      </c>
      <c r="O565" s="466">
        <f t="shared" si="17"/>
        <v>0</v>
      </c>
    </row>
    <row r="566" spans="1:15">
      <c r="A566" s="379" t="s">
        <v>3261</v>
      </c>
      <c r="B566" s="379" t="s">
        <v>189</v>
      </c>
      <c r="C566" s="363">
        <v>23</v>
      </c>
      <c r="D566" s="363">
        <v>29</v>
      </c>
      <c r="E566" s="363">
        <v>1.2608695652173914</v>
      </c>
      <c r="F566" s="363">
        <v>23</v>
      </c>
      <c r="G566" s="363">
        <v>29</v>
      </c>
      <c r="H566" s="376">
        <v>1.2608695652173914</v>
      </c>
      <c r="I566" s="363">
        <v>0</v>
      </c>
      <c r="J566" s="363">
        <v>0</v>
      </c>
      <c r="K566" s="363">
        <v>0</v>
      </c>
      <c r="L566" s="363">
        <v>0</v>
      </c>
      <c r="M566" s="465">
        <v>0</v>
      </c>
      <c r="N566" s="466">
        <f t="shared" si="18"/>
        <v>0</v>
      </c>
      <c r="O566" s="466">
        <f t="shared" si="17"/>
        <v>0</v>
      </c>
    </row>
    <row r="567" spans="1:15" ht="22.5">
      <c r="A567" s="379" t="s">
        <v>3187</v>
      </c>
      <c r="B567" s="379" t="s">
        <v>565</v>
      </c>
      <c r="C567" s="363">
        <v>20</v>
      </c>
      <c r="D567" s="363">
        <v>91</v>
      </c>
      <c r="E567" s="363">
        <v>4.55</v>
      </c>
      <c r="F567" s="363">
        <v>19</v>
      </c>
      <c r="G567" s="363">
        <v>85</v>
      </c>
      <c r="H567" s="376">
        <v>4.4736842105263159</v>
      </c>
      <c r="I567" s="363">
        <v>1</v>
      </c>
      <c r="J567" s="363">
        <v>0</v>
      </c>
      <c r="K567" s="363">
        <v>1</v>
      </c>
      <c r="L567" s="363">
        <v>6</v>
      </c>
      <c r="M567" s="465">
        <v>6</v>
      </c>
      <c r="N567" s="466">
        <f t="shared" si="18"/>
        <v>50</v>
      </c>
      <c r="O567" s="466">
        <f t="shared" si="17"/>
        <v>50</v>
      </c>
    </row>
    <row r="568" spans="1:15">
      <c r="A568" s="379" t="s">
        <v>616</v>
      </c>
      <c r="B568" s="379" t="s">
        <v>607</v>
      </c>
      <c r="C568" s="363">
        <v>43</v>
      </c>
      <c r="D568" s="363">
        <v>59</v>
      </c>
      <c r="E568" s="363">
        <v>1.3720930232558139</v>
      </c>
      <c r="F568" s="363">
        <v>43</v>
      </c>
      <c r="G568" s="363">
        <v>59</v>
      </c>
      <c r="H568" s="376">
        <v>1.3720930232558139</v>
      </c>
      <c r="I568" s="363">
        <v>0</v>
      </c>
      <c r="J568" s="363">
        <v>0</v>
      </c>
      <c r="K568" s="363">
        <v>0</v>
      </c>
      <c r="L568" s="363">
        <v>0</v>
      </c>
      <c r="M568" s="465">
        <v>0</v>
      </c>
      <c r="N568" s="466">
        <f t="shared" si="18"/>
        <v>0</v>
      </c>
      <c r="O568" s="466">
        <f t="shared" si="17"/>
        <v>0</v>
      </c>
    </row>
    <row r="569" spans="1:15">
      <c r="A569" s="379" t="s">
        <v>617</v>
      </c>
      <c r="B569" s="379" t="s">
        <v>189</v>
      </c>
      <c r="C569" s="363">
        <v>45</v>
      </c>
      <c r="D569" s="363">
        <v>46</v>
      </c>
      <c r="E569" s="363">
        <v>1.0222222222222221</v>
      </c>
      <c r="F569" s="363">
        <v>45</v>
      </c>
      <c r="G569" s="363">
        <v>46</v>
      </c>
      <c r="H569" s="376">
        <v>1.0222222222222221</v>
      </c>
      <c r="I569" s="363">
        <v>0</v>
      </c>
      <c r="J569" s="363">
        <v>0</v>
      </c>
      <c r="K569" s="363">
        <v>0</v>
      </c>
      <c r="L569" s="363">
        <v>0</v>
      </c>
      <c r="M569" s="465">
        <v>0</v>
      </c>
      <c r="N569" s="466">
        <f t="shared" si="18"/>
        <v>0</v>
      </c>
      <c r="O569" s="466">
        <f t="shared" si="17"/>
        <v>0</v>
      </c>
    </row>
    <row r="570" spans="1:15">
      <c r="A570" s="379" t="s">
        <v>3343</v>
      </c>
      <c r="B570" s="379" t="s">
        <v>189</v>
      </c>
      <c r="C570" s="363">
        <v>516</v>
      </c>
      <c r="D570" s="363">
        <v>539</v>
      </c>
      <c r="E570" s="363">
        <v>1.0445736434108528</v>
      </c>
      <c r="F570" s="363">
        <v>516</v>
      </c>
      <c r="G570" s="363">
        <v>539</v>
      </c>
      <c r="H570" s="376">
        <v>1.0445736434108528</v>
      </c>
      <c r="I570" s="363">
        <v>0</v>
      </c>
      <c r="J570" s="363">
        <v>0</v>
      </c>
      <c r="K570" s="363">
        <v>0</v>
      </c>
      <c r="L570" s="363">
        <v>0</v>
      </c>
      <c r="M570" s="465">
        <v>0</v>
      </c>
      <c r="N570" s="466">
        <f t="shared" si="18"/>
        <v>0</v>
      </c>
      <c r="O570" s="466">
        <f t="shared" si="17"/>
        <v>0</v>
      </c>
    </row>
    <row r="571" spans="1:15">
      <c r="A571" s="379" t="s">
        <v>619</v>
      </c>
      <c r="B571" s="379" t="s">
        <v>189</v>
      </c>
      <c r="C571" s="363">
        <v>7</v>
      </c>
      <c r="D571" s="363">
        <v>10</v>
      </c>
      <c r="E571" s="363">
        <v>1.4285714285714286</v>
      </c>
      <c r="F571" s="363">
        <v>7</v>
      </c>
      <c r="G571" s="363">
        <v>10</v>
      </c>
      <c r="H571" s="376">
        <v>1.4285714285714286</v>
      </c>
      <c r="I571" s="363">
        <v>0</v>
      </c>
      <c r="J571" s="363">
        <v>0</v>
      </c>
      <c r="K571" s="363">
        <v>0</v>
      </c>
      <c r="L571" s="363">
        <v>0</v>
      </c>
      <c r="M571" s="465">
        <v>0</v>
      </c>
      <c r="N571" s="466">
        <f t="shared" si="18"/>
        <v>0</v>
      </c>
      <c r="O571" s="466">
        <f t="shared" si="17"/>
        <v>0</v>
      </c>
    </row>
    <row r="572" spans="1:15">
      <c r="A572" s="379" t="s">
        <v>620</v>
      </c>
      <c r="B572" s="379" t="s">
        <v>332</v>
      </c>
      <c r="C572" s="363">
        <v>237</v>
      </c>
      <c r="D572" s="363">
        <v>237</v>
      </c>
      <c r="E572" s="363">
        <v>1</v>
      </c>
      <c r="F572" s="363">
        <v>237</v>
      </c>
      <c r="G572" s="363">
        <v>237</v>
      </c>
      <c r="H572" s="376">
        <v>1</v>
      </c>
      <c r="I572" s="363">
        <v>0</v>
      </c>
      <c r="J572" s="363">
        <v>0</v>
      </c>
      <c r="K572" s="363">
        <v>0</v>
      </c>
      <c r="L572" s="363">
        <v>0</v>
      </c>
      <c r="M572" s="465">
        <v>0</v>
      </c>
      <c r="N572" s="466">
        <f t="shared" si="18"/>
        <v>0</v>
      </c>
      <c r="O572" s="466">
        <f t="shared" si="17"/>
        <v>0</v>
      </c>
    </row>
    <row r="573" spans="1:15" ht="22.5">
      <c r="A573" s="379" t="s">
        <v>424</v>
      </c>
      <c r="B573" s="379" t="s">
        <v>565</v>
      </c>
      <c r="C573" s="363">
        <v>551</v>
      </c>
      <c r="D573" s="363">
        <v>1264</v>
      </c>
      <c r="E573" s="363">
        <v>2.294010889292196</v>
      </c>
      <c r="F573" s="363">
        <v>535</v>
      </c>
      <c r="G573" s="363">
        <v>1239</v>
      </c>
      <c r="H573" s="376">
        <v>2.3158878504672895</v>
      </c>
      <c r="I573" s="363">
        <v>16</v>
      </c>
      <c r="J573" s="363">
        <v>11</v>
      </c>
      <c r="K573" s="363">
        <v>5</v>
      </c>
      <c r="L573" s="363">
        <v>25</v>
      </c>
      <c r="M573" s="465">
        <v>1.5625</v>
      </c>
      <c r="N573" s="466">
        <f t="shared" si="18"/>
        <v>29.038112522686024</v>
      </c>
      <c r="O573" s="466">
        <f t="shared" si="17"/>
        <v>9.0744101633393832</v>
      </c>
    </row>
    <row r="574" spans="1:15">
      <c r="A574" s="379" t="s">
        <v>621</v>
      </c>
      <c r="B574" s="379" t="s">
        <v>189</v>
      </c>
      <c r="C574" s="363">
        <v>461</v>
      </c>
      <c r="D574" s="363">
        <v>463</v>
      </c>
      <c r="E574" s="363">
        <v>1.0043383947939262</v>
      </c>
      <c r="F574" s="363">
        <v>461</v>
      </c>
      <c r="G574" s="363">
        <v>463</v>
      </c>
      <c r="H574" s="376">
        <v>1.0043383947939262</v>
      </c>
      <c r="I574" s="363">
        <v>0</v>
      </c>
      <c r="J574" s="363">
        <v>0</v>
      </c>
      <c r="K574" s="363">
        <v>0</v>
      </c>
      <c r="L574" s="363">
        <v>0</v>
      </c>
      <c r="M574" s="465">
        <v>0</v>
      </c>
      <c r="N574" s="466">
        <f t="shared" si="18"/>
        <v>0</v>
      </c>
      <c r="O574" s="466">
        <f t="shared" si="17"/>
        <v>0</v>
      </c>
    </row>
    <row r="575" spans="1:15">
      <c r="A575" s="379" t="s">
        <v>3195</v>
      </c>
      <c r="B575" s="379" t="s">
        <v>189</v>
      </c>
      <c r="C575" s="363">
        <v>7</v>
      </c>
      <c r="D575" s="363">
        <v>7</v>
      </c>
      <c r="E575" s="363">
        <v>1</v>
      </c>
      <c r="F575" s="363">
        <v>7</v>
      </c>
      <c r="G575" s="363">
        <v>7</v>
      </c>
      <c r="H575" s="376">
        <v>1</v>
      </c>
      <c r="I575" s="363">
        <v>0</v>
      </c>
      <c r="J575" s="363">
        <v>0</v>
      </c>
      <c r="K575" s="363">
        <v>0</v>
      </c>
      <c r="L575" s="363">
        <v>0</v>
      </c>
      <c r="M575" s="465">
        <v>0</v>
      </c>
      <c r="N575" s="466">
        <f t="shared" si="18"/>
        <v>0</v>
      </c>
      <c r="O575" s="466">
        <f t="shared" si="17"/>
        <v>0</v>
      </c>
    </row>
    <row r="576" spans="1:15" ht="22.5">
      <c r="A576" s="379" t="s">
        <v>623</v>
      </c>
      <c r="B576" s="379" t="s">
        <v>565</v>
      </c>
      <c r="C576" s="363">
        <v>149</v>
      </c>
      <c r="D576" s="363">
        <v>157</v>
      </c>
      <c r="E576" s="363">
        <v>1.0536912751677852</v>
      </c>
      <c r="F576" s="363">
        <v>149</v>
      </c>
      <c r="G576" s="363">
        <v>157</v>
      </c>
      <c r="H576" s="376">
        <v>1.0536912751677852</v>
      </c>
      <c r="I576" s="363">
        <v>0</v>
      </c>
      <c r="J576" s="363">
        <v>0</v>
      </c>
      <c r="K576" s="363">
        <v>0</v>
      </c>
      <c r="L576" s="363">
        <v>0</v>
      </c>
      <c r="M576" s="465">
        <v>0</v>
      </c>
      <c r="N576" s="466">
        <f t="shared" si="18"/>
        <v>0</v>
      </c>
      <c r="O576" s="466">
        <f t="shared" si="17"/>
        <v>0</v>
      </c>
    </row>
    <row r="577" spans="1:15">
      <c r="A577" s="379" t="s">
        <v>3205</v>
      </c>
      <c r="B577" s="379" t="s">
        <v>189</v>
      </c>
      <c r="C577" s="363">
        <v>43</v>
      </c>
      <c r="D577" s="363">
        <v>44</v>
      </c>
      <c r="E577" s="363">
        <v>1.0232558139534884</v>
      </c>
      <c r="F577" s="363">
        <v>43</v>
      </c>
      <c r="G577" s="363">
        <v>44</v>
      </c>
      <c r="H577" s="376">
        <v>1.0232558139534884</v>
      </c>
      <c r="I577" s="363">
        <v>0</v>
      </c>
      <c r="J577" s="363">
        <v>0</v>
      </c>
      <c r="K577" s="363">
        <v>0</v>
      </c>
      <c r="L577" s="363">
        <v>0</v>
      </c>
      <c r="M577" s="465">
        <v>0</v>
      </c>
      <c r="N577" s="466">
        <f t="shared" si="18"/>
        <v>0</v>
      </c>
      <c r="O577" s="466">
        <f t="shared" si="17"/>
        <v>0</v>
      </c>
    </row>
    <row r="578" spans="1:15">
      <c r="A578" s="379" t="s">
        <v>625</v>
      </c>
      <c r="B578" s="379" t="s">
        <v>189</v>
      </c>
      <c r="C578" s="363">
        <v>2</v>
      </c>
      <c r="D578" s="363">
        <v>2</v>
      </c>
      <c r="E578" s="363">
        <v>1</v>
      </c>
      <c r="F578" s="363">
        <v>2</v>
      </c>
      <c r="G578" s="363">
        <v>2</v>
      </c>
      <c r="H578" s="376">
        <v>1</v>
      </c>
      <c r="I578" s="363">
        <v>0</v>
      </c>
      <c r="J578" s="363">
        <v>0</v>
      </c>
      <c r="K578" s="363">
        <v>0</v>
      </c>
      <c r="L578" s="363">
        <v>0</v>
      </c>
      <c r="M578" s="465">
        <v>0</v>
      </c>
      <c r="N578" s="466">
        <f t="shared" si="18"/>
        <v>0</v>
      </c>
      <c r="O578" s="466">
        <f t="shared" si="17"/>
        <v>0</v>
      </c>
    </row>
    <row r="579" spans="1:15">
      <c r="A579" s="379" t="s">
        <v>626</v>
      </c>
      <c r="B579" s="379" t="s">
        <v>189</v>
      </c>
      <c r="C579" s="363">
        <v>10</v>
      </c>
      <c r="D579" s="363">
        <v>13</v>
      </c>
      <c r="E579" s="363">
        <v>1.3</v>
      </c>
      <c r="F579" s="363">
        <v>10</v>
      </c>
      <c r="G579" s="363">
        <v>13</v>
      </c>
      <c r="H579" s="376">
        <v>1.3</v>
      </c>
      <c r="I579" s="363">
        <v>0</v>
      </c>
      <c r="J579" s="363">
        <v>0</v>
      </c>
      <c r="K579" s="363">
        <v>0</v>
      </c>
      <c r="L579" s="363">
        <v>0</v>
      </c>
      <c r="M579" s="465">
        <v>0</v>
      </c>
      <c r="N579" s="466">
        <f t="shared" si="18"/>
        <v>0</v>
      </c>
      <c r="O579" s="466">
        <f t="shared" si="17"/>
        <v>0</v>
      </c>
    </row>
    <row r="580" spans="1:15">
      <c r="A580" s="379" t="s">
        <v>627</v>
      </c>
      <c r="B580" s="379" t="s">
        <v>189</v>
      </c>
      <c r="C580" s="363">
        <v>170</v>
      </c>
      <c r="D580" s="363">
        <v>170</v>
      </c>
      <c r="E580" s="363">
        <v>1</v>
      </c>
      <c r="F580" s="363">
        <v>170</v>
      </c>
      <c r="G580" s="363">
        <v>170</v>
      </c>
      <c r="H580" s="376">
        <v>1</v>
      </c>
      <c r="I580" s="363">
        <v>0</v>
      </c>
      <c r="J580" s="363">
        <v>0</v>
      </c>
      <c r="K580" s="363">
        <v>0</v>
      </c>
      <c r="L580" s="363">
        <v>0</v>
      </c>
      <c r="M580" s="465">
        <v>0</v>
      </c>
      <c r="N580" s="466">
        <f t="shared" si="18"/>
        <v>0</v>
      </c>
      <c r="O580" s="466">
        <f t="shared" si="17"/>
        <v>0</v>
      </c>
    </row>
    <row r="581" spans="1:15">
      <c r="A581" s="379" t="s">
        <v>628</v>
      </c>
      <c r="B581" s="379" t="s">
        <v>189</v>
      </c>
      <c r="C581" s="363">
        <v>4</v>
      </c>
      <c r="D581" s="363">
        <v>4</v>
      </c>
      <c r="E581" s="363">
        <v>1</v>
      </c>
      <c r="F581" s="363">
        <v>4</v>
      </c>
      <c r="G581" s="363">
        <v>4</v>
      </c>
      <c r="H581" s="376">
        <v>1</v>
      </c>
      <c r="I581" s="363">
        <v>0</v>
      </c>
      <c r="J581" s="363">
        <v>0</v>
      </c>
      <c r="K581" s="363">
        <v>0</v>
      </c>
      <c r="L581" s="363">
        <v>0</v>
      </c>
      <c r="M581" s="465">
        <v>0</v>
      </c>
      <c r="N581" s="466">
        <f t="shared" si="18"/>
        <v>0</v>
      </c>
      <c r="O581" s="466">
        <f t="shared" ref="O581:O644" si="19">K581/C581*1000</f>
        <v>0</v>
      </c>
    </row>
    <row r="582" spans="1:15" ht="22.5">
      <c r="A582" s="379" t="s">
        <v>3285</v>
      </c>
      <c r="B582" s="379" t="s">
        <v>565</v>
      </c>
      <c r="C582" s="363">
        <v>60</v>
      </c>
      <c r="D582" s="363">
        <v>60</v>
      </c>
      <c r="E582" s="363">
        <v>1</v>
      </c>
      <c r="F582" s="363">
        <v>60</v>
      </c>
      <c r="G582" s="363">
        <v>60</v>
      </c>
      <c r="H582" s="376">
        <v>1</v>
      </c>
      <c r="I582" s="363">
        <v>0</v>
      </c>
      <c r="J582" s="363">
        <v>0</v>
      </c>
      <c r="K582" s="363">
        <v>0</v>
      </c>
      <c r="L582" s="363">
        <v>0</v>
      </c>
      <c r="M582" s="465">
        <v>0</v>
      </c>
      <c r="N582" s="466">
        <f t="shared" si="18"/>
        <v>0</v>
      </c>
      <c r="O582" s="466">
        <f t="shared" si="19"/>
        <v>0</v>
      </c>
    </row>
    <row r="583" spans="1:15" ht="22.5">
      <c r="A583" s="379" t="s">
        <v>3207</v>
      </c>
      <c r="B583" s="379" t="s">
        <v>565</v>
      </c>
      <c r="C583" s="363">
        <v>149</v>
      </c>
      <c r="D583" s="363">
        <v>257</v>
      </c>
      <c r="E583" s="363">
        <v>1.7248322147651007</v>
      </c>
      <c r="F583" s="363">
        <v>149</v>
      </c>
      <c r="G583" s="363">
        <v>257</v>
      </c>
      <c r="H583" s="376">
        <v>1.7248322147651007</v>
      </c>
      <c r="I583" s="363">
        <v>0</v>
      </c>
      <c r="J583" s="363">
        <v>0</v>
      </c>
      <c r="K583" s="363">
        <v>0</v>
      </c>
      <c r="L583" s="363">
        <v>0</v>
      </c>
      <c r="M583" s="465">
        <v>0</v>
      </c>
      <c r="N583" s="466">
        <f t="shared" si="18"/>
        <v>0</v>
      </c>
      <c r="O583" s="466">
        <f t="shared" si="19"/>
        <v>0</v>
      </c>
    </row>
    <row r="584" spans="1:15">
      <c r="A584" s="379" t="s">
        <v>3286</v>
      </c>
      <c r="B584" s="379" t="s">
        <v>189</v>
      </c>
      <c r="C584" s="363">
        <v>148</v>
      </c>
      <c r="D584" s="363">
        <v>290</v>
      </c>
      <c r="E584" s="363">
        <v>1.9594594594594594</v>
      </c>
      <c r="F584" s="363">
        <v>148</v>
      </c>
      <c r="G584" s="363">
        <v>290</v>
      </c>
      <c r="H584" s="376">
        <v>1.9594594594594594</v>
      </c>
      <c r="I584" s="363">
        <v>0</v>
      </c>
      <c r="J584" s="363">
        <v>0</v>
      </c>
      <c r="K584" s="363">
        <v>0</v>
      </c>
      <c r="L584" s="363">
        <v>0</v>
      </c>
      <c r="M584" s="465">
        <v>0</v>
      </c>
      <c r="N584" s="466">
        <f t="shared" si="18"/>
        <v>0</v>
      </c>
      <c r="O584" s="466">
        <f t="shared" si="19"/>
        <v>0</v>
      </c>
    </row>
    <row r="585" spans="1:15" ht="22.5">
      <c r="A585" s="379" t="s">
        <v>632</v>
      </c>
      <c r="B585" s="379" t="s">
        <v>565</v>
      </c>
      <c r="C585" s="363">
        <v>26</v>
      </c>
      <c r="D585" s="363">
        <v>26</v>
      </c>
      <c r="E585" s="363">
        <v>1</v>
      </c>
      <c r="F585" s="363">
        <v>26</v>
      </c>
      <c r="G585" s="363">
        <v>26</v>
      </c>
      <c r="H585" s="376">
        <v>1</v>
      </c>
      <c r="I585" s="363">
        <v>0</v>
      </c>
      <c r="J585" s="363">
        <v>0</v>
      </c>
      <c r="K585" s="363">
        <v>0</v>
      </c>
      <c r="L585" s="363">
        <v>0</v>
      </c>
      <c r="M585" s="465">
        <v>0</v>
      </c>
      <c r="N585" s="466">
        <f t="shared" ref="N585:N648" si="20">I585/C585*1000</f>
        <v>0</v>
      </c>
      <c r="O585" s="466">
        <f t="shared" si="19"/>
        <v>0</v>
      </c>
    </row>
    <row r="586" spans="1:15">
      <c r="A586" s="379" t="s">
        <v>633</v>
      </c>
      <c r="B586" s="379" t="s">
        <v>191</v>
      </c>
      <c r="C586" s="363">
        <v>66</v>
      </c>
      <c r="D586" s="363">
        <v>70</v>
      </c>
      <c r="E586" s="363">
        <v>1.0606060606060606</v>
      </c>
      <c r="F586" s="363">
        <v>66</v>
      </c>
      <c r="G586" s="363">
        <v>70</v>
      </c>
      <c r="H586" s="376">
        <v>1.0606060606060606</v>
      </c>
      <c r="I586" s="363">
        <v>0</v>
      </c>
      <c r="J586" s="363">
        <v>0</v>
      </c>
      <c r="K586" s="363">
        <v>0</v>
      </c>
      <c r="L586" s="363">
        <v>0</v>
      </c>
      <c r="M586" s="465">
        <v>0</v>
      </c>
      <c r="N586" s="466">
        <f t="shared" si="20"/>
        <v>0</v>
      </c>
      <c r="O586" s="466">
        <f t="shared" si="19"/>
        <v>0</v>
      </c>
    </row>
    <row r="587" spans="1:15">
      <c r="A587" s="379" t="s">
        <v>634</v>
      </c>
      <c r="B587" s="379" t="s">
        <v>195</v>
      </c>
      <c r="C587" s="363">
        <v>48</v>
      </c>
      <c r="D587" s="363">
        <v>48</v>
      </c>
      <c r="E587" s="363">
        <v>1</v>
      </c>
      <c r="F587" s="363">
        <v>48</v>
      </c>
      <c r="G587" s="363">
        <v>48</v>
      </c>
      <c r="H587" s="376">
        <v>1</v>
      </c>
      <c r="I587" s="363">
        <v>0</v>
      </c>
      <c r="J587" s="363">
        <v>0</v>
      </c>
      <c r="K587" s="363">
        <v>0</v>
      </c>
      <c r="L587" s="363">
        <v>0</v>
      </c>
      <c r="M587" s="465">
        <v>0</v>
      </c>
      <c r="N587" s="466">
        <f t="shared" si="20"/>
        <v>0</v>
      </c>
      <c r="O587" s="466">
        <f t="shared" si="19"/>
        <v>0</v>
      </c>
    </row>
    <row r="588" spans="1:15">
      <c r="A588" s="379" t="s">
        <v>635</v>
      </c>
      <c r="B588" s="379" t="s">
        <v>189</v>
      </c>
      <c r="C588" s="363">
        <v>47</v>
      </c>
      <c r="D588" s="363">
        <v>47</v>
      </c>
      <c r="E588" s="363">
        <v>1</v>
      </c>
      <c r="F588" s="363">
        <v>47</v>
      </c>
      <c r="G588" s="363">
        <v>47</v>
      </c>
      <c r="H588" s="376">
        <v>1</v>
      </c>
      <c r="I588" s="363">
        <v>0</v>
      </c>
      <c r="J588" s="363">
        <v>0</v>
      </c>
      <c r="K588" s="363">
        <v>0</v>
      </c>
      <c r="L588" s="363">
        <v>0</v>
      </c>
      <c r="M588" s="465">
        <v>0</v>
      </c>
      <c r="N588" s="466">
        <f t="shared" si="20"/>
        <v>0</v>
      </c>
      <c r="O588" s="466">
        <f t="shared" si="19"/>
        <v>0</v>
      </c>
    </row>
    <row r="589" spans="1:15" ht="22.5">
      <c r="A589" s="379" t="s">
        <v>3209</v>
      </c>
      <c r="B589" s="379" t="s">
        <v>565</v>
      </c>
      <c r="C589" s="363">
        <v>255</v>
      </c>
      <c r="D589" s="363">
        <v>277</v>
      </c>
      <c r="E589" s="363">
        <v>1.0862745098039215</v>
      </c>
      <c r="F589" s="363">
        <v>255</v>
      </c>
      <c r="G589" s="363">
        <v>277</v>
      </c>
      <c r="H589" s="376">
        <v>1.0862745098039215</v>
      </c>
      <c r="I589" s="363">
        <v>0</v>
      </c>
      <c r="J589" s="363">
        <v>0</v>
      </c>
      <c r="K589" s="363">
        <v>0</v>
      </c>
      <c r="L589" s="363">
        <v>0</v>
      </c>
      <c r="M589" s="465">
        <v>0</v>
      </c>
      <c r="N589" s="466">
        <f t="shared" si="20"/>
        <v>0</v>
      </c>
      <c r="O589" s="466">
        <f t="shared" si="19"/>
        <v>0</v>
      </c>
    </row>
    <row r="590" spans="1:15">
      <c r="A590" s="379" t="s">
        <v>637</v>
      </c>
      <c r="B590" s="379" t="s">
        <v>189</v>
      </c>
      <c r="C590" s="363">
        <v>306</v>
      </c>
      <c r="D590" s="363">
        <v>831</v>
      </c>
      <c r="E590" s="363">
        <v>2.715686274509804</v>
      </c>
      <c r="F590" s="363">
        <v>306</v>
      </c>
      <c r="G590" s="363">
        <v>831</v>
      </c>
      <c r="H590" s="376">
        <v>2.715686274509804</v>
      </c>
      <c r="I590" s="363">
        <v>0</v>
      </c>
      <c r="J590" s="363">
        <v>0</v>
      </c>
      <c r="K590" s="363">
        <v>0</v>
      </c>
      <c r="L590" s="363">
        <v>0</v>
      </c>
      <c r="M590" s="465">
        <v>0</v>
      </c>
      <c r="N590" s="466">
        <f t="shared" si="20"/>
        <v>0</v>
      </c>
      <c r="O590" s="466">
        <f t="shared" si="19"/>
        <v>0</v>
      </c>
    </row>
    <row r="591" spans="1:15">
      <c r="A591" s="379" t="s">
        <v>468</v>
      </c>
      <c r="B591" s="379" t="s">
        <v>199</v>
      </c>
      <c r="C591" s="363">
        <v>792</v>
      </c>
      <c r="D591" s="363">
        <v>1366</v>
      </c>
      <c r="E591" s="363">
        <v>1.7247474747474747</v>
      </c>
      <c r="F591" s="363">
        <v>788</v>
      </c>
      <c r="G591" s="363">
        <v>1362</v>
      </c>
      <c r="H591" s="376">
        <v>1.7284263959390862</v>
      </c>
      <c r="I591" s="363">
        <v>4</v>
      </c>
      <c r="J591" s="363">
        <v>4</v>
      </c>
      <c r="K591" s="363">
        <v>0</v>
      </c>
      <c r="L591" s="363">
        <v>4</v>
      </c>
      <c r="M591" s="465">
        <v>1</v>
      </c>
      <c r="N591" s="466">
        <f t="shared" si="20"/>
        <v>5.0505050505050511</v>
      </c>
      <c r="O591" s="466">
        <f t="shared" si="19"/>
        <v>0</v>
      </c>
    </row>
    <row r="592" spans="1:15">
      <c r="A592" s="379" t="s">
        <v>638</v>
      </c>
      <c r="B592" s="379" t="s">
        <v>87</v>
      </c>
      <c r="C592" s="363">
        <v>801</v>
      </c>
      <c r="D592" s="363">
        <v>1022</v>
      </c>
      <c r="E592" s="363">
        <v>1.2759051186017478</v>
      </c>
      <c r="F592" s="363">
        <v>796</v>
      </c>
      <c r="G592" s="363">
        <v>1017</v>
      </c>
      <c r="H592" s="376">
        <v>1.2776381909547738</v>
      </c>
      <c r="I592" s="363">
        <v>5</v>
      </c>
      <c r="J592" s="363">
        <v>5</v>
      </c>
      <c r="K592" s="363">
        <v>0</v>
      </c>
      <c r="L592" s="363">
        <v>5</v>
      </c>
      <c r="M592" s="465">
        <v>1</v>
      </c>
      <c r="N592" s="466">
        <f t="shared" si="20"/>
        <v>6.2421972534332077</v>
      </c>
      <c r="O592" s="466">
        <f t="shared" si="19"/>
        <v>0</v>
      </c>
    </row>
    <row r="593" spans="1:15">
      <c r="A593" s="379" t="s">
        <v>399</v>
      </c>
      <c r="B593" s="379" t="s">
        <v>47</v>
      </c>
      <c r="C593" s="363">
        <v>1203</v>
      </c>
      <c r="D593" s="363">
        <v>2407</v>
      </c>
      <c r="E593" s="363">
        <v>2.0008312551953451</v>
      </c>
      <c r="F593" s="363">
        <v>1202</v>
      </c>
      <c r="G593" s="363">
        <v>2405</v>
      </c>
      <c r="H593" s="376">
        <v>2.0008319467554077</v>
      </c>
      <c r="I593" s="363">
        <v>1</v>
      </c>
      <c r="J593" s="363">
        <v>0</v>
      </c>
      <c r="K593" s="363">
        <v>1</v>
      </c>
      <c r="L593" s="363">
        <v>2</v>
      </c>
      <c r="M593" s="465">
        <v>2</v>
      </c>
      <c r="N593" s="466">
        <f t="shared" si="20"/>
        <v>0.83125519534497094</v>
      </c>
      <c r="O593" s="466">
        <f t="shared" si="19"/>
        <v>0.83125519534497094</v>
      </c>
    </row>
    <row r="594" spans="1:15">
      <c r="A594" s="379" t="s">
        <v>3095</v>
      </c>
      <c r="B594" s="379" t="s">
        <v>47</v>
      </c>
      <c r="C594" s="363">
        <v>117</v>
      </c>
      <c r="D594" s="363">
        <v>130</v>
      </c>
      <c r="E594" s="363">
        <v>1.1111111111111112</v>
      </c>
      <c r="F594" s="363">
        <v>117</v>
      </c>
      <c r="G594" s="363">
        <v>130</v>
      </c>
      <c r="H594" s="376">
        <v>1.1111111111111112</v>
      </c>
      <c r="I594" s="363">
        <v>0</v>
      </c>
      <c r="J594" s="363">
        <v>0</v>
      </c>
      <c r="K594" s="363">
        <v>0</v>
      </c>
      <c r="L594" s="363">
        <v>0</v>
      </c>
      <c r="M594" s="465">
        <v>0</v>
      </c>
      <c r="N594" s="466">
        <f t="shared" si="20"/>
        <v>0</v>
      </c>
      <c r="O594" s="466">
        <f t="shared" si="19"/>
        <v>0</v>
      </c>
    </row>
    <row r="595" spans="1:15">
      <c r="A595" s="379" t="s">
        <v>640</v>
      </c>
      <c r="B595" s="379" t="s">
        <v>87</v>
      </c>
      <c r="C595" s="363">
        <v>503</v>
      </c>
      <c r="D595" s="363">
        <v>1162</v>
      </c>
      <c r="E595" s="363">
        <v>2.3101391650099403</v>
      </c>
      <c r="F595" s="363">
        <v>499</v>
      </c>
      <c r="G595" s="363">
        <v>1152</v>
      </c>
      <c r="H595" s="376">
        <v>2.308617234468938</v>
      </c>
      <c r="I595" s="363">
        <v>4</v>
      </c>
      <c r="J595" s="363">
        <v>3</v>
      </c>
      <c r="K595" s="363">
        <v>1</v>
      </c>
      <c r="L595" s="363">
        <v>10</v>
      </c>
      <c r="M595" s="465">
        <v>2.5</v>
      </c>
      <c r="N595" s="466">
        <f t="shared" si="20"/>
        <v>7.9522862823061624</v>
      </c>
      <c r="O595" s="466">
        <f t="shared" si="19"/>
        <v>1.9880715705765406</v>
      </c>
    </row>
    <row r="596" spans="1:15">
      <c r="A596" s="379" t="s">
        <v>641</v>
      </c>
      <c r="B596" s="379" t="s">
        <v>200</v>
      </c>
      <c r="C596" s="363">
        <v>131</v>
      </c>
      <c r="D596" s="363">
        <v>168</v>
      </c>
      <c r="E596" s="363">
        <v>1.282442748091603</v>
      </c>
      <c r="F596" s="363">
        <v>131</v>
      </c>
      <c r="G596" s="363">
        <v>168</v>
      </c>
      <c r="H596" s="376">
        <v>1.282442748091603</v>
      </c>
      <c r="I596" s="363">
        <v>0</v>
      </c>
      <c r="J596" s="363">
        <v>0</v>
      </c>
      <c r="K596" s="363">
        <v>0</v>
      </c>
      <c r="L596" s="363">
        <v>0</v>
      </c>
      <c r="M596" s="465">
        <v>0</v>
      </c>
      <c r="N596" s="466">
        <f t="shared" si="20"/>
        <v>0</v>
      </c>
      <c r="O596" s="466">
        <f t="shared" si="19"/>
        <v>0</v>
      </c>
    </row>
    <row r="597" spans="1:15">
      <c r="A597" s="379" t="s">
        <v>642</v>
      </c>
      <c r="B597" s="379" t="s">
        <v>200</v>
      </c>
      <c r="C597" s="363">
        <v>17</v>
      </c>
      <c r="D597" s="363">
        <v>26</v>
      </c>
      <c r="E597" s="363">
        <v>1.5294117647058822</v>
      </c>
      <c r="F597" s="363">
        <v>17</v>
      </c>
      <c r="G597" s="363">
        <v>26</v>
      </c>
      <c r="H597" s="376">
        <v>1.5294117647058822</v>
      </c>
      <c r="I597" s="363">
        <v>0</v>
      </c>
      <c r="J597" s="363">
        <v>0</v>
      </c>
      <c r="K597" s="363">
        <v>0</v>
      </c>
      <c r="L597" s="363">
        <v>0</v>
      </c>
      <c r="M597" s="465">
        <v>0</v>
      </c>
      <c r="N597" s="466">
        <f t="shared" si="20"/>
        <v>0</v>
      </c>
      <c r="O597" s="466">
        <f t="shared" si="19"/>
        <v>0</v>
      </c>
    </row>
    <row r="598" spans="1:15">
      <c r="A598" s="379" t="s">
        <v>643</v>
      </c>
      <c r="B598" s="379" t="s">
        <v>87</v>
      </c>
      <c r="C598" s="363">
        <v>461</v>
      </c>
      <c r="D598" s="363">
        <v>664</v>
      </c>
      <c r="E598" s="363">
        <v>1.440347071583514</v>
      </c>
      <c r="F598" s="363">
        <v>461</v>
      </c>
      <c r="G598" s="363">
        <v>664</v>
      </c>
      <c r="H598" s="376">
        <v>1.440347071583514</v>
      </c>
      <c r="I598" s="363">
        <v>0</v>
      </c>
      <c r="J598" s="363">
        <v>0</v>
      </c>
      <c r="K598" s="363">
        <v>0</v>
      </c>
      <c r="L598" s="363">
        <v>0</v>
      </c>
      <c r="M598" s="465">
        <v>0</v>
      </c>
      <c r="N598" s="466">
        <f t="shared" si="20"/>
        <v>0</v>
      </c>
      <c r="O598" s="466">
        <f t="shared" si="19"/>
        <v>0</v>
      </c>
    </row>
    <row r="599" spans="1:15">
      <c r="A599" s="379" t="s">
        <v>644</v>
      </c>
      <c r="B599" s="379" t="s">
        <v>199</v>
      </c>
      <c r="C599" s="363">
        <v>138</v>
      </c>
      <c r="D599" s="363">
        <v>260</v>
      </c>
      <c r="E599" s="363">
        <v>1.8840579710144927</v>
      </c>
      <c r="F599" s="363">
        <v>138</v>
      </c>
      <c r="G599" s="363">
        <v>260</v>
      </c>
      <c r="H599" s="376">
        <v>1.8840579710144927</v>
      </c>
      <c r="I599" s="363">
        <v>0</v>
      </c>
      <c r="J599" s="363">
        <v>0</v>
      </c>
      <c r="K599" s="363">
        <v>0</v>
      </c>
      <c r="L599" s="363">
        <v>0</v>
      </c>
      <c r="M599" s="465">
        <v>0</v>
      </c>
      <c r="N599" s="466">
        <f t="shared" si="20"/>
        <v>0</v>
      </c>
      <c r="O599" s="466">
        <f t="shared" si="19"/>
        <v>0</v>
      </c>
    </row>
    <row r="600" spans="1:15">
      <c r="A600" s="379" t="s">
        <v>645</v>
      </c>
      <c r="B600" s="379" t="s">
        <v>203</v>
      </c>
      <c r="C600" s="363">
        <v>28</v>
      </c>
      <c r="D600" s="363">
        <v>52</v>
      </c>
      <c r="E600" s="363">
        <v>1.8571428571428572</v>
      </c>
      <c r="F600" s="363">
        <v>28</v>
      </c>
      <c r="G600" s="363">
        <v>52</v>
      </c>
      <c r="H600" s="376">
        <v>1.8571428571428572</v>
      </c>
      <c r="I600" s="363">
        <v>0</v>
      </c>
      <c r="J600" s="363">
        <v>0</v>
      </c>
      <c r="K600" s="363">
        <v>0</v>
      </c>
      <c r="L600" s="363">
        <v>0</v>
      </c>
      <c r="M600" s="465">
        <v>0</v>
      </c>
      <c r="N600" s="466">
        <f t="shared" si="20"/>
        <v>0</v>
      </c>
      <c r="O600" s="466">
        <f t="shared" si="19"/>
        <v>0</v>
      </c>
    </row>
    <row r="601" spans="1:15">
      <c r="A601" s="379" t="s">
        <v>554</v>
      </c>
      <c r="B601" s="379" t="s">
        <v>87</v>
      </c>
      <c r="C601" s="363">
        <v>507</v>
      </c>
      <c r="D601" s="363">
        <v>533</v>
      </c>
      <c r="E601" s="363">
        <v>1.0512820512820513</v>
      </c>
      <c r="F601" s="363">
        <v>507</v>
      </c>
      <c r="G601" s="363">
        <v>533</v>
      </c>
      <c r="H601" s="376">
        <v>1.0512820512820513</v>
      </c>
      <c r="I601" s="363">
        <v>0</v>
      </c>
      <c r="J601" s="363">
        <v>0</v>
      </c>
      <c r="K601" s="363">
        <v>0</v>
      </c>
      <c r="L601" s="363">
        <v>0</v>
      </c>
      <c r="M601" s="465">
        <v>0</v>
      </c>
      <c r="N601" s="466">
        <f t="shared" si="20"/>
        <v>0</v>
      </c>
      <c r="O601" s="466">
        <f t="shared" si="19"/>
        <v>0</v>
      </c>
    </row>
    <row r="602" spans="1:15">
      <c r="A602" s="379" t="s">
        <v>3125</v>
      </c>
      <c r="B602" s="379" t="s">
        <v>47</v>
      </c>
      <c r="C602" s="363">
        <v>204</v>
      </c>
      <c r="D602" s="363">
        <v>207</v>
      </c>
      <c r="E602" s="363">
        <v>1.0147058823529411</v>
      </c>
      <c r="F602" s="363">
        <v>204</v>
      </c>
      <c r="G602" s="363">
        <v>207</v>
      </c>
      <c r="H602" s="376">
        <v>1.0147058823529411</v>
      </c>
      <c r="I602" s="363">
        <v>0</v>
      </c>
      <c r="J602" s="363">
        <v>0</v>
      </c>
      <c r="K602" s="363">
        <v>0</v>
      </c>
      <c r="L602" s="363">
        <v>0</v>
      </c>
      <c r="M602" s="465">
        <v>0</v>
      </c>
      <c r="N602" s="466">
        <f t="shared" si="20"/>
        <v>0</v>
      </c>
      <c r="O602" s="466">
        <f t="shared" si="19"/>
        <v>0</v>
      </c>
    </row>
    <row r="603" spans="1:15">
      <c r="A603" s="379" t="s">
        <v>3262</v>
      </c>
      <c r="B603" s="379" t="s">
        <v>47</v>
      </c>
      <c r="C603" s="363">
        <v>259</v>
      </c>
      <c r="D603" s="363">
        <v>281</v>
      </c>
      <c r="E603" s="363">
        <v>1.084942084942085</v>
      </c>
      <c r="F603" s="363">
        <v>259</v>
      </c>
      <c r="G603" s="363">
        <v>281</v>
      </c>
      <c r="H603" s="376">
        <v>1.084942084942085</v>
      </c>
      <c r="I603" s="363">
        <v>0</v>
      </c>
      <c r="J603" s="363">
        <v>0</v>
      </c>
      <c r="K603" s="363">
        <v>0</v>
      </c>
      <c r="L603" s="363">
        <v>0</v>
      </c>
      <c r="M603" s="465">
        <v>0</v>
      </c>
      <c r="N603" s="466">
        <f t="shared" si="20"/>
        <v>0</v>
      </c>
      <c r="O603" s="466">
        <f t="shared" si="19"/>
        <v>0</v>
      </c>
    </row>
    <row r="604" spans="1:15">
      <c r="A604" s="379" t="s">
        <v>648</v>
      </c>
      <c r="B604" s="379" t="s">
        <v>47</v>
      </c>
      <c r="C604" s="363">
        <v>1013</v>
      </c>
      <c r="D604" s="363">
        <v>1108</v>
      </c>
      <c r="E604" s="363">
        <v>1.0937808489634748</v>
      </c>
      <c r="F604" s="363">
        <v>1013</v>
      </c>
      <c r="G604" s="363">
        <v>1108</v>
      </c>
      <c r="H604" s="376">
        <v>1.0937808489634748</v>
      </c>
      <c r="I604" s="363">
        <v>0</v>
      </c>
      <c r="J604" s="363">
        <v>0</v>
      </c>
      <c r="K604" s="363">
        <v>0</v>
      </c>
      <c r="L604" s="363">
        <v>0</v>
      </c>
      <c r="M604" s="465">
        <v>0</v>
      </c>
      <c r="N604" s="466">
        <f t="shared" si="20"/>
        <v>0</v>
      </c>
      <c r="O604" s="466">
        <f t="shared" si="19"/>
        <v>0</v>
      </c>
    </row>
    <row r="605" spans="1:15">
      <c r="A605" s="379" t="s">
        <v>649</v>
      </c>
      <c r="B605" s="379" t="s">
        <v>205</v>
      </c>
      <c r="C605" s="363">
        <v>211</v>
      </c>
      <c r="D605" s="363">
        <v>259</v>
      </c>
      <c r="E605" s="363">
        <v>1.2274881516587677</v>
      </c>
      <c r="F605" s="363">
        <v>211</v>
      </c>
      <c r="G605" s="363">
        <v>259</v>
      </c>
      <c r="H605" s="376">
        <v>1.2274881516587677</v>
      </c>
      <c r="I605" s="363">
        <v>0</v>
      </c>
      <c r="J605" s="363">
        <v>0</v>
      </c>
      <c r="K605" s="363">
        <v>0</v>
      </c>
      <c r="L605" s="363">
        <v>0</v>
      </c>
      <c r="M605" s="465">
        <v>0</v>
      </c>
      <c r="N605" s="466">
        <f t="shared" si="20"/>
        <v>0</v>
      </c>
      <c r="O605" s="466">
        <f t="shared" si="19"/>
        <v>0</v>
      </c>
    </row>
    <row r="606" spans="1:15">
      <c r="A606" s="379" t="s">
        <v>650</v>
      </c>
      <c r="B606" s="379" t="s">
        <v>87</v>
      </c>
      <c r="C606" s="363">
        <v>657</v>
      </c>
      <c r="D606" s="363">
        <v>668</v>
      </c>
      <c r="E606" s="363">
        <v>1.0167427701674276</v>
      </c>
      <c r="F606" s="363">
        <v>657</v>
      </c>
      <c r="G606" s="363">
        <v>668</v>
      </c>
      <c r="H606" s="376">
        <v>1.0167427701674276</v>
      </c>
      <c r="I606" s="363">
        <v>0</v>
      </c>
      <c r="J606" s="363">
        <v>0</v>
      </c>
      <c r="K606" s="363">
        <v>0</v>
      </c>
      <c r="L606" s="363">
        <v>0</v>
      </c>
      <c r="M606" s="465">
        <v>0</v>
      </c>
      <c r="N606" s="466">
        <f t="shared" si="20"/>
        <v>0</v>
      </c>
      <c r="O606" s="466">
        <f t="shared" si="19"/>
        <v>0</v>
      </c>
    </row>
    <row r="607" spans="1:15">
      <c r="A607" s="379" t="s">
        <v>651</v>
      </c>
      <c r="B607" s="379" t="s">
        <v>87</v>
      </c>
      <c r="C607" s="363">
        <v>68</v>
      </c>
      <c r="D607" s="363">
        <v>70</v>
      </c>
      <c r="E607" s="363">
        <v>1.0294117647058822</v>
      </c>
      <c r="F607" s="363">
        <v>68</v>
      </c>
      <c r="G607" s="363">
        <v>70</v>
      </c>
      <c r="H607" s="376">
        <v>1.0294117647058822</v>
      </c>
      <c r="I607" s="363">
        <v>0</v>
      </c>
      <c r="J607" s="363">
        <v>0</v>
      </c>
      <c r="K607" s="363">
        <v>0</v>
      </c>
      <c r="L607" s="363">
        <v>0</v>
      </c>
      <c r="M607" s="465">
        <v>0</v>
      </c>
      <c r="N607" s="466">
        <f t="shared" si="20"/>
        <v>0</v>
      </c>
      <c r="O607" s="466">
        <f t="shared" si="19"/>
        <v>0</v>
      </c>
    </row>
    <row r="608" spans="1:15">
      <c r="A608" s="379" t="s">
        <v>652</v>
      </c>
      <c r="B608" s="379" t="s">
        <v>87</v>
      </c>
      <c r="C608" s="363">
        <v>287</v>
      </c>
      <c r="D608" s="363">
        <v>297</v>
      </c>
      <c r="E608" s="363">
        <v>1.0348432055749128</v>
      </c>
      <c r="F608" s="363">
        <v>284</v>
      </c>
      <c r="G608" s="363">
        <v>291</v>
      </c>
      <c r="H608" s="376">
        <v>1.0246478873239437</v>
      </c>
      <c r="I608" s="363">
        <v>3</v>
      </c>
      <c r="J608" s="363">
        <v>0</v>
      </c>
      <c r="K608" s="363">
        <v>3</v>
      </c>
      <c r="L608" s="363">
        <v>6</v>
      </c>
      <c r="M608" s="465">
        <v>2</v>
      </c>
      <c r="N608" s="466">
        <f t="shared" si="20"/>
        <v>10.452961672473869</v>
      </c>
      <c r="O608" s="466">
        <f t="shared" si="19"/>
        <v>10.452961672473869</v>
      </c>
    </row>
    <row r="609" spans="1:15">
      <c r="A609" s="379" t="s">
        <v>3162</v>
      </c>
      <c r="B609" s="379" t="s">
        <v>87</v>
      </c>
      <c r="C609" s="363">
        <v>118</v>
      </c>
      <c r="D609" s="363">
        <v>135</v>
      </c>
      <c r="E609" s="363">
        <v>1.1440677966101696</v>
      </c>
      <c r="F609" s="363">
        <v>118</v>
      </c>
      <c r="G609" s="363">
        <v>135</v>
      </c>
      <c r="H609" s="376">
        <v>1.1440677966101696</v>
      </c>
      <c r="I609" s="363">
        <v>0</v>
      </c>
      <c r="J609" s="363">
        <v>0</v>
      </c>
      <c r="K609" s="363">
        <v>0</v>
      </c>
      <c r="L609" s="363">
        <v>0</v>
      </c>
      <c r="M609" s="465">
        <v>0</v>
      </c>
      <c r="N609" s="466">
        <f t="shared" si="20"/>
        <v>0</v>
      </c>
      <c r="O609" s="466">
        <f t="shared" si="19"/>
        <v>0</v>
      </c>
    </row>
    <row r="610" spans="1:15">
      <c r="A610" s="379" t="s">
        <v>654</v>
      </c>
      <c r="B610" s="379" t="s">
        <v>47</v>
      </c>
      <c r="C610" s="363">
        <v>464</v>
      </c>
      <c r="D610" s="363">
        <v>560</v>
      </c>
      <c r="E610" s="363">
        <v>1.2068965517241379</v>
      </c>
      <c r="F610" s="363">
        <v>464</v>
      </c>
      <c r="G610" s="363">
        <v>560</v>
      </c>
      <c r="H610" s="376">
        <v>1.2068965517241379</v>
      </c>
      <c r="I610" s="363">
        <v>0</v>
      </c>
      <c r="J610" s="363">
        <v>0</v>
      </c>
      <c r="K610" s="363">
        <v>0</v>
      </c>
      <c r="L610" s="363">
        <v>0</v>
      </c>
      <c r="M610" s="465">
        <v>0</v>
      </c>
      <c r="N610" s="466">
        <f t="shared" si="20"/>
        <v>0</v>
      </c>
      <c r="O610" s="466">
        <f t="shared" si="19"/>
        <v>0</v>
      </c>
    </row>
    <row r="611" spans="1:15">
      <c r="A611" s="379" t="s">
        <v>3178</v>
      </c>
      <c r="B611" s="379" t="s">
        <v>47</v>
      </c>
      <c r="C611" s="363">
        <v>449</v>
      </c>
      <c r="D611" s="363">
        <v>454</v>
      </c>
      <c r="E611" s="363">
        <v>1.0111358574610245</v>
      </c>
      <c r="F611" s="363">
        <v>448</v>
      </c>
      <c r="G611" s="363">
        <v>453</v>
      </c>
      <c r="H611" s="376">
        <v>1.0111607142857142</v>
      </c>
      <c r="I611" s="363">
        <v>1</v>
      </c>
      <c r="J611" s="363">
        <v>1</v>
      </c>
      <c r="K611" s="363">
        <v>0</v>
      </c>
      <c r="L611" s="363">
        <v>1</v>
      </c>
      <c r="M611" s="465">
        <v>1</v>
      </c>
      <c r="N611" s="466">
        <f t="shared" si="20"/>
        <v>2.2271714922048997</v>
      </c>
      <c r="O611" s="466">
        <f t="shared" si="19"/>
        <v>0</v>
      </c>
    </row>
    <row r="612" spans="1:15">
      <c r="A612" s="379" t="s">
        <v>3179</v>
      </c>
      <c r="B612" s="379" t="s">
        <v>87</v>
      </c>
      <c r="C612" s="363">
        <v>737</v>
      </c>
      <c r="D612" s="363">
        <v>944</v>
      </c>
      <c r="E612" s="363">
        <v>1.2808683853459972</v>
      </c>
      <c r="F612" s="363">
        <v>737</v>
      </c>
      <c r="G612" s="363">
        <v>944</v>
      </c>
      <c r="H612" s="376">
        <v>1.2808683853459972</v>
      </c>
      <c r="I612" s="363">
        <v>0</v>
      </c>
      <c r="J612" s="363">
        <v>0</v>
      </c>
      <c r="K612" s="363">
        <v>0</v>
      </c>
      <c r="L612" s="363">
        <v>0</v>
      </c>
      <c r="M612" s="465">
        <v>0</v>
      </c>
      <c r="N612" s="466">
        <f t="shared" si="20"/>
        <v>0</v>
      </c>
      <c r="O612" s="466">
        <f t="shared" si="19"/>
        <v>0</v>
      </c>
    </row>
    <row r="613" spans="1:15">
      <c r="A613" s="379" t="s">
        <v>3180</v>
      </c>
      <c r="B613" s="379" t="s">
        <v>87</v>
      </c>
      <c r="C613" s="363">
        <v>126</v>
      </c>
      <c r="D613" s="363">
        <v>187</v>
      </c>
      <c r="E613" s="363">
        <v>1.4841269841269842</v>
      </c>
      <c r="F613" s="363">
        <v>126</v>
      </c>
      <c r="G613" s="363">
        <v>187</v>
      </c>
      <c r="H613" s="376">
        <v>1.4841269841269842</v>
      </c>
      <c r="I613" s="363">
        <v>0</v>
      </c>
      <c r="J613" s="363">
        <v>0</v>
      </c>
      <c r="K613" s="363">
        <v>0</v>
      </c>
      <c r="L613" s="363">
        <v>0</v>
      </c>
      <c r="M613" s="465">
        <v>0</v>
      </c>
      <c r="N613" s="466">
        <f t="shared" si="20"/>
        <v>0</v>
      </c>
      <c r="O613" s="466">
        <f t="shared" si="19"/>
        <v>0</v>
      </c>
    </row>
    <row r="614" spans="1:15">
      <c r="A614" s="379" t="s">
        <v>3181</v>
      </c>
      <c r="B614" s="379" t="s">
        <v>87</v>
      </c>
      <c r="C614" s="363">
        <v>1337</v>
      </c>
      <c r="D614" s="363">
        <v>2162</v>
      </c>
      <c r="E614" s="363">
        <v>1.6170531039640987</v>
      </c>
      <c r="F614" s="363">
        <v>1336</v>
      </c>
      <c r="G614" s="363">
        <v>2133</v>
      </c>
      <c r="H614" s="376">
        <v>1.596556886227545</v>
      </c>
      <c r="I614" s="363">
        <v>1</v>
      </c>
      <c r="J614" s="363">
        <v>0</v>
      </c>
      <c r="K614" s="363">
        <v>1</v>
      </c>
      <c r="L614" s="363">
        <v>29</v>
      </c>
      <c r="M614" s="465">
        <v>29</v>
      </c>
      <c r="N614" s="466">
        <f t="shared" si="20"/>
        <v>0.74794315632011965</v>
      </c>
      <c r="O614" s="466">
        <f t="shared" si="19"/>
        <v>0.74794315632011965</v>
      </c>
    </row>
    <row r="615" spans="1:15">
      <c r="A615" s="379" t="s">
        <v>659</v>
      </c>
      <c r="B615" s="379" t="s">
        <v>47</v>
      </c>
      <c r="C615" s="363">
        <v>388</v>
      </c>
      <c r="D615" s="363">
        <v>407</v>
      </c>
      <c r="E615" s="363">
        <v>1.0489690721649485</v>
      </c>
      <c r="F615" s="363">
        <v>388</v>
      </c>
      <c r="G615" s="363">
        <v>407</v>
      </c>
      <c r="H615" s="376">
        <v>1.0489690721649485</v>
      </c>
      <c r="I615" s="363">
        <v>0</v>
      </c>
      <c r="J615" s="363">
        <v>0</v>
      </c>
      <c r="K615" s="363">
        <v>0</v>
      </c>
      <c r="L615" s="363">
        <v>0</v>
      </c>
      <c r="M615" s="465">
        <v>0</v>
      </c>
      <c r="N615" s="466">
        <f t="shared" si="20"/>
        <v>0</v>
      </c>
      <c r="O615" s="466">
        <f t="shared" si="19"/>
        <v>0</v>
      </c>
    </row>
    <row r="616" spans="1:15">
      <c r="A616" s="379" t="s">
        <v>660</v>
      </c>
      <c r="B616" s="379" t="s">
        <v>47</v>
      </c>
      <c r="C616" s="363">
        <v>122</v>
      </c>
      <c r="D616" s="363">
        <v>163</v>
      </c>
      <c r="E616" s="363">
        <v>1.3360655737704918</v>
      </c>
      <c r="F616" s="363">
        <v>122</v>
      </c>
      <c r="G616" s="363">
        <v>163</v>
      </c>
      <c r="H616" s="376">
        <v>1.3360655737704918</v>
      </c>
      <c r="I616" s="363">
        <v>0</v>
      </c>
      <c r="J616" s="363">
        <v>0</v>
      </c>
      <c r="K616" s="363">
        <v>0</v>
      </c>
      <c r="L616" s="363">
        <v>0</v>
      </c>
      <c r="M616" s="465">
        <v>0</v>
      </c>
      <c r="N616" s="466">
        <f t="shared" si="20"/>
        <v>0</v>
      </c>
      <c r="O616" s="466">
        <f t="shared" si="19"/>
        <v>0</v>
      </c>
    </row>
    <row r="617" spans="1:15">
      <c r="A617" s="379" t="s">
        <v>661</v>
      </c>
      <c r="B617" s="379" t="s">
        <v>205</v>
      </c>
      <c r="C617" s="363">
        <v>154</v>
      </c>
      <c r="D617" s="363">
        <v>162</v>
      </c>
      <c r="E617" s="363">
        <v>1.051948051948052</v>
      </c>
      <c r="F617" s="363">
        <v>154</v>
      </c>
      <c r="G617" s="363">
        <v>162</v>
      </c>
      <c r="H617" s="376">
        <v>1.051948051948052</v>
      </c>
      <c r="I617" s="363">
        <v>0</v>
      </c>
      <c r="J617" s="363">
        <v>0</v>
      </c>
      <c r="K617" s="363">
        <v>0</v>
      </c>
      <c r="L617" s="363">
        <v>0</v>
      </c>
      <c r="M617" s="465">
        <v>0</v>
      </c>
      <c r="N617" s="466">
        <f t="shared" si="20"/>
        <v>0</v>
      </c>
      <c r="O617" s="466">
        <f t="shared" si="19"/>
        <v>0</v>
      </c>
    </row>
    <row r="618" spans="1:15">
      <c r="A618" s="379" t="s">
        <v>3188</v>
      </c>
      <c r="B618" s="379" t="s">
        <v>87</v>
      </c>
      <c r="C618" s="363">
        <v>562</v>
      </c>
      <c r="D618" s="363">
        <v>581</v>
      </c>
      <c r="E618" s="363">
        <v>1.0338078291814947</v>
      </c>
      <c r="F618" s="363">
        <v>562</v>
      </c>
      <c r="G618" s="363">
        <v>581</v>
      </c>
      <c r="H618" s="376">
        <v>1.0338078291814947</v>
      </c>
      <c r="I618" s="363">
        <v>0</v>
      </c>
      <c r="J618" s="363">
        <v>0</v>
      </c>
      <c r="K618" s="363">
        <v>0</v>
      </c>
      <c r="L618" s="363">
        <v>0</v>
      </c>
      <c r="M618" s="465">
        <v>0</v>
      </c>
      <c r="N618" s="466">
        <f t="shared" si="20"/>
        <v>0</v>
      </c>
      <c r="O618" s="466">
        <f t="shared" si="19"/>
        <v>0</v>
      </c>
    </row>
    <row r="619" spans="1:15">
      <c r="A619" s="379" t="s">
        <v>663</v>
      </c>
      <c r="B619" s="379" t="s">
        <v>203</v>
      </c>
      <c r="C619" s="363">
        <v>101</v>
      </c>
      <c r="D619" s="363">
        <v>191</v>
      </c>
      <c r="E619" s="363">
        <v>1.891089108910891</v>
      </c>
      <c r="F619" s="363">
        <v>101</v>
      </c>
      <c r="G619" s="363">
        <v>191</v>
      </c>
      <c r="H619" s="376">
        <v>1.891089108910891</v>
      </c>
      <c r="I619" s="363">
        <v>0</v>
      </c>
      <c r="J619" s="363">
        <v>0</v>
      </c>
      <c r="K619" s="363">
        <v>0</v>
      </c>
      <c r="L619" s="363">
        <v>0</v>
      </c>
      <c r="M619" s="465">
        <v>0</v>
      </c>
      <c r="N619" s="466">
        <f t="shared" si="20"/>
        <v>0</v>
      </c>
      <c r="O619" s="466">
        <f t="shared" si="19"/>
        <v>0</v>
      </c>
    </row>
    <row r="620" spans="1:15">
      <c r="A620" s="379" t="s">
        <v>664</v>
      </c>
      <c r="B620" s="379" t="s">
        <v>47</v>
      </c>
      <c r="C620" s="363">
        <v>308</v>
      </c>
      <c r="D620" s="363">
        <v>1094</v>
      </c>
      <c r="E620" s="363">
        <v>3.551948051948052</v>
      </c>
      <c r="F620" s="363">
        <v>307</v>
      </c>
      <c r="G620" s="363">
        <v>1085</v>
      </c>
      <c r="H620" s="376">
        <v>3.5342019543973939</v>
      </c>
      <c r="I620" s="363">
        <v>1</v>
      </c>
      <c r="J620" s="363">
        <v>0</v>
      </c>
      <c r="K620" s="363">
        <v>1</v>
      </c>
      <c r="L620" s="363">
        <v>9</v>
      </c>
      <c r="M620" s="465">
        <v>9</v>
      </c>
      <c r="N620" s="466">
        <f t="shared" si="20"/>
        <v>3.2467532467532472</v>
      </c>
      <c r="O620" s="466">
        <f t="shared" si="19"/>
        <v>3.2467532467532472</v>
      </c>
    </row>
    <row r="621" spans="1:15">
      <c r="A621" s="379" t="s">
        <v>665</v>
      </c>
      <c r="B621" s="379" t="s">
        <v>199</v>
      </c>
      <c r="C621" s="363">
        <v>63</v>
      </c>
      <c r="D621" s="363">
        <v>80</v>
      </c>
      <c r="E621" s="363">
        <v>1.2698412698412698</v>
      </c>
      <c r="F621" s="363">
        <v>63</v>
      </c>
      <c r="G621" s="363">
        <v>80</v>
      </c>
      <c r="H621" s="376">
        <v>1.2698412698412698</v>
      </c>
      <c r="I621" s="363">
        <v>0</v>
      </c>
      <c r="J621" s="363">
        <v>0</v>
      </c>
      <c r="K621" s="363">
        <v>0</v>
      </c>
      <c r="L621" s="363">
        <v>0</v>
      </c>
      <c r="M621" s="465">
        <v>0</v>
      </c>
      <c r="N621" s="466">
        <f t="shared" si="20"/>
        <v>0</v>
      </c>
      <c r="O621" s="466">
        <f t="shared" si="19"/>
        <v>0</v>
      </c>
    </row>
    <row r="622" spans="1:15">
      <c r="A622" s="379" t="s">
        <v>666</v>
      </c>
      <c r="B622" s="379" t="s">
        <v>199</v>
      </c>
      <c r="C622" s="363">
        <v>73</v>
      </c>
      <c r="D622" s="363">
        <v>80</v>
      </c>
      <c r="E622" s="363">
        <v>1.095890410958904</v>
      </c>
      <c r="F622" s="363">
        <v>73</v>
      </c>
      <c r="G622" s="363">
        <v>80</v>
      </c>
      <c r="H622" s="376">
        <v>1.095890410958904</v>
      </c>
      <c r="I622" s="363">
        <v>0</v>
      </c>
      <c r="J622" s="363">
        <v>0</v>
      </c>
      <c r="K622" s="363">
        <v>0</v>
      </c>
      <c r="L622" s="363">
        <v>0</v>
      </c>
      <c r="M622" s="465">
        <v>0</v>
      </c>
      <c r="N622" s="466">
        <f t="shared" si="20"/>
        <v>0</v>
      </c>
      <c r="O622" s="466">
        <f t="shared" si="19"/>
        <v>0</v>
      </c>
    </row>
    <row r="623" spans="1:15">
      <c r="A623" s="379" t="s">
        <v>667</v>
      </c>
      <c r="B623" s="379" t="s">
        <v>205</v>
      </c>
      <c r="C623" s="363">
        <v>102</v>
      </c>
      <c r="D623" s="363">
        <v>248</v>
      </c>
      <c r="E623" s="363">
        <v>2.4313725490196076</v>
      </c>
      <c r="F623" s="363">
        <v>102</v>
      </c>
      <c r="G623" s="363">
        <v>248</v>
      </c>
      <c r="H623" s="376">
        <v>2.4313725490196076</v>
      </c>
      <c r="I623" s="363">
        <v>0</v>
      </c>
      <c r="J623" s="363">
        <v>0</v>
      </c>
      <c r="K623" s="363">
        <v>0</v>
      </c>
      <c r="L623" s="363">
        <v>0</v>
      </c>
      <c r="M623" s="465">
        <v>0</v>
      </c>
      <c r="N623" s="466">
        <f t="shared" si="20"/>
        <v>0</v>
      </c>
      <c r="O623" s="466">
        <f t="shared" si="19"/>
        <v>0</v>
      </c>
    </row>
    <row r="624" spans="1:15">
      <c r="A624" s="379" t="s">
        <v>3095</v>
      </c>
      <c r="B624" s="379" t="s">
        <v>668</v>
      </c>
      <c r="C624" s="363">
        <v>462</v>
      </c>
      <c r="D624" s="363">
        <v>473</v>
      </c>
      <c r="E624" s="363">
        <v>1.0238095238095237</v>
      </c>
      <c r="F624" s="363">
        <v>462</v>
      </c>
      <c r="G624" s="363">
        <v>473</v>
      </c>
      <c r="H624" s="376">
        <v>1.0238095238095237</v>
      </c>
      <c r="I624" s="363">
        <v>0</v>
      </c>
      <c r="J624" s="363">
        <v>0</v>
      </c>
      <c r="K624" s="363">
        <v>0</v>
      </c>
      <c r="L624" s="363">
        <v>0</v>
      </c>
      <c r="M624" s="465">
        <v>0</v>
      </c>
      <c r="N624" s="466">
        <f t="shared" si="20"/>
        <v>0</v>
      </c>
      <c r="O624" s="466">
        <f t="shared" si="19"/>
        <v>0</v>
      </c>
    </row>
    <row r="625" spans="1:15">
      <c r="A625" s="379" t="s">
        <v>669</v>
      </c>
      <c r="B625" s="379" t="s">
        <v>670</v>
      </c>
      <c r="C625" s="363">
        <v>51</v>
      </c>
      <c r="D625" s="363">
        <v>54</v>
      </c>
      <c r="E625" s="363">
        <v>1.0588235294117647</v>
      </c>
      <c r="F625" s="363">
        <v>51</v>
      </c>
      <c r="G625" s="363">
        <v>54</v>
      </c>
      <c r="H625" s="376">
        <v>1.0588235294117647</v>
      </c>
      <c r="I625" s="363">
        <v>0</v>
      </c>
      <c r="J625" s="363">
        <v>0</v>
      </c>
      <c r="K625" s="363">
        <v>0</v>
      </c>
      <c r="L625" s="363">
        <v>0</v>
      </c>
      <c r="M625" s="465">
        <v>0</v>
      </c>
      <c r="N625" s="466">
        <f t="shared" si="20"/>
        <v>0</v>
      </c>
      <c r="O625" s="466">
        <f t="shared" si="19"/>
        <v>0</v>
      </c>
    </row>
    <row r="626" spans="1:15">
      <c r="A626" s="379" t="s">
        <v>671</v>
      </c>
      <c r="B626" s="379" t="s">
        <v>47</v>
      </c>
      <c r="C626" s="363">
        <v>1624</v>
      </c>
      <c r="D626" s="363">
        <v>3373</v>
      </c>
      <c r="E626" s="363">
        <v>2.0769704433497536</v>
      </c>
      <c r="F626" s="363">
        <v>1620</v>
      </c>
      <c r="G626" s="363">
        <v>3332</v>
      </c>
      <c r="H626" s="376">
        <v>2.05679012345679</v>
      </c>
      <c r="I626" s="363">
        <v>4</v>
      </c>
      <c r="J626" s="363">
        <v>0</v>
      </c>
      <c r="K626" s="363">
        <v>4</v>
      </c>
      <c r="L626" s="363">
        <v>41</v>
      </c>
      <c r="M626" s="465">
        <v>10.25</v>
      </c>
      <c r="N626" s="466">
        <f t="shared" si="20"/>
        <v>2.4630541871921183</v>
      </c>
      <c r="O626" s="466">
        <f t="shared" si="19"/>
        <v>2.4630541871921183</v>
      </c>
    </row>
    <row r="627" spans="1:15">
      <c r="A627" s="379" t="s">
        <v>672</v>
      </c>
      <c r="B627" s="379" t="s">
        <v>198</v>
      </c>
      <c r="C627" s="363">
        <v>257</v>
      </c>
      <c r="D627" s="363">
        <v>381</v>
      </c>
      <c r="E627" s="363">
        <v>1.4824902723735409</v>
      </c>
      <c r="F627" s="363">
        <v>257</v>
      </c>
      <c r="G627" s="363">
        <v>381</v>
      </c>
      <c r="H627" s="376">
        <v>1.4824902723735409</v>
      </c>
      <c r="I627" s="363">
        <v>0</v>
      </c>
      <c r="J627" s="363">
        <v>0</v>
      </c>
      <c r="K627" s="363">
        <v>0</v>
      </c>
      <c r="L627" s="363">
        <v>0</v>
      </c>
      <c r="M627" s="465">
        <v>0</v>
      </c>
      <c r="N627" s="466">
        <f t="shared" si="20"/>
        <v>0</v>
      </c>
      <c r="O627" s="466">
        <f t="shared" si="19"/>
        <v>0</v>
      </c>
    </row>
    <row r="628" spans="1:15">
      <c r="A628" s="379" t="s">
        <v>673</v>
      </c>
      <c r="B628" s="379" t="s">
        <v>199</v>
      </c>
      <c r="C628" s="363">
        <v>92</v>
      </c>
      <c r="D628" s="363">
        <v>127</v>
      </c>
      <c r="E628" s="363">
        <v>1.3804347826086956</v>
      </c>
      <c r="F628" s="363">
        <v>92</v>
      </c>
      <c r="G628" s="363">
        <v>127</v>
      </c>
      <c r="H628" s="376">
        <v>1.3804347826086956</v>
      </c>
      <c r="I628" s="363">
        <v>0</v>
      </c>
      <c r="J628" s="363">
        <v>0</v>
      </c>
      <c r="K628" s="363">
        <v>0</v>
      </c>
      <c r="L628" s="363">
        <v>0</v>
      </c>
      <c r="M628" s="465">
        <v>0</v>
      </c>
      <c r="N628" s="466">
        <f t="shared" si="20"/>
        <v>0</v>
      </c>
      <c r="O628" s="466">
        <f t="shared" si="19"/>
        <v>0</v>
      </c>
    </row>
    <row r="629" spans="1:15">
      <c r="A629" s="379" t="s">
        <v>674</v>
      </c>
      <c r="B629" s="379" t="s">
        <v>211</v>
      </c>
      <c r="C629" s="363">
        <v>94</v>
      </c>
      <c r="D629" s="363">
        <v>132</v>
      </c>
      <c r="E629" s="363">
        <v>1.4042553191489362</v>
      </c>
      <c r="F629" s="363">
        <v>94</v>
      </c>
      <c r="G629" s="363">
        <v>132</v>
      </c>
      <c r="H629" s="376">
        <v>1.4042553191489362</v>
      </c>
      <c r="I629" s="363">
        <v>0</v>
      </c>
      <c r="J629" s="363">
        <v>0</v>
      </c>
      <c r="K629" s="363">
        <v>0</v>
      </c>
      <c r="L629" s="363">
        <v>0</v>
      </c>
      <c r="M629" s="465">
        <v>0</v>
      </c>
      <c r="N629" s="466">
        <f t="shared" si="20"/>
        <v>0</v>
      </c>
      <c r="O629" s="466">
        <f t="shared" si="19"/>
        <v>0</v>
      </c>
    </row>
    <row r="630" spans="1:15">
      <c r="A630" s="379" t="s">
        <v>675</v>
      </c>
      <c r="B630" s="379" t="s">
        <v>87</v>
      </c>
      <c r="C630" s="363">
        <v>251</v>
      </c>
      <c r="D630" s="363">
        <v>297</v>
      </c>
      <c r="E630" s="363">
        <v>1.1832669322709164</v>
      </c>
      <c r="F630" s="363">
        <v>251</v>
      </c>
      <c r="G630" s="363">
        <v>297</v>
      </c>
      <c r="H630" s="376">
        <v>1.1832669322709164</v>
      </c>
      <c r="I630" s="363">
        <v>0</v>
      </c>
      <c r="J630" s="363">
        <v>0</v>
      </c>
      <c r="K630" s="363">
        <v>0</v>
      </c>
      <c r="L630" s="363">
        <v>0</v>
      </c>
      <c r="M630" s="465">
        <v>0</v>
      </c>
      <c r="N630" s="466">
        <f t="shared" si="20"/>
        <v>0</v>
      </c>
      <c r="O630" s="466">
        <f t="shared" si="19"/>
        <v>0</v>
      </c>
    </row>
    <row r="631" spans="1:15">
      <c r="A631" s="379" t="s">
        <v>676</v>
      </c>
      <c r="B631" s="379" t="s">
        <v>47</v>
      </c>
      <c r="C631" s="363">
        <v>203</v>
      </c>
      <c r="D631" s="363">
        <v>220</v>
      </c>
      <c r="E631" s="363">
        <v>1.083743842364532</v>
      </c>
      <c r="F631" s="363">
        <v>203</v>
      </c>
      <c r="G631" s="363">
        <v>220</v>
      </c>
      <c r="H631" s="376">
        <v>1.083743842364532</v>
      </c>
      <c r="I631" s="363">
        <v>0</v>
      </c>
      <c r="J631" s="363">
        <v>0</v>
      </c>
      <c r="K631" s="363">
        <v>0</v>
      </c>
      <c r="L631" s="363">
        <v>0</v>
      </c>
      <c r="M631" s="465">
        <v>0</v>
      </c>
      <c r="N631" s="466">
        <f t="shared" si="20"/>
        <v>0</v>
      </c>
      <c r="O631" s="466">
        <f t="shared" si="19"/>
        <v>0</v>
      </c>
    </row>
    <row r="632" spans="1:15">
      <c r="A632" s="379" t="s">
        <v>677</v>
      </c>
      <c r="B632" s="379" t="s">
        <v>678</v>
      </c>
      <c r="C632" s="363">
        <v>241</v>
      </c>
      <c r="D632" s="363">
        <v>480</v>
      </c>
      <c r="E632" s="363">
        <v>1.991701244813278</v>
      </c>
      <c r="F632" s="363">
        <v>241</v>
      </c>
      <c r="G632" s="363">
        <v>480</v>
      </c>
      <c r="H632" s="376">
        <v>1.991701244813278</v>
      </c>
      <c r="I632" s="363">
        <v>0</v>
      </c>
      <c r="J632" s="363">
        <v>0</v>
      </c>
      <c r="K632" s="363">
        <v>0</v>
      </c>
      <c r="L632" s="363">
        <v>0</v>
      </c>
      <c r="M632" s="465">
        <v>0</v>
      </c>
      <c r="N632" s="466">
        <f t="shared" si="20"/>
        <v>0</v>
      </c>
      <c r="O632" s="466">
        <f t="shared" si="19"/>
        <v>0</v>
      </c>
    </row>
    <row r="633" spans="1:15">
      <c r="A633" s="379" t="s">
        <v>679</v>
      </c>
      <c r="B633" s="379" t="s">
        <v>205</v>
      </c>
      <c r="C633" s="363">
        <v>161</v>
      </c>
      <c r="D633" s="363">
        <v>195</v>
      </c>
      <c r="E633" s="363">
        <v>1.2111801242236024</v>
      </c>
      <c r="F633" s="363">
        <v>161</v>
      </c>
      <c r="G633" s="363">
        <v>195</v>
      </c>
      <c r="H633" s="376">
        <v>1.2111801242236024</v>
      </c>
      <c r="I633" s="363">
        <v>0</v>
      </c>
      <c r="J633" s="363">
        <v>0</v>
      </c>
      <c r="K633" s="363">
        <v>0</v>
      </c>
      <c r="L633" s="363">
        <v>0</v>
      </c>
      <c r="M633" s="465">
        <v>0</v>
      </c>
      <c r="N633" s="466">
        <f t="shared" si="20"/>
        <v>0</v>
      </c>
      <c r="O633" s="466">
        <f t="shared" si="19"/>
        <v>0</v>
      </c>
    </row>
    <row r="634" spans="1:15">
      <c r="A634" s="379" t="s">
        <v>680</v>
      </c>
      <c r="B634" s="379" t="s">
        <v>87</v>
      </c>
      <c r="C634" s="363">
        <v>140</v>
      </c>
      <c r="D634" s="363">
        <v>291</v>
      </c>
      <c r="E634" s="363">
        <v>2.0785714285714287</v>
      </c>
      <c r="F634" s="363">
        <v>140</v>
      </c>
      <c r="G634" s="363">
        <v>291</v>
      </c>
      <c r="H634" s="376">
        <v>2.0785714285714287</v>
      </c>
      <c r="I634" s="363">
        <v>0</v>
      </c>
      <c r="J634" s="363">
        <v>0</v>
      </c>
      <c r="K634" s="363">
        <v>0</v>
      </c>
      <c r="L634" s="363">
        <v>0</v>
      </c>
      <c r="M634" s="465">
        <v>0</v>
      </c>
      <c r="N634" s="466">
        <f t="shared" si="20"/>
        <v>0</v>
      </c>
      <c r="O634" s="466">
        <f t="shared" si="19"/>
        <v>0</v>
      </c>
    </row>
    <row r="635" spans="1:15">
      <c r="A635" s="379" t="s">
        <v>3231</v>
      </c>
      <c r="B635" s="379" t="s">
        <v>209</v>
      </c>
      <c r="C635" s="363">
        <v>77</v>
      </c>
      <c r="D635" s="363">
        <v>79</v>
      </c>
      <c r="E635" s="363">
        <v>1.025974025974026</v>
      </c>
      <c r="F635" s="363">
        <v>77</v>
      </c>
      <c r="G635" s="363">
        <v>79</v>
      </c>
      <c r="H635" s="376">
        <v>1.025974025974026</v>
      </c>
      <c r="I635" s="363">
        <v>0</v>
      </c>
      <c r="J635" s="363">
        <v>0</v>
      </c>
      <c r="K635" s="363">
        <v>0</v>
      </c>
      <c r="L635" s="363">
        <v>0</v>
      </c>
      <c r="M635" s="465">
        <v>0</v>
      </c>
      <c r="N635" s="466">
        <f t="shared" si="20"/>
        <v>0</v>
      </c>
      <c r="O635" s="466">
        <f t="shared" si="19"/>
        <v>0</v>
      </c>
    </row>
    <row r="636" spans="1:15">
      <c r="A636" s="379" t="s">
        <v>3358</v>
      </c>
      <c r="B636" s="379" t="s">
        <v>87</v>
      </c>
      <c r="C636" s="363">
        <v>391</v>
      </c>
      <c r="D636" s="363">
        <v>958</v>
      </c>
      <c r="E636" s="363">
        <v>2.4501278772378519</v>
      </c>
      <c r="F636" s="363">
        <v>389</v>
      </c>
      <c r="G636" s="363">
        <v>954</v>
      </c>
      <c r="H636" s="376">
        <v>2.4524421593830334</v>
      </c>
      <c r="I636" s="363">
        <v>2</v>
      </c>
      <c r="J636" s="363">
        <v>1</v>
      </c>
      <c r="K636" s="363">
        <v>1</v>
      </c>
      <c r="L636" s="363">
        <v>4</v>
      </c>
      <c r="M636" s="465">
        <v>2</v>
      </c>
      <c r="N636" s="466">
        <f t="shared" si="20"/>
        <v>5.1150895140664963</v>
      </c>
      <c r="O636" s="466">
        <f t="shared" si="19"/>
        <v>2.5575447570332481</v>
      </c>
    </row>
    <row r="637" spans="1:15">
      <c r="A637" s="379" t="s">
        <v>3220</v>
      </c>
      <c r="B637" s="379" t="s">
        <v>199</v>
      </c>
      <c r="C637" s="363">
        <v>88</v>
      </c>
      <c r="D637" s="363">
        <v>105</v>
      </c>
      <c r="E637" s="363">
        <v>1.1931818181818181</v>
      </c>
      <c r="F637" s="363">
        <v>88</v>
      </c>
      <c r="G637" s="363">
        <v>105</v>
      </c>
      <c r="H637" s="376">
        <v>1.1931818181818181</v>
      </c>
      <c r="I637" s="363">
        <v>0</v>
      </c>
      <c r="J637" s="363">
        <v>0</v>
      </c>
      <c r="K637" s="363">
        <v>0</v>
      </c>
      <c r="L637" s="363">
        <v>0</v>
      </c>
      <c r="M637" s="465">
        <v>0</v>
      </c>
      <c r="N637" s="466">
        <f t="shared" si="20"/>
        <v>0</v>
      </c>
      <c r="O637" s="466">
        <f t="shared" si="19"/>
        <v>0</v>
      </c>
    </row>
    <row r="638" spans="1:15">
      <c r="A638" s="379" t="s">
        <v>3221</v>
      </c>
      <c r="B638" s="379" t="s">
        <v>205</v>
      </c>
      <c r="C638" s="363">
        <v>135</v>
      </c>
      <c r="D638" s="363">
        <v>236</v>
      </c>
      <c r="E638" s="363">
        <v>1.7481481481481482</v>
      </c>
      <c r="F638" s="363">
        <v>135</v>
      </c>
      <c r="G638" s="363">
        <v>236</v>
      </c>
      <c r="H638" s="376">
        <v>1.7481481481481482</v>
      </c>
      <c r="I638" s="363">
        <v>0</v>
      </c>
      <c r="J638" s="363">
        <v>0</v>
      </c>
      <c r="K638" s="363">
        <v>0</v>
      </c>
      <c r="L638" s="363">
        <v>0</v>
      </c>
      <c r="M638" s="465">
        <v>0</v>
      </c>
      <c r="N638" s="466">
        <f t="shared" si="20"/>
        <v>0</v>
      </c>
      <c r="O638" s="466">
        <f t="shared" si="19"/>
        <v>0</v>
      </c>
    </row>
    <row r="639" spans="1:15">
      <c r="A639" s="379" t="s">
        <v>3222</v>
      </c>
      <c r="B639" s="379" t="s">
        <v>686</v>
      </c>
      <c r="C639" s="363">
        <v>71</v>
      </c>
      <c r="D639" s="363">
        <v>149</v>
      </c>
      <c r="E639" s="363">
        <v>2.0985915492957745</v>
      </c>
      <c r="F639" s="363">
        <v>71</v>
      </c>
      <c r="G639" s="363">
        <v>149</v>
      </c>
      <c r="H639" s="376">
        <v>2.0985915492957745</v>
      </c>
      <c r="I639" s="363">
        <v>0</v>
      </c>
      <c r="J639" s="363">
        <v>0</v>
      </c>
      <c r="K639" s="363">
        <v>0</v>
      </c>
      <c r="L639" s="363">
        <v>0</v>
      </c>
      <c r="M639" s="465">
        <v>0</v>
      </c>
      <c r="N639" s="466">
        <f t="shared" si="20"/>
        <v>0</v>
      </c>
      <c r="O639" s="466">
        <f t="shared" si="19"/>
        <v>0</v>
      </c>
    </row>
    <row r="640" spans="1:15">
      <c r="A640" s="379" t="s">
        <v>687</v>
      </c>
      <c r="B640" s="379" t="s">
        <v>218</v>
      </c>
      <c r="C640" s="363">
        <v>13</v>
      </c>
      <c r="D640" s="363">
        <v>22</v>
      </c>
      <c r="E640" s="363">
        <v>1.6923076923076923</v>
      </c>
      <c r="F640" s="363">
        <v>13</v>
      </c>
      <c r="G640" s="363">
        <v>22</v>
      </c>
      <c r="H640" s="376">
        <v>1.6923076923076923</v>
      </c>
      <c r="I640" s="363">
        <v>0</v>
      </c>
      <c r="J640" s="363">
        <v>0</v>
      </c>
      <c r="K640" s="363">
        <v>0</v>
      </c>
      <c r="L640" s="363">
        <v>0</v>
      </c>
      <c r="M640" s="465">
        <v>0</v>
      </c>
      <c r="N640" s="466">
        <f t="shared" si="20"/>
        <v>0</v>
      </c>
      <c r="O640" s="466">
        <f t="shared" si="19"/>
        <v>0</v>
      </c>
    </row>
    <row r="641" spans="1:15">
      <c r="A641" s="379" t="s">
        <v>359</v>
      </c>
      <c r="B641" s="379" t="s">
        <v>89</v>
      </c>
      <c r="C641" s="363">
        <v>65</v>
      </c>
      <c r="D641" s="363">
        <v>137</v>
      </c>
      <c r="E641" s="363">
        <v>2.1076923076923078</v>
      </c>
      <c r="F641" s="363">
        <v>64</v>
      </c>
      <c r="G641" s="363">
        <v>135</v>
      </c>
      <c r="H641" s="376">
        <v>2.109375</v>
      </c>
      <c r="I641" s="363">
        <v>1</v>
      </c>
      <c r="J641" s="363">
        <v>0</v>
      </c>
      <c r="K641" s="363">
        <v>1</v>
      </c>
      <c r="L641" s="363">
        <v>2</v>
      </c>
      <c r="M641" s="465">
        <v>2</v>
      </c>
      <c r="N641" s="466">
        <f t="shared" si="20"/>
        <v>15.384615384615385</v>
      </c>
      <c r="O641" s="466">
        <f t="shared" si="19"/>
        <v>15.384615384615385</v>
      </c>
    </row>
    <row r="642" spans="1:15">
      <c r="A642" s="379" t="s">
        <v>3363</v>
      </c>
      <c r="B642" s="379" t="s">
        <v>218</v>
      </c>
      <c r="C642" s="363">
        <v>408</v>
      </c>
      <c r="D642" s="363">
        <v>642</v>
      </c>
      <c r="E642" s="363">
        <v>1.5735294117647058</v>
      </c>
      <c r="F642" s="363">
        <v>407</v>
      </c>
      <c r="G642" s="363">
        <v>641</v>
      </c>
      <c r="H642" s="376">
        <v>1.5749385749385749</v>
      </c>
      <c r="I642" s="363">
        <v>1</v>
      </c>
      <c r="J642" s="363">
        <v>1</v>
      </c>
      <c r="K642" s="363">
        <v>0</v>
      </c>
      <c r="L642" s="363">
        <v>1</v>
      </c>
      <c r="M642" s="465">
        <v>1</v>
      </c>
      <c r="N642" s="466">
        <f t="shared" si="20"/>
        <v>2.4509803921568629</v>
      </c>
      <c r="O642" s="466">
        <f t="shared" si="19"/>
        <v>0</v>
      </c>
    </row>
    <row r="643" spans="1:15">
      <c r="A643" s="379" t="s">
        <v>689</v>
      </c>
      <c r="B643" s="379" t="s">
        <v>24</v>
      </c>
      <c r="C643" s="363">
        <v>742</v>
      </c>
      <c r="D643" s="363">
        <v>2137</v>
      </c>
      <c r="E643" s="363">
        <v>2.8800539083557952</v>
      </c>
      <c r="F643" s="363">
        <v>740</v>
      </c>
      <c r="G643" s="363">
        <v>2109</v>
      </c>
      <c r="H643" s="376">
        <v>2.85</v>
      </c>
      <c r="I643" s="363">
        <v>2</v>
      </c>
      <c r="J643" s="363">
        <v>1</v>
      </c>
      <c r="K643" s="363">
        <v>1</v>
      </c>
      <c r="L643" s="363">
        <v>28</v>
      </c>
      <c r="M643" s="465">
        <v>14</v>
      </c>
      <c r="N643" s="466">
        <f t="shared" si="20"/>
        <v>2.6954177897574128</v>
      </c>
      <c r="O643" s="466">
        <f t="shared" si="19"/>
        <v>1.3477088948787064</v>
      </c>
    </row>
    <row r="644" spans="1:15">
      <c r="A644" s="379" t="s">
        <v>690</v>
      </c>
      <c r="B644" s="379" t="s">
        <v>24</v>
      </c>
      <c r="C644" s="363">
        <v>296</v>
      </c>
      <c r="D644" s="363">
        <v>630</v>
      </c>
      <c r="E644" s="363">
        <v>2.1283783783783785</v>
      </c>
      <c r="F644" s="363">
        <v>294</v>
      </c>
      <c r="G644" s="363">
        <v>628</v>
      </c>
      <c r="H644" s="376">
        <v>2.1360544217687076</v>
      </c>
      <c r="I644" s="363">
        <v>2</v>
      </c>
      <c r="J644" s="363">
        <v>2</v>
      </c>
      <c r="K644" s="363">
        <v>0</v>
      </c>
      <c r="L644" s="363">
        <v>2</v>
      </c>
      <c r="M644" s="465">
        <v>1</v>
      </c>
      <c r="N644" s="466">
        <f t="shared" si="20"/>
        <v>6.756756756756757</v>
      </c>
      <c r="O644" s="466">
        <f t="shared" si="19"/>
        <v>0</v>
      </c>
    </row>
    <row r="645" spans="1:15">
      <c r="A645" s="379" t="s">
        <v>3096</v>
      </c>
      <c r="B645" s="379" t="s">
        <v>24</v>
      </c>
      <c r="C645" s="363">
        <v>205</v>
      </c>
      <c r="D645" s="363">
        <v>572</v>
      </c>
      <c r="E645" s="363">
        <v>2.7902439024390242</v>
      </c>
      <c r="F645" s="363">
        <v>202</v>
      </c>
      <c r="G645" s="363">
        <v>567</v>
      </c>
      <c r="H645" s="376">
        <v>2.8069306930693068</v>
      </c>
      <c r="I645" s="363">
        <v>3</v>
      </c>
      <c r="J645" s="363">
        <v>2</v>
      </c>
      <c r="K645" s="363">
        <v>1</v>
      </c>
      <c r="L645" s="363">
        <v>5</v>
      </c>
      <c r="M645" s="465">
        <v>1.6666666666666667</v>
      </c>
      <c r="N645" s="466">
        <f t="shared" si="20"/>
        <v>14.634146341463415</v>
      </c>
      <c r="O645" s="466">
        <f t="shared" ref="O645:O708" si="21">K645/C645*1000</f>
        <v>4.8780487804878048</v>
      </c>
    </row>
    <row r="646" spans="1:15">
      <c r="A646" s="379" t="s">
        <v>403</v>
      </c>
      <c r="B646" s="379" t="s">
        <v>24</v>
      </c>
      <c r="C646" s="363">
        <v>1576</v>
      </c>
      <c r="D646" s="363">
        <v>2683</v>
      </c>
      <c r="E646" s="363">
        <v>1.7024111675126903</v>
      </c>
      <c r="F646" s="363">
        <v>1574</v>
      </c>
      <c r="G646" s="363">
        <v>2679</v>
      </c>
      <c r="H646" s="376">
        <v>1.7020330368487928</v>
      </c>
      <c r="I646" s="363">
        <v>2</v>
      </c>
      <c r="J646" s="363">
        <v>0</v>
      </c>
      <c r="K646" s="363">
        <v>2</v>
      </c>
      <c r="L646" s="363">
        <v>4</v>
      </c>
      <c r="M646" s="465">
        <v>2</v>
      </c>
      <c r="N646" s="466">
        <f t="shared" si="20"/>
        <v>1.2690355329949237</v>
      </c>
      <c r="O646" s="466">
        <f t="shared" si="21"/>
        <v>1.2690355329949237</v>
      </c>
    </row>
    <row r="647" spans="1:15">
      <c r="A647" s="379" t="s">
        <v>3097</v>
      </c>
      <c r="B647" s="379" t="s">
        <v>24</v>
      </c>
      <c r="C647" s="363">
        <v>1986</v>
      </c>
      <c r="D647" s="363">
        <v>3287</v>
      </c>
      <c r="E647" s="363">
        <v>1.6550855991943605</v>
      </c>
      <c r="F647" s="363">
        <v>1986</v>
      </c>
      <c r="G647" s="363">
        <v>3287</v>
      </c>
      <c r="H647" s="376">
        <v>1.6550855991943605</v>
      </c>
      <c r="I647" s="363">
        <v>0</v>
      </c>
      <c r="J647" s="363">
        <v>0</v>
      </c>
      <c r="K647" s="363">
        <v>0</v>
      </c>
      <c r="L647" s="363">
        <v>0</v>
      </c>
      <c r="M647" s="465">
        <v>0</v>
      </c>
      <c r="N647" s="466">
        <f t="shared" si="20"/>
        <v>0</v>
      </c>
      <c r="O647" s="466">
        <f t="shared" si="21"/>
        <v>0</v>
      </c>
    </row>
    <row r="648" spans="1:15">
      <c r="A648" s="379" t="s">
        <v>3098</v>
      </c>
      <c r="B648" s="379" t="s">
        <v>24</v>
      </c>
      <c r="C648" s="363">
        <v>451</v>
      </c>
      <c r="D648" s="363">
        <v>23839</v>
      </c>
      <c r="E648" s="363">
        <v>52.85809312638581</v>
      </c>
      <c r="F648" s="363">
        <v>400</v>
      </c>
      <c r="G648" s="363">
        <v>11690</v>
      </c>
      <c r="H648" s="376">
        <v>29.225000000000001</v>
      </c>
      <c r="I648" s="363">
        <v>51</v>
      </c>
      <c r="J648" s="363">
        <v>4</v>
      </c>
      <c r="K648" s="363">
        <v>47</v>
      </c>
      <c r="L648" s="363">
        <v>12149</v>
      </c>
      <c r="M648" s="465">
        <v>238.21568627450981</v>
      </c>
      <c r="N648" s="466">
        <f t="shared" si="20"/>
        <v>113.0820399113082</v>
      </c>
      <c r="O648" s="466">
        <f t="shared" si="21"/>
        <v>104.21286031042129</v>
      </c>
    </row>
    <row r="649" spans="1:15">
      <c r="A649" s="379" t="s">
        <v>694</v>
      </c>
      <c r="B649" s="379" t="s">
        <v>24</v>
      </c>
      <c r="C649" s="363">
        <v>157</v>
      </c>
      <c r="D649" s="363">
        <v>180</v>
      </c>
      <c r="E649" s="363">
        <v>1.1464968152866242</v>
      </c>
      <c r="F649" s="363">
        <v>157</v>
      </c>
      <c r="G649" s="363">
        <v>180</v>
      </c>
      <c r="H649" s="376">
        <v>1.1464968152866242</v>
      </c>
      <c r="I649" s="363">
        <v>0</v>
      </c>
      <c r="J649" s="363">
        <v>0</v>
      </c>
      <c r="K649" s="363">
        <v>0</v>
      </c>
      <c r="L649" s="363">
        <v>0</v>
      </c>
      <c r="M649" s="465">
        <v>0</v>
      </c>
      <c r="N649" s="466">
        <f t="shared" ref="N649:N712" si="22">I649/C649*1000</f>
        <v>0</v>
      </c>
      <c r="O649" s="466">
        <f t="shared" si="21"/>
        <v>0</v>
      </c>
    </row>
    <row r="650" spans="1:15">
      <c r="A650" s="379" t="s">
        <v>695</v>
      </c>
      <c r="B650" s="379" t="s">
        <v>24</v>
      </c>
      <c r="C650" s="363">
        <v>5960</v>
      </c>
      <c r="D650" s="363">
        <v>14686</v>
      </c>
      <c r="E650" s="363">
        <v>2.4640939597315437</v>
      </c>
      <c r="F650" s="363">
        <v>5907</v>
      </c>
      <c r="G650" s="363">
        <v>14168</v>
      </c>
      <c r="H650" s="376">
        <v>2.3985102420856612</v>
      </c>
      <c r="I650" s="363">
        <v>53</v>
      </c>
      <c r="J650" s="363">
        <v>11</v>
      </c>
      <c r="K650" s="363">
        <v>42</v>
      </c>
      <c r="L650" s="363">
        <v>518</v>
      </c>
      <c r="M650" s="465">
        <v>9.7735849056603765</v>
      </c>
      <c r="N650" s="466">
        <f t="shared" si="22"/>
        <v>8.8926174496644297</v>
      </c>
      <c r="O650" s="466">
        <f t="shared" si="21"/>
        <v>7.0469798657718119</v>
      </c>
    </row>
    <row r="651" spans="1:15">
      <c r="A651" s="379" t="s">
        <v>696</v>
      </c>
      <c r="B651" s="379" t="s">
        <v>24</v>
      </c>
      <c r="C651" s="363">
        <v>4651</v>
      </c>
      <c r="D651" s="363">
        <v>16569</v>
      </c>
      <c r="E651" s="363">
        <v>3.5624596860890132</v>
      </c>
      <c r="F651" s="363">
        <v>4635</v>
      </c>
      <c r="G651" s="363">
        <v>16421</v>
      </c>
      <c r="H651" s="376">
        <v>3.5428263214670981</v>
      </c>
      <c r="I651" s="363">
        <v>16</v>
      </c>
      <c r="J651" s="363">
        <v>3</v>
      </c>
      <c r="K651" s="363">
        <v>13</v>
      </c>
      <c r="L651" s="363">
        <v>148</v>
      </c>
      <c r="M651" s="465">
        <v>9.25</v>
      </c>
      <c r="N651" s="466">
        <f t="shared" si="22"/>
        <v>3.4401204042141473</v>
      </c>
      <c r="O651" s="466">
        <f t="shared" si="21"/>
        <v>2.7950978284239945</v>
      </c>
    </row>
    <row r="652" spans="1:15">
      <c r="A652" s="379" t="s">
        <v>453</v>
      </c>
      <c r="B652" s="379" t="s">
        <v>24</v>
      </c>
      <c r="C652" s="363">
        <v>542</v>
      </c>
      <c r="D652" s="363">
        <v>1586</v>
      </c>
      <c r="E652" s="363">
        <v>2.92619926199262</v>
      </c>
      <c r="F652" s="363">
        <v>536</v>
      </c>
      <c r="G652" s="363">
        <v>1573</v>
      </c>
      <c r="H652" s="376">
        <v>2.9347014925373136</v>
      </c>
      <c r="I652" s="363">
        <v>6</v>
      </c>
      <c r="J652" s="363">
        <v>3</v>
      </c>
      <c r="K652" s="363">
        <v>3</v>
      </c>
      <c r="L652" s="363">
        <v>13</v>
      </c>
      <c r="M652" s="465">
        <v>2.1666666666666665</v>
      </c>
      <c r="N652" s="466">
        <f t="shared" si="22"/>
        <v>11.07011070110701</v>
      </c>
      <c r="O652" s="466">
        <f t="shared" si="21"/>
        <v>5.5350553505535052</v>
      </c>
    </row>
    <row r="653" spans="1:15">
      <c r="A653" s="379" t="s">
        <v>697</v>
      </c>
      <c r="B653" s="379" t="s">
        <v>24</v>
      </c>
      <c r="C653" s="363">
        <v>1003</v>
      </c>
      <c r="D653" s="363">
        <v>3728</v>
      </c>
      <c r="E653" s="363">
        <v>3.7168494516450648</v>
      </c>
      <c r="F653" s="363">
        <v>1003</v>
      </c>
      <c r="G653" s="363">
        <v>3728</v>
      </c>
      <c r="H653" s="376">
        <v>3.7168494516450648</v>
      </c>
      <c r="I653" s="363">
        <v>0</v>
      </c>
      <c r="J653" s="363">
        <v>0</v>
      </c>
      <c r="K653" s="363">
        <v>0</v>
      </c>
      <c r="L653" s="363">
        <v>0</v>
      </c>
      <c r="M653" s="465">
        <v>0</v>
      </c>
      <c r="N653" s="466">
        <f t="shared" si="22"/>
        <v>0</v>
      </c>
      <c r="O653" s="466">
        <f t="shared" si="21"/>
        <v>0</v>
      </c>
    </row>
    <row r="654" spans="1:15">
      <c r="A654" s="379" t="s">
        <v>327</v>
      </c>
      <c r="B654" s="379" t="s">
        <v>24</v>
      </c>
      <c r="C654" s="363">
        <v>424</v>
      </c>
      <c r="D654" s="363">
        <v>6170</v>
      </c>
      <c r="E654" s="363">
        <v>14.55188679245283</v>
      </c>
      <c r="F654" s="363">
        <v>271</v>
      </c>
      <c r="G654" s="363">
        <v>4385</v>
      </c>
      <c r="H654" s="376">
        <v>16.180811808118083</v>
      </c>
      <c r="I654" s="363">
        <v>153</v>
      </c>
      <c r="J654" s="363">
        <v>37</v>
      </c>
      <c r="K654" s="363">
        <v>116</v>
      </c>
      <c r="L654" s="363">
        <v>1785</v>
      </c>
      <c r="M654" s="465">
        <v>11.666666666666666</v>
      </c>
      <c r="N654" s="466">
        <f t="shared" si="22"/>
        <v>360.84905660377359</v>
      </c>
      <c r="O654" s="466">
        <f t="shared" si="21"/>
        <v>273.58490566037733</v>
      </c>
    </row>
    <row r="655" spans="1:15">
      <c r="A655" s="379" t="s">
        <v>3274</v>
      </c>
      <c r="B655" s="379" t="s">
        <v>24</v>
      </c>
      <c r="C655" s="363">
        <v>36</v>
      </c>
      <c r="D655" s="363">
        <v>87</v>
      </c>
      <c r="E655" s="363">
        <v>2.4166666666666665</v>
      </c>
      <c r="F655" s="363">
        <v>35</v>
      </c>
      <c r="G655" s="363">
        <v>81</v>
      </c>
      <c r="H655" s="376">
        <v>2.3142857142857145</v>
      </c>
      <c r="I655" s="363">
        <v>1</v>
      </c>
      <c r="J655" s="363">
        <v>0</v>
      </c>
      <c r="K655" s="363">
        <v>1</v>
      </c>
      <c r="L655" s="363">
        <v>6</v>
      </c>
      <c r="M655" s="465">
        <v>6</v>
      </c>
      <c r="N655" s="466">
        <f t="shared" si="22"/>
        <v>27.777777777777775</v>
      </c>
      <c r="O655" s="466">
        <f t="shared" si="21"/>
        <v>27.777777777777775</v>
      </c>
    </row>
    <row r="656" spans="1:15">
      <c r="A656" s="379" t="s">
        <v>3129</v>
      </c>
      <c r="B656" s="379" t="s">
        <v>24</v>
      </c>
      <c r="C656" s="363">
        <v>517</v>
      </c>
      <c r="D656" s="363">
        <v>1001</v>
      </c>
      <c r="E656" s="363">
        <v>1.9361702127659575</v>
      </c>
      <c r="F656" s="363">
        <v>517</v>
      </c>
      <c r="G656" s="363">
        <v>1001</v>
      </c>
      <c r="H656" s="376">
        <v>1.9361702127659575</v>
      </c>
      <c r="I656" s="363">
        <v>0</v>
      </c>
      <c r="J656" s="363">
        <v>0</v>
      </c>
      <c r="K656" s="363">
        <v>0</v>
      </c>
      <c r="L656" s="363">
        <v>0</v>
      </c>
      <c r="M656" s="465">
        <v>0</v>
      </c>
      <c r="N656" s="466">
        <f t="shared" si="22"/>
        <v>0</v>
      </c>
      <c r="O656" s="466">
        <f t="shared" si="21"/>
        <v>0</v>
      </c>
    </row>
    <row r="657" spans="1:15">
      <c r="A657" s="379" t="s">
        <v>699</v>
      </c>
      <c r="B657" s="379" t="s">
        <v>24</v>
      </c>
      <c r="C657" s="363">
        <v>453</v>
      </c>
      <c r="D657" s="363">
        <v>1016</v>
      </c>
      <c r="E657" s="363">
        <v>2.2428256070640176</v>
      </c>
      <c r="F657" s="363">
        <v>453</v>
      </c>
      <c r="G657" s="363">
        <v>1016</v>
      </c>
      <c r="H657" s="376">
        <v>2.2428256070640176</v>
      </c>
      <c r="I657" s="363">
        <v>0</v>
      </c>
      <c r="J657" s="363">
        <v>0</v>
      </c>
      <c r="K657" s="363">
        <v>0</v>
      </c>
      <c r="L657" s="363">
        <v>0</v>
      </c>
      <c r="M657" s="465">
        <v>0</v>
      </c>
      <c r="N657" s="466">
        <f t="shared" si="22"/>
        <v>0</v>
      </c>
      <c r="O657" s="466">
        <f t="shared" si="21"/>
        <v>0</v>
      </c>
    </row>
    <row r="658" spans="1:15">
      <c r="A658" s="379" t="s">
        <v>700</v>
      </c>
      <c r="B658" s="379" t="s">
        <v>24</v>
      </c>
      <c r="C658" s="363">
        <v>6283</v>
      </c>
      <c r="D658" s="363">
        <v>16388</v>
      </c>
      <c r="E658" s="363">
        <v>2.6083081330574567</v>
      </c>
      <c r="F658" s="363">
        <v>6273</v>
      </c>
      <c r="G658" s="363">
        <v>16336</v>
      </c>
      <c r="H658" s="376">
        <v>2.6041766300015943</v>
      </c>
      <c r="I658" s="363">
        <v>10</v>
      </c>
      <c r="J658" s="363">
        <v>3</v>
      </c>
      <c r="K658" s="363">
        <v>7</v>
      </c>
      <c r="L658" s="363">
        <v>52</v>
      </c>
      <c r="M658" s="465">
        <v>5.2</v>
      </c>
      <c r="N658" s="466">
        <f t="shared" si="22"/>
        <v>1.5915963711602739</v>
      </c>
      <c r="O658" s="466">
        <f t="shared" si="21"/>
        <v>1.1141174598121915</v>
      </c>
    </row>
    <row r="659" spans="1:15">
      <c r="A659" s="379" t="s">
        <v>701</v>
      </c>
      <c r="B659" s="379" t="s">
        <v>24</v>
      </c>
      <c r="C659" s="363">
        <v>817</v>
      </c>
      <c r="D659" s="363">
        <v>2170</v>
      </c>
      <c r="E659" s="363">
        <v>2.6560587515299878</v>
      </c>
      <c r="F659" s="363">
        <v>813</v>
      </c>
      <c r="G659" s="363">
        <v>2142</v>
      </c>
      <c r="H659" s="376">
        <v>2.6346863468634685</v>
      </c>
      <c r="I659" s="363">
        <v>4</v>
      </c>
      <c r="J659" s="363">
        <v>1</v>
      </c>
      <c r="K659" s="363">
        <v>3</v>
      </c>
      <c r="L659" s="363">
        <v>28</v>
      </c>
      <c r="M659" s="465">
        <v>7</v>
      </c>
      <c r="N659" s="466">
        <f t="shared" si="22"/>
        <v>4.8959608323133414</v>
      </c>
      <c r="O659" s="466">
        <f t="shared" si="21"/>
        <v>3.6719706242350063</v>
      </c>
    </row>
    <row r="660" spans="1:15">
      <c r="A660" s="379" t="s">
        <v>702</v>
      </c>
      <c r="B660" s="379" t="s">
        <v>230</v>
      </c>
      <c r="C660" s="363">
        <v>727</v>
      </c>
      <c r="D660" s="363">
        <v>3015</v>
      </c>
      <c r="E660" s="363">
        <v>4.1471801925722147</v>
      </c>
      <c r="F660" s="363">
        <v>711</v>
      </c>
      <c r="G660" s="363">
        <v>2892</v>
      </c>
      <c r="H660" s="376">
        <v>4.0675105485232068</v>
      </c>
      <c r="I660" s="363">
        <v>16</v>
      </c>
      <c r="J660" s="363">
        <v>2</v>
      </c>
      <c r="K660" s="363">
        <v>14</v>
      </c>
      <c r="L660" s="363">
        <v>123</v>
      </c>
      <c r="M660" s="465">
        <v>7.6875</v>
      </c>
      <c r="N660" s="466">
        <f t="shared" si="22"/>
        <v>22.008253094910593</v>
      </c>
      <c r="O660" s="466">
        <f t="shared" si="21"/>
        <v>19.257221458046768</v>
      </c>
    </row>
    <row r="661" spans="1:15">
      <c r="A661" s="379" t="s">
        <v>703</v>
      </c>
      <c r="B661" s="379" t="s">
        <v>24</v>
      </c>
      <c r="C661" s="363">
        <v>328</v>
      </c>
      <c r="D661" s="363">
        <v>461</v>
      </c>
      <c r="E661" s="363">
        <v>1.4054878048780488</v>
      </c>
      <c r="F661" s="363">
        <v>328</v>
      </c>
      <c r="G661" s="363">
        <v>461</v>
      </c>
      <c r="H661" s="376">
        <v>1.4054878048780488</v>
      </c>
      <c r="I661" s="363">
        <v>0</v>
      </c>
      <c r="J661" s="363">
        <v>0</v>
      </c>
      <c r="K661" s="363">
        <v>0</v>
      </c>
      <c r="L661" s="363">
        <v>0</v>
      </c>
      <c r="M661" s="465">
        <v>0</v>
      </c>
      <c r="N661" s="466">
        <f t="shared" si="22"/>
        <v>0</v>
      </c>
      <c r="O661" s="466">
        <f t="shared" si="21"/>
        <v>0</v>
      </c>
    </row>
    <row r="662" spans="1:15">
      <c r="A662" s="379" t="s">
        <v>3099</v>
      </c>
      <c r="B662" s="379" t="s">
        <v>24</v>
      </c>
      <c r="C662" s="363">
        <v>1745</v>
      </c>
      <c r="D662" s="363">
        <v>3286</v>
      </c>
      <c r="E662" s="363">
        <v>1.8830945558739256</v>
      </c>
      <c r="F662" s="363">
        <v>1745</v>
      </c>
      <c r="G662" s="363">
        <v>3286</v>
      </c>
      <c r="H662" s="376">
        <v>1.8830945558739256</v>
      </c>
      <c r="I662" s="363">
        <v>0</v>
      </c>
      <c r="J662" s="363">
        <v>0</v>
      </c>
      <c r="K662" s="363">
        <v>0</v>
      </c>
      <c r="L662" s="363">
        <v>0</v>
      </c>
      <c r="M662" s="465">
        <v>0</v>
      </c>
      <c r="N662" s="466">
        <f t="shared" si="22"/>
        <v>0</v>
      </c>
      <c r="O662" s="466">
        <f t="shared" si="21"/>
        <v>0</v>
      </c>
    </row>
    <row r="663" spans="1:15">
      <c r="A663" s="379" t="s">
        <v>705</v>
      </c>
      <c r="B663" s="379" t="s">
        <v>24</v>
      </c>
      <c r="C663" s="363">
        <v>708</v>
      </c>
      <c r="D663" s="363">
        <v>1243</v>
      </c>
      <c r="E663" s="363">
        <v>1.7556497175141244</v>
      </c>
      <c r="F663" s="363">
        <v>706</v>
      </c>
      <c r="G663" s="363">
        <v>1226</v>
      </c>
      <c r="H663" s="376">
        <v>1.7365439093484418</v>
      </c>
      <c r="I663" s="363">
        <v>2</v>
      </c>
      <c r="J663" s="363">
        <v>0</v>
      </c>
      <c r="K663" s="363">
        <v>2</v>
      </c>
      <c r="L663" s="363">
        <v>17</v>
      </c>
      <c r="M663" s="465">
        <v>8.5</v>
      </c>
      <c r="N663" s="466">
        <f t="shared" si="22"/>
        <v>2.8248587570621471</v>
      </c>
      <c r="O663" s="466">
        <f t="shared" si="21"/>
        <v>2.8248587570621471</v>
      </c>
    </row>
    <row r="664" spans="1:15">
      <c r="A664" s="379" t="s">
        <v>706</v>
      </c>
      <c r="B664" s="379" t="s">
        <v>229</v>
      </c>
      <c r="C664" s="363">
        <v>65</v>
      </c>
      <c r="D664" s="363">
        <v>124</v>
      </c>
      <c r="E664" s="363">
        <v>1.9076923076923078</v>
      </c>
      <c r="F664" s="363">
        <v>64</v>
      </c>
      <c r="G664" s="363">
        <v>123</v>
      </c>
      <c r="H664" s="376">
        <v>1.921875</v>
      </c>
      <c r="I664" s="363">
        <v>1</v>
      </c>
      <c r="J664" s="363">
        <v>1</v>
      </c>
      <c r="K664" s="363">
        <v>0</v>
      </c>
      <c r="L664" s="363">
        <v>1</v>
      </c>
      <c r="M664" s="465">
        <v>1</v>
      </c>
      <c r="N664" s="466">
        <f t="shared" si="22"/>
        <v>15.384615384615385</v>
      </c>
      <c r="O664" s="466">
        <f t="shared" si="21"/>
        <v>0</v>
      </c>
    </row>
    <row r="665" spans="1:15" ht="22.5">
      <c r="A665" s="379" t="s">
        <v>3100</v>
      </c>
      <c r="B665" s="379" t="s">
        <v>708</v>
      </c>
      <c r="C665" s="363">
        <v>57</v>
      </c>
      <c r="D665" s="363">
        <v>59</v>
      </c>
      <c r="E665" s="363">
        <v>1.0350877192982457</v>
      </c>
      <c r="F665" s="363">
        <v>57</v>
      </c>
      <c r="G665" s="363">
        <v>59</v>
      </c>
      <c r="H665" s="376">
        <v>1.0350877192982457</v>
      </c>
      <c r="I665" s="363">
        <v>0</v>
      </c>
      <c r="J665" s="363">
        <v>0</v>
      </c>
      <c r="K665" s="363">
        <v>0</v>
      </c>
      <c r="L665" s="363">
        <v>0</v>
      </c>
      <c r="M665" s="465">
        <v>0</v>
      </c>
      <c r="N665" s="466">
        <f t="shared" si="22"/>
        <v>0</v>
      </c>
      <c r="O665" s="466">
        <f t="shared" si="21"/>
        <v>0</v>
      </c>
    </row>
    <row r="666" spans="1:15">
      <c r="A666" s="379" t="s">
        <v>3101</v>
      </c>
      <c r="B666" s="379" t="s">
        <v>24</v>
      </c>
      <c r="C666" s="363">
        <v>37</v>
      </c>
      <c r="D666" s="363">
        <v>47</v>
      </c>
      <c r="E666" s="363">
        <v>1.2702702702702702</v>
      </c>
      <c r="F666" s="363">
        <v>37</v>
      </c>
      <c r="G666" s="363">
        <v>47</v>
      </c>
      <c r="H666" s="376">
        <v>1.2702702702702702</v>
      </c>
      <c r="I666" s="363">
        <v>0</v>
      </c>
      <c r="J666" s="363">
        <v>0</v>
      </c>
      <c r="K666" s="363">
        <v>0</v>
      </c>
      <c r="L666" s="363">
        <v>0</v>
      </c>
      <c r="M666" s="465">
        <v>0</v>
      </c>
      <c r="N666" s="466">
        <f t="shared" si="22"/>
        <v>0</v>
      </c>
      <c r="O666" s="466">
        <f t="shared" si="21"/>
        <v>0</v>
      </c>
    </row>
    <row r="667" spans="1:15">
      <c r="A667" s="379" t="s">
        <v>3102</v>
      </c>
      <c r="B667" s="379" t="s">
        <v>229</v>
      </c>
      <c r="C667" s="363">
        <v>114</v>
      </c>
      <c r="D667" s="363">
        <v>114</v>
      </c>
      <c r="E667" s="363">
        <v>1</v>
      </c>
      <c r="F667" s="363">
        <v>114</v>
      </c>
      <c r="G667" s="363">
        <v>114</v>
      </c>
      <c r="H667" s="376">
        <v>1</v>
      </c>
      <c r="I667" s="363">
        <v>0</v>
      </c>
      <c r="J667" s="363">
        <v>0</v>
      </c>
      <c r="K667" s="363">
        <v>0</v>
      </c>
      <c r="L667" s="363">
        <v>0</v>
      </c>
      <c r="M667" s="465">
        <v>0</v>
      </c>
      <c r="N667" s="466">
        <f t="shared" si="22"/>
        <v>0</v>
      </c>
      <c r="O667" s="466">
        <f t="shared" si="21"/>
        <v>0</v>
      </c>
    </row>
    <row r="668" spans="1:15">
      <c r="A668" s="379" t="s">
        <v>711</v>
      </c>
      <c r="B668" s="379" t="s">
        <v>24</v>
      </c>
      <c r="C668" s="363">
        <v>1383</v>
      </c>
      <c r="D668" s="363">
        <v>3999</v>
      </c>
      <c r="E668" s="363">
        <v>2.891540130151844</v>
      </c>
      <c r="F668" s="363">
        <v>1355</v>
      </c>
      <c r="G668" s="363">
        <v>3896</v>
      </c>
      <c r="H668" s="376">
        <v>2.8752767527675278</v>
      </c>
      <c r="I668" s="363">
        <v>28</v>
      </c>
      <c r="J668" s="363">
        <v>12</v>
      </c>
      <c r="K668" s="363">
        <v>16</v>
      </c>
      <c r="L668" s="363">
        <v>103</v>
      </c>
      <c r="M668" s="465">
        <v>3.6785714285714284</v>
      </c>
      <c r="N668" s="466">
        <f t="shared" si="22"/>
        <v>20.245842371655822</v>
      </c>
      <c r="O668" s="466">
        <f t="shared" si="21"/>
        <v>11.569052783803325</v>
      </c>
    </row>
    <row r="669" spans="1:15">
      <c r="A669" s="379" t="s">
        <v>3104</v>
      </c>
      <c r="B669" s="379" t="s">
        <v>24</v>
      </c>
      <c r="C669" s="363">
        <v>573</v>
      </c>
      <c r="D669" s="363">
        <v>1089</v>
      </c>
      <c r="E669" s="363">
        <v>1.9005235602094241</v>
      </c>
      <c r="F669" s="363">
        <v>572</v>
      </c>
      <c r="G669" s="363">
        <v>1087</v>
      </c>
      <c r="H669" s="376">
        <v>1.9003496503496504</v>
      </c>
      <c r="I669" s="363">
        <v>1</v>
      </c>
      <c r="J669" s="363">
        <v>0</v>
      </c>
      <c r="K669" s="363">
        <v>1</v>
      </c>
      <c r="L669" s="363">
        <v>2</v>
      </c>
      <c r="M669" s="465">
        <v>2</v>
      </c>
      <c r="N669" s="466">
        <f t="shared" si="22"/>
        <v>1.7452006980802792</v>
      </c>
      <c r="O669" s="466">
        <f t="shared" si="21"/>
        <v>1.7452006980802792</v>
      </c>
    </row>
    <row r="670" spans="1:15">
      <c r="A670" s="379" t="s">
        <v>3105</v>
      </c>
      <c r="B670" s="379" t="s">
        <v>24</v>
      </c>
      <c r="C670" s="363">
        <v>12</v>
      </c>
      <c r="D670" s="363">
        <v>23</v>
      </c>
      <c r="E670" s="363">
        <v>1.9166666666666667</v>
      </c>
      <c r="F670" s="363">
        <v>12</v>
      </c>
      <c r="G670" s="363">
        <v>23</v>
      </c>
      <c r="H670" s="376">
        <v>1.9166666666666667</v>
      </c>
      <c r="I670" s="363">
        <v>0</v>
      </c>
      <c r="J670" s="363">
        <v>0</v>
      </c>
      <c r="K670" s="363">
        <v>0</v>
      </c>
      <c r="L670" s="363">
        <v>0</v>
      </c>
      <c r="M670" s="465">
        <v>0</v>
      </c>
      <c r="N670" s="466">
        <f t="shared" si="22"/>
        <v>0</v>
      </c>
      <c r="O670" s="466">
        <f t="shared" si="21"/>
        <v>0</v>
      </c>
    </row>
    <row r="671" spans="1:15">
      <c r="A671" s="379" t="s">
        <v>714</v>
      </c>
      <c r="B671" s="379" t="s">
        <v>24</v>
      </c>
      <c r="C671" s="363">
        <v>667</v>
      </c>
      <c r="D671" s="363">
        <v>8271</v>
      </c>
      <c r="E671" s="363">
        <v>12.400299850074962</v>
      </c>
      <c r="F671" s="363">
        <v>617</v>
      </c>
      <c r="G671" s="363">
        <v>7374</v>
      </c>
      <c r="H671" s="376">
        <v>11.951377633711507</v>
      </c>
      <c r="I671" s="363">
        <v>50</v>
      </c>
      <c r="J671" s="363">
        <v>7</v>
      </c>
      <c r="K671" s="363">
        <v>43</v>
      </c>
      <c r="L671" s="363">
        <v>897</v>
      </c>
      <c r="M671" s="465">
        <v>17.940000000000001</v>
      </c>
      <c r="N671" s="466">
        <f t="shared" si="22"/>
        <v>74.96251874062969</v>
      </c>
      <c r="O671" s="466">
        <f t="shared" si="21"/>
        <v>64.467766116941533</v>
      </c>
    </row>
    <row r="672" spans="1:15">
      <c r="A672" s="379" t="s">
        <v>3346</v>
      </c>
      <c r="B672" s="379" t="s">
        <v>24</v>
      </c>
      <c r="C672" s="363">
        <v>73</v>
      </c>
      <c r="D672" s="363">
        <v>105</v>
      </c>
      <c r="E672" s="363">
        <v>1.4383561643835616</v>
      </c>
      <c r="F672" s="363">
        <v>73</v>
      </c>
      <c r="G672" s="363">
        <v>105</v>
      </c>
      <c r="H672" s="376">
        <v>1.4383561643835616</v>
      </c>
      <c r="I672" s="363">
        <v>0</v>
      </c>
      <c r="J672" s="363">
        <v>0</v>
      </c>
      <c r="K672" s="363">
        <v>0</v>
      </c>
      <c r="L672" s="363">
        <v>0</v>
      </c>
      <c r="M672" s="465">
        <v>0</v>
      </c>
      <c r="N672" s="466">
        <f t="shared" si="22"/>
        <v>0</v>
      </c>
      <c r="O672" s="466">
        <f t="shared" si="21"/>
        <v>0</v>
      </c>
    </row>
    <row r="673" spans="1:15">
      <c r="A673" s="379" t="s">
        <v>3106</v>
      </c>
      <c r="B673" s="379" t="s">
        <v>230</v>
      </c>
      <c r="C673" s="363">
        <v>1228</v>
      </c>
      <c r="D673" s="363">
        <v>2100</v>
      </c>
      <c r="E673" s="363">
        <v>1.7100977198697069</v>
      </c>
      <c r="F673" s="363">
        <v>1224</v>
      </c>
      <c r="G673" s="363">
        <v>2084</v>
      </c>
      <c r="H673" s="376">
        <v>1.7026143790849673</v>
      </c>
      <c r="I673" s="363">
        <v>4</v>
      </c>
      <c r="J673" s="363">
        <v>3</v>
      </c>
      <c r="K673" s="363">
        <v>1</v>
      </c>
      <c r="L673" s="363">
        <v>16</v>
      </c>
      <c r="M673" s="465">
        <v>4</v>
      </c>
      <c r="N673" s="466">
        <f t="shared" si="22"/>
        <v>3.2573289902280131</v>
      </c>
      <c r="O673" s="466">
        <f t="shared" si="21"/>
        <v>0.81433224755700329</v>
      </c>
    </row>
    <row r="674" spans="1:15">
      <c r="A674" s="379" t="s">
        <v>3107</v>
      </c>
      <c r="B674" s="379" t="s">
        <v>24</v>
      </c>
      <c r="C674" s="363">
        <v>781</v>
      </c>
      <c r="D674" s="363">
        <v>947</v>
      </c>
      <c r="E674" s="363">
        <v>1.2125480153649169</v>
      </c>
      <c r="F674" s="363">
        <v>781</v>
      </c>
      <c r="G674" s="363">
        <v>947</v>
      </c>
      <c r="H674" s="376">
        <v>1.2125480153649169</v>
      </c>
      <c r="I674" s="363">
        <v>0</v>
      </c>
      <c r="J674" s="363">
        <v>0</v>
      </c>
      <c r="K674" s="363">
        <v>0</v>
      </c>
      <c r="L674" s="363">
        <v>0</v>
      </c>
      <c r="M674" s="465">
        <v>0</v>
      </c>
      <c r="N674" s="466">
        <f t="shared" si="22"/>
        <v>0</v>
      </c>
      <c r="O674" s="466">
        <f t="shared" si="21"/>
        <v>0</v>
      </c>
    </row>
    <row r="675" spans="1:15">
      <c r="A675" s="379" t="s">
        <v>718</v>
      </c>
      <c r="B675" s="379" t="s">
        <v>24</v>
      </c>
      <c r="C675" s="363">
        <v>8</v>
      </c>
      <c r="D675" s="363">
        <v>376</v>
      </c>
      <c r="E675" s="363">
        <v>47</v>
      </c>
      <c r="F675" s="363">
        <v>8</v>
      </c>
      <c r="G675" s="363">
        <v>376</v>
      </c>
      <c r="H675" s="376">
        <v>47</v>
      </c>
      <c r="I675" s="363">
        <v>0</v>
      </c>
      <c r="J675" s="363">
        <v>0</v>
      </c>
      <c r="K675" s="363">
        <v>0</v>
      </c>
      <c r="L675" s="363">
        <v>0</v>
      </c>
      <c r="M675" s="465">
        <v>0</v>
      </c>
      <c r="N675" s="466">
        <f t="shared" si="22"/>
        <v>0</v>
      </c>
      <c r="O675" s="466">
        <f t="shared" si="21"/>
        <v>0</v>
      </c>
    </row>
    <row r="676" spans="1:15">
      <c r="A676" s="379" t="s">
        <v>3275</v>
      </c>
      <c r="B676" s="379" t="s">
        <v>720</v>
      </c>
      <c r="C676" s="363">
        <v>895</v>
      </c>
      <c r="D676" s="363">
        <v>1460</v>
      </c>
      <c r="E676" s="363">
        <v>1.6312849162011174</v>
      </c>
      <c r="F676" s="363">
        <v>893</v>
      </c>
      <c r="G676" s="363">
        <v>1458</v>
      </c>
      <c r="H676" s="376">
        <v>1.6326987681970884</v>
      </c>
      <c r="I676" s="363">
        <v>2</v>
      </c>
      <c r="J676" s="363">
        <v>2</v>
      </c>
      <c r="K676" s="363">
        <v>0</v>
      </c>
      <c r="L676" s="363">
        <v>2</v>
      </c>
      <c r="M676" s="465">
        <v>1</v>
      </c>
      <c r="N676" s="466">
        <f t="shared" si="22"/>
        <v>2.2346368715083798</v>
      </c>
      <c r="O676" s="466">
        <f t="shared" si="21"/>
        <v>0</v>
      </c>
    </row>
    <row r="677" spans="1:15">
      <c r="A677" s="379" t="s">
        <v>3109</v>
      </c>
      <c r="B677" s="379" t="s">
        <v>227</v>
      </c>
      <c r="C677" s="363">
        <v>94</v>
      </c>
      <c r="D677" s="363">
        <v>94</v>
      </c>
      <c r="E677" s="363">
        <v>1</v>
      </c>
      <c r="F677" s="363">
        <v>94</v>
      </c>
      <c r="G677" s="363">
        <v>94</v>
      </c>
      <c r="H677" s="376">
        <v>1</v>
      </c>
      <c r="I677" s="363">
        <v>0</v>
      </c>
      <c r="J677" s="363">
        <v>0</v>
      </c>
      <c r="K677" s="363">
        <v>0</v>
      </c>
      <c r="L677" s="363">
        <v>0</v>
      </c>
      <c r="M677" s="465">
        <v>0</v>
      </c>
      <c r="N677" s="466">
        <f t="shared" si="22"/>
        <v>0</v>
      </c>
      <c r="O677" s="466">
        <f t="shared" si="21"/>
        <v>0</v>
      </c>
    </row>
    <row r="678" spans="1:15">
      <c r="A678" s="379" t="s">
        <v>3110</v>
      </c>
      <c r="B678" s="379" t="s">
        <v>24</v>
      </c>
      <c r="C678" s="363">
        <v>273</v>
      </c>
      <c r="D678" s="363">
        <v>461</v>
      </c>
      <c r="E678" s="363">
        <v>1.6886446886446886</v>
      </c>
      <c r="F678" s="363">
        <v>272</v>
      </c>
      <c r="G678" s="363">
        <v>458</v>
      </c>
      <c r="H678" s="376">
        <v>1.6838235294117647</v>
      </c>
      <c r="I678" s="363">
        <v>1</v>
      </c>
      <c r="J678" s="363">
        <v>0</v>
      </c>
      <c r="K678" s="363">
        <v>1</v>
      </c>
      <c r="L678" s="363">
        <v>3</v>
      </c>
      <c r="M678" s="465">
        <v>3</v>
      </c>
      <c r="N678" s="466">
        <f t="shared" si="22"/>
        <v>3.6630036630036629</v>
      </c>
      <c r="O678" s="466">
        <f t="shared" si="21"/>
        <v>3.6630036630036629</v>
      </c>
    </row>
    <row r="679" spans="1:15">
      <c r="A679" s="379" t="s">
        <v>723</v>
      </c>
      <c r="B679" s="379" t="s">
        <v>24</v>
      </c>
      <c r="C679" s="363">
        <v>246</v>
      </c>
      <c r="D679" s="363">
        <v>528</v>
      </c>
      <c r="E679" s="363">
        <v>2.1463414634146343</v>
      </c>
      <c r="F679" s="363">
        <v>245</v>
      </c>
      <c r="G679" s="363">
        <v>524</v>
      </c>
      <c r="H679" s="376">
        <v>2.1387755102040815</v>
      </c>
      <c r="I679" s="363">
        <v>1</v>
      </c>
      <c r="J679" s="363">
        <v>0</v>
      </c>
      <c r="K679" s="363">
        <v>1</v>
      </c>
      <c r="L679" s="363">
        <v>4</v>
      </c>
      <c r="M679" s="465">
        <v>4</v>
      </c>
      <c r="N679" s="466">
        <f t="shared" si="22"/>
        <v>4.0650406504065044</v>
      </c>
      <c r="O679" s="466">
        <f t="shared" si="21"/>
        <v>4.0650406504065044</v>
      </c>
    </row>
    <row r="680" spans="1:15">
      <c r="A680" s="379" t="s">
        <v>724</v>
      </c>
      <c r="B680" s="379" t="s">
        <v>24</v>
      </c>
      <c r="C680" s="363">
        <v>8</v>
      </c>
      <c r="D680" s="363">
        <v>10</v>
      </c>
      <c r="E680" s="363">
        <v>1.25</v>
      </c>
      <c r="F680" s="363">
        <v>8</v>
      </c>
      <c r="G680" s="363">
        <v>10</v>
      </c>
      <c r="H680" s="376">
        <v>1.25</v>
      </c>
      <c r="I680" s="363">
        <v>0</v>
      </c>
      <c r="J680" s="363">
        <v>0</v>
      </c>
      <c r="K680" s="363">
        <v>0</v>
      </c>
      <c r="L680" s="363">
        <v>0</v>
      </c>
      <c r="M680" s="465">
        <v>0</v>
      </c>
      <c r="N680" s="466">
        <f t="shared" si="22"/>
        <v>0</v>
      </c>
      <c r="O680" s="466">
        <f t="shared" si="21"/>
        <v>0</v>
      </c>
    </row>
    <row r="681" spans="1:15">
      <c r="A681" s="379" t="s">
        <v>725</v>
      </c>
      <c r="B681" s="379" t="s">
        <v>24</v>
      </c>
      <c r="C681" s="363">
        <v>23</v>
      </c>
      <c r="D681" s="363">
        <v>59</v>
      </c>
      <c r="E681" s="363">
        <v>2.5652173913043477</v>
      </c>
      <c r="F681" s="363">
        <v>23</v>
      </c>
      <c r="G681" s="363">
        <v>59</v>
      </c>
      <c r="H681" s="376">
        <v>2.5652173913043477</v>
      </c>
      <c r="I681" s="363">
        <v>0</v>
      </c>
      <c r="J681" s="363">
        <v>0</v>
      </c>
      <c r="K681" s="363">
        <v>0</v>
      </c>
      <c r="L681" s="363">
        <v>0</v>
      </c>
      <c r="M681" s="465">
        <v>0</v>
      </c>
      <c r="N681" s="466">
        <f t="shared" si="22"/>
        <v>0</v>
      </c>
      <c r="O681" s="466">
        <f t="shared" si="21"/>
        <v>0</v>
      </c>
    </row>
    <row r="682" spans="1:15">
      <c r="A682" s="379" t="s">
        <v>3295</v>
      </c>
      <c r="B682" s="379" t="s">
        <v>24</v>
      </c>
      <c r="C682" s="363">
        <v>8</v>
      </c>
      <c r="D682" s="363">
        <v>12</v>
      </c>
      <c r="E682" s="363">
        <v>1.5</v>
      </c>
      <c r="F682" s="363">
        <v>8</v>
      </c>
      <c r="G682" s="363">
        <v>12</v>
      </c>
      <c r="H682" s="376">
        <v>1.5</v>
      </c>
      <c r="I682" s="363">
        <v>0</v>
      </c>
      <c r="J682" s="363">
        <v>0</v>
      </c>
      <c r="K682" s="363">
        <v>0</v>
      </c>
      <c r="L682" s="363">
        <v>0</v>
      </c>
      <c r="M682" s="465">
        <v>0</v>
      </c>
      <c r="N682" s="466">
        <f t="shared" si="22"/>
        <v>0</v>
      </c>
      <c r="O682" s="466">
        <f t="shared" si="21"/>
        <v>0</v>
      </c>
    </row>
    <row r="683" spans="1:15">
      <c r="A683" s="379" t="s">
        <v>727</v>
      </c>
      <c r="B683" s="379" t="s">
        <v>24</v>
      </c>
      <c r="C683" s="363">
        <v>755</v>
      </c>
      <c r="D683" s="363">
        <v>1176</v>
      </c>
      <c r="E683" s="363">
        <v>1.5576158940397351</v>
      </c>
      <c r="F683" s="363">
        <v>754</v>
      </c>
      <c r="G683" s="363">
        <v>1175</v>
      </c>
      <c r="H683" s="376">
        <v>1.5583554376657824</v>
      </c>
      <c r="I683" s="363">
        <v>1</v>
      </c>
      <c r="J683" s="363">
        <v>1</v>
      </c>
      <c r="K683" s="363">
        <v>0</v>
      </c>
      <c r="L683" s="363">
        <v>1</v>
      </c>
      <c r="M683" s="465">
        <v>1</v>
      </c>
      <c r="N683" s="466">
        <f t="shared" si="22"/>
        <v>1.3245033112582782</v>
      </c>
      <c r="O683" s="466">
        <f t="shared" si="21"/>
        <v>0</v>
      </c>
    </row>
    <row r="684" spans="1:15">
      <c r="A684" s="379" t="s">
        <v>728</v>
      </c>
      <c r="B684" s="379" t="s">
        <v>24</v>
      </c>
      <c r="C684" s="363">
        <v>294</v>
      </c>
      <c r="D684" s="363">
        <v>455</v>
      </c>
      <c r="E684" s="363">
        <v>1.5476190476190477</v>
      </c>
      <c r="F684" s="363">
        <v>293</v>
      </c>
      <c r="G684" s="363">
        <v>447</v>
      </c>
      <c r="H684" s="376">
        <v>1.5255972696245734</v>
      </c>
      <c r="I684" s="363">
        <v>1</v>
      </c>
      <c r="J684" s="363">
        <v>0</v>
      </c>
      <c r="K684" s="363">
        <v>1</v>
      </c>
      <c r="L684" s="363">
        <v>8</v>
      </c>
      <c r="M684" s="465">
        <v>8</v>
      </c>
      <c r="N684" s="466">
        <f t="shared" si="22"/>
        <v>3.4013605442176869</v>
      </c>
      <c r="O684" s="466">
        <f t="shared" si="21"/>
        <v>3.4013605442176869</v>
      </c>
    </row>
    <row r="685" spans="1:15">
      <c r="A685" s="379" t="s">
        <v>3120</v>
      </c>
      <c r="B685" s="379" t="s">
        <v>24</v>
      </c>
      <c r="C685" s="363">
        <v>267</v>
      </c>
      <c r="D685" s="363">
        <v>702</v>
      </c>
      <c r="E685" s="363">
        <v>2.6292134831460676</v>
      </c>
      <c r="F685" s="363">
        <v>267</v>
      </c>
      <c r="G685" s="363">
        <v>702</v>
      </c>
      <c r="H685" s="376">
        <v>2.6292134831460676</v>
      </c>
      <c r="I685" s="363">
        <v>0</v>
      </c>
      <c r="J685" s="363">
        <v>0</v>
      </c>
      <c r="K685" s="363">
        <v>0</v>
      </c>
      <c r="L685" s="363">
        <v>0</v>
      </c>
      <c r="M685" s="465">
        <v>0</v>
      </c>
      <c r="N685" s="466">
        <f t="shared" si="22"/>
        <v>0</v>
      </c>
      <c r="O685" s="466">
        <f t="shared" si="21"/>
        <v>0</v>
      </c>
    </row>
    <row r="686" spans="1:15">
      <c r="A686" s="379" t="s">
        <v>3336</v>
      </c>
      <c r="B686" s="379" t="s">
        <v>24</v>
      </c>
      <c r="C686" s="363">
        <v>68</v>
      </c>
      <c r="D686" s="363">
        <v>117</v>
      </c>
      <c r="E686" s="363">
        <v>1.7205882352941178</v>
      </c>
      <c r="F686" s="363">
        <v>68</v>
      </c>
      <c r="G686" s="363">
        <v>117</v>
      </c>
      <c r="H686" s="376">
        <v>1.7205882352941178</v>
      </c>
      <c r="I686" s="363">
        <v>0</v>
      </c>
      <c r="J686" s="363">
        <v>0</v>
      </c>
      <c r="K686" s="363">
        <v>0</v>
      </c>
      <c r="L686" s="363">
        <v>0</v>
      </c>
      <c r="M686" s="465">
        <v>0</v>
      </c>
      <c r="N686" s="466">
        <f t="shared" si="22"/>
        <v>0</v>
      </c>
      <c r="O686" s="466">
        <f t="shared" si="21"/>
        <v>0</v>
      </c>
    </row>
    <row r="687" spans="1:15">
      <c r="A687" s="379" t="s">
        <v>3122</v>
      </c>
      <c r="B687" s="379" t="s">
        <v>24</v>
      </c>
      <c r="C687" s="363">
        <v>645</v>
      </c>
      <c r="D687" s="363">
        <v>1256</v>
      </c>
      <c r="E687" s="363">
        <v>1.9472868217054264</v>
      </c>
      <c r="F687" s="363">
        <v>642</v>
      </c>
      <c r="G687" s="363">
        <v>1243</v>
      </c>
      <c r="H687" s="376">
        <v>1.9361370716510904</v>
      </c>
      <c r="I687" s="363">
        <v>3</v>
      </c>
      <c r="J687" s="363">
        <v>2</v>
      </c>
      <c r="K687" s="363">
        <v>1</v>
      </c>
      <c r="L687" s="363">
        <v>13</v>
      </c>
      <c r="M687" s="465">
        <v>4.333333333333333</v>
      </c>
      <c r="N687" s="466">
        <f t="shared" si="22"/>
        <v>4.6511627906976747</v>
      </c>
      <c r="O687" s="466">
        <f t="shared" si="21"/>
        <v>1.5503875968992249</v>
      </c>
    </row>
    <row r="688" spans="1:15">
      <c r="A688" s="379" t="s">
        <v>731</v>
      </c>
      <c r="B688" s="379" t="s">
        <v>24</v>
      </c>
      <c r="C688" s="363">
        <v>31</v>
      </c>
      <c r="D688" s="363">
        <v>59</v>
      </c>
      <c r="E688" s="363">
        <v>1.903225806451613</v>
      </c>
      <c r="F688" s="363">
        <v>31</v>
      </c>
      <c r="G688" s="363">
        <v>59</v>
      </c>
      <c r="H688" s="376">
        <v>1.903225806451613</v>
      </c>
      <c r="I688" s="363">
        <v>0</v>
      </c>
      <c r="J688" s="363">
        <v>0</v>
      </c>
      <c r="K688" s="363">
        <v>0</v>
      </c>
      <c r="L688" s="363">
        <v>0</v>
      </c>
      <c r="M688" s="465">
        <v>0</v>
      </c>
      <c r="N688" s="466">
        <f t="shared" si="22"/>
        <v>0</v>
      </c>
      <c r="O688" s="466">
        <f t="shared" si="21"/>
        <v>0</v>
      </c>
    </row>
    <row r="689" spans="1:15">
      <c r="A689" s="379" t="s">
        <v>732</v>
      </c>
      <c r="B689" s="379" t="s">
        <v>306</v>
      </c>
      <c r="C689" s="363">
        <v>721</v>
      </c>
      <c r="D689" s="363">
        <v>1043</v>
      </c>
      <c r="E689" s="363">
        <v>1.4466019417475728</v>
      </c>
      <c r="F689" s="363">
        <v>721</v>
      </c>
      <c r="G689" s="363">
        <v>1043</v>
      </c>
      <c r="H689" s="376">
        <v>1.4466019417475728</v>
      </c>
      <c r="I689" s="363">
        <v>0</v>
      </c>
      <c r="J689" s="363">
        <v>0</v>
      </c>
      <c r="K689" s="363">
        <v>0</v>
      </c>
      <c r="L689" s="363">
        <v>0</v>
      </c>
      <c r="M689" s="465">
        <v>0</v>
      </c>
      <c r="N689" s="466">
        <f t="shared" si="22"/>
        <v>0</v>
      </c>
      <c r="O689" s="466">
        <f t="shared" si="21"/>
        <v>0</v>
      </c>
    </row>
    <row r="690" spans="1:15">
      <c r="A690" s="379" t="s">
        <v>577</v>
      </c>
      <c r="B690" s="379" t="s">
        <v>24</v>
      </c>
      <c r="C690" s="363">
        <v>209</v>
      </c>
      <c r="D690" s="363">
        <v>368</v>
      </c>
      <c r="E690" s="363">
        <v>1.7607655502392345</v>
      </c>
      <c r="F690" s="363">
        <v>207</v>
      </c>
      <c r="G690" s="363">
        <v>363</v>
      </c>
      <c r="H690" s="376">
        <v>1.7536231884057971</v>
      </c>
      <c r="I690" s="363">
        <v>2</v>
      </c>
      <c r="J690" s="363">
        <v>0</v>
      </c>
      <c r="K690" s="363">
        <v>2</v>
      </c>
      <c r="L690" s="363">
        <v>5</v>
      </c>
      <c r="M690" s="465">
        <v>2.5</v>
      </c>
      <c r="N690" s="466">
        <f t="shared" si="22"/>
        <v>9.5693779904306222</v>
      </c>
      <c r="O690" s="466">
        <f t="shared" si="21"/>
        <v>9.5693779904306222</v>
      </c>
    </row>
    <row r="691" spans="1:15">
      <c r="A691" s="379" t="s">
        <v>3347</v>
      </c>
      <c r="B691" s="379" t="s">
        <v>24</v>
      </c>
      <c r="C691" s="363">
        <v>328</v>
      </c>
      <c r="D691" s="363">
        <v>456</v>
      </c>
      <c r="E691" s="363">
        <v>1.3902439024390243</v>
      </c>
      <c r="F691" s="363">
        <v>328</v>
      </c>
      <c r="G691" s="363">
        <v>456</v>
      </c>
      <c r="H691" s="376">
        <v>1.3902439024390243</v>
      </c>
      <c r="I691" s="363">
        <v>0</v>
      </c>
      <c r="J691" s="363">
        <v>0</v>
      </c>
      <c r="K691" s="363">
        <v>0</v>
      </c>
      <c r="L691" s="363">
        <v>0</v>
      </c>
      <c r="M691" s="465">
        <v>0</v>
      </c>
      <c r="N691" s="466">
        <f t="shared" si="22"/>
        <v>0</v>
      </c>
      <c r="O691" s="466">
        <f t="shared" si="21"/>
        <v>0</v>
      </c>
    </row>
    <row r="692" spans="1:15">
      <c r="A692" s="379" t="s">
        <v>3127</v>
      </c>
      <c r="B692" s="379" t="s">
        <v>24</v>
      </c>
      <c r="C692" s="363">
        <v>359</v>
      </c>
      <c r="D692" s="363">
        <v>644</v>
      </c>
      <c r="E692" s="363">
        <v>1.7938718662952646</v>
      </c>
      <c r="F692" s="363">
        <v>359</v>
      </c>
      <c r="G692" s="363">
        <v>644</v>
      </c>
      <c r="H692" s="376">
        <v>1.7938718662952646</v>
      </c>
      <c r="I692" s="363">
        <v>0</v>
      </c>
      <c r="J692" s="363">
        <v>0</v>
      </c>
      <c r="K692" s="363">
        <v>0</v>
      </c>
      <c r="L692" s="363">
        <v>0</v>
      </c>
      <c r="M692" s="465">
        <v>0</v>
      </c>
      <c r="N692" s="466">
        <f t="shared" si="22"/>
        <v>0</v>
      </c>
      <c r="O692" s="466">
        <f t="shared" si="21"/>
        <v>0</v>
      </c>
    </row>
    <row r="693" spans="1:15">
      <c r="A693" s="379" t="s">
        <v>735</v>
      </c>
      <c r="B693" s="379" t="s">
        <v>24</v>
      </c>
      <c r="C693" s="363">
        <v>49</v>
      </c>
      <c r="D693" s="363">
        <v>70</v>
      </c>
      <c r="E693" s="363">
        <v>1.4285714285714286</v>
      </c>
      <c r="F693" s="363">
        <v>49</v>
      </c>
      <c r="G693" s="363">
        <v>70</v>
      </c>
      <c r="H693" s="376">
        <v>1.4285714285714286</v>
      </c>
      <c r="I693" s="363">
        <v>0</v>
      </c>
      <c r="J693" s="363">
        <v>0</v>
      </c>
      <c r="K693" s="363">
        <v>0</v>
      </c>
      <c r="L693" s="363">
        <v>0</v>
      </c>
      <c r="M693" s="465">
        <v>0</v>
      </c>
      <c r="N693" s="466">
        <f t="shared" si="22"/>
        <v>0</v>
      </c>
      <c r="O693" s="466">
        <f t="shared" si="21"/>
        <v>0</v>
      </c>
    </row>
    <row r="694" spans="1:15">
      <c r="A694" s="379" t="s">
        <v>3276</v>
      </c>
      <c r="B694" s="379" t="s">
        <v>24</v>
      </c>
      <c r="C694" s="363">
        <v>124</v>
      </c>
      <c r="D694" s="363">
        <v>126</v>
      </c>
      <c r="E694" s="363">
        <v>1.0161290322580645</v>
      </c>
      <c r="F694" s="363">
        <v>124</v>
      </c>
      <c r="G694" s="363">
        <v>126</v>
      </c>
      <c r="H694" s="376">
        <v>1.0161290322580645</v>
      </c>
      <c r="I694" s="363">
        <v>0</v>
      </c>
      <c r="J694" s="363">
        <v>0</v>
      </c>
      <c r="K694" s="363">
        <v>0</v>
      </c>
      <c r="L694" s="363">
        <v>0</v>
      </c>
      <c r="M694" s="465">
        <v>0</v>
      </c>
      <c r="N694" s="466">
        <f t="shared" si="22"/>
        <v>0</v>
      </c>
      <c r="O694" s="466">
        <f t="shared" si="21"/>
        <v>0</v>
      </c>
    </row>
    <row r="695" spans="1:15">
      <c r="A695" s="379" t="s">
        <v>737</v>
      </c>
      <c r="B695" s="379" t="s">
        <v>24</v>
      </c>
      <c r="C695" s="363">
        <v>483</v>
      </c>
      <c r="D695" s="363">
        <v>833</v>
      </c>
      <c r="E695" s="363">
        <v>1.7246376811594204</v>
      </c>
      <c r="F695" s="363">
        <v>480</v>
      </c>
      <c r="G695" s="363">
        <v>811</v>
      </c>
      <c r="H695" s="376">
        <v>1.6895833333333334</v>
      </c>
      <c r="I695" s="363">
        <v>3</v>
      </c>
      <c r="J695" s="363">
        <v>0</v>
      </c>
      <c r="K695" s="363">
        <v>3</v>
      </c>
      <c r="L695" s="363">
        <v>22</v>
      </c>
      <c r="M695" s="465">
        <v>7.333333333333333</v>
      </c>
      <c r="N695" s="466">
        <f t="shared" si="22"/>
        <v>6.2111801242236018</v>
      </c>
      <c r="O695" s="466">
        <f t="shared" si="21"/>
        <v>6.2111801242236018</v>
      </c>
    </row>
    <row r="696" spans="1:15">
      <c r="A696" s="379" t="s">
        <v>3131</v>
      </c>
      <c r="B696" s="379" t="s">
        <v>24</v>
      </c>
      <c r="C696" s="363">
        <v>6</v>
      </c>
      <c r="D696" s="363">
        <v>11</v>
      </c>
      <c r="E696" s="363">
        <v>1.8333333333333333</v>
      </c>
      <c r="F696" s="363">
        <v>6</v>
      </c>
      <c r="G696" s="363">
        <v>11</v>
      </c>
      <c r="H696" s="376">
        <v>1.8333333333333333</v>
      </c>
      <c r="I696" s="363">
        <v>0</v>
      </c>
      <c r="J696" s="363">
        <v>0</v>
      </c>
      <c r="K696" s="363">
        <v>0</v>
      </c>
      <c r="L696" s="363">
        <v>0</v>
      </c>
      <c r="M696" s="465">
        <v>0</v>
      </c>
      <c r="N696" s="466">
        <f t="shared" si="22"/>
        <v>0</v>
      </c>
      <c r="O696" s="466">
        <f t="shared" si="21"/>
        <v>0</v>
      </c>
    </row>
    <row r="697" spans="1:15">
      <c r="A697" s="379" t="s">
        <v>739</v>
      </c>
      <c r="B697" s="379" t="s">
        <v>24</v>
      </c>
      <c r="C697" s="363">
        <v>3878</v>
      </c>
      <c r="D697" s="363">
        <v>11581</v>
      </c>
      <c r="E697" s="363">
        <v>2.9863331614234143</v>
      </c>
      <c r="F697" s="363">
        <v>3868</v>
      </c>
      <c r="G697" s="363">
        <v>11537</v>
      </c>
      <c r="H697" s="376">
        <v>2.982678386763185</v>
      </c>
      <c r="I697" s="363">
        <v>10</v>
      </c>
      <c r="J697" s="363">
        <v>3</v>
      </c>
      <c r="K697" s="363">
        <v>7</v>
      </c>
      <c r="L697" s="363">
        <v>44</v>
      </c>
      <c r="M697" s="465">
        <v>4.4000000000000004</v>
      </c>
      <c r="N697" s="466">
        <f t="shared" si="22"/>
        <v>2.5786487880350699</v>
      </c>
      <c r="O697" s="466">
        <f t="shared" si="21"/>
        <v>1.8050541516245489</v>
      </c>
    </row>
    <row r="698" spans="1:15">
      <c r="A698" s="379" t="s">
        <v>3247</v>
      </c>
      <c r="B698" s="379" t="s">
        <v>229</v>
      </c>
      <c r="C698" s="363">
        <v>94</v>
      </c>
      <c r="D698" s="363">
        <v>98</v>
      </c>
      <c r="E698" s="363">
        <v>1.0425531914893618</v>
      </c>
      <c r="F698" s="363">
        <v>94</v>
      </c>
      <c r="G698" s="363">
        <v>98</v>
      </c>
      <c r="H698" s="376">
        <v>1.0425531914893618</v>
      </c>
      <c r="I698" s="363">
        <v>0</v>
      </c>
      <c r="J698" s="363">
        <v>0</v>
      </c>
      <c r="K698" s="363">
        <v>0</v>
      </c>
      <c r="L698" s="363">
        <v>0</v>
      </c>
      <c r="M698" s="465">
        <v>0</v>
      </c>
      <c r="N698" s="466">
        <f t="shared" si="22"/>
        <v>0</v>
      </c>
      <c r="O698" s="466">
        <f t="shared" si="21"/>
        <v>0</v>
      </c>
    </row>
    <row r="699" spans="1:15">
      <c r="A699" s="379" t="s">
        <v>741</v>
      </c>
      <c r="B699" s="379" t="s">
        <v>24</v>
      </c>
      <c r="C699" s="363">
        <v>1826</v>
      </c>
      <c r="D699" s="363">
        <v>3625</v>
      </c>
      <c r="E699" s="363">
        <v>1.9852135815991239</v>
      </c>
      <c r="F699" s="363">
        <v>1822</v>
      </c>
      <c r="G699" s="363">
        <v>3597</v>
      </c>
      <c r="H699" s="376">
        <v>1.9742041712403953</v>
      </c>
      <c r="I699" s="363">
        <v>4</v>
      </c>
      <c r="J699" s="363">
        <v>2</v>
      </c>
      <c r="K699" s="363">
        <v>2</v>
      </c>
      <c r="L699" s="363">
        <v>28</v>
      </c>
      <c r="M699" s="465">
        <v>7</v>
      </c>
      <c r="N699" s="466">
        <f t="shared" si="22"/>
        <v>2.190580503833516</v>
      </c>
      <c r="O699" s="466">
        <f t="shared" si="21"/>
        <v>1.095290251916758</v>
      </c>
    </row>
    <row r="700" spans="1:15">
      <c r="A700" s="379" t="s">
        <v>742</v>
      </c>
      <c r="B700" s="379" t="s">
        <v>24</v>
      </c>
      <c r="C700" s="363">
        <v>180</v>
      </c>
      <c r="D700" s="363">
        <v>382</v>
      </c>
      <c r="E700" s="363">
        <v>2.1222222222222222</v>
      </c>
      <c r="F700" s="363">
        <v>180</v>
      </c>
      <c r="G700" s="363">
        <v>382</v>
      </c>
      <c r="H700" s="376">
        <v>2.1222222222222222</v>
      </c>
      <c r="I700" s="363">
        <v>0</v>
      </c>
      <c r="J700" s="363">
        <v>0</v>
      </c>
      <c r="K700" s="363">
        <v>0</v>
      </c>
      <c r="L700" s="363">
        <v>0</v>
      </c>
      <c r="M700" s="465">
        <v>0</v>
      </c>
      <c r="N700" s="466">
        <f t="shared" si="22"/>
        <v>0</v>
      </c>
      <c r="O700" s="466">
        <f t="shared" si="21"/>
        <v>0</v>
      </c>
    </row>
    <row r="701" spans="1:15">
      <c r="A701" s="379" t="s">
        <v>3135</v>
      </c>
      <c r="B701" s="379" t="s">
        <v>744</v>
      </c>
      <c r="C701" s="363">
        <v>155</v>
      </c>
      <c r="D701" s="363">
        <v>304</v>
      </c>
      <c r="E701" s="363">
        <v>1.9612903225806451</v>
      </c>
      <c r="F701" s="363">
        <v>154</v>
      </c>
      <c r="G701" s="363">
        <v>303</v>
      </c>
      <c r="H701" s="376">
        <v>1.9675324675324675</v>
      </c>
      <c r="I701" s="363">
        <v>1</v>
      </c>
      <c r="J701" s="363">
        <v>1</v>
      </c>
      <c r="K701" s="363">
        <v>0</v>
      </c>
      <c r="L701" s="363">
        <v>1</v>
      </c>
      <c r="M701" s="465">
        <v>1</v>
      </c>
      <c r="N701" s="466">
        <f t="shared" si="22"/>
        <v>6.4516129032258061</v>
      </c>
      <c r="O701" s="466">
        <f t="shared" si="21"/>
        <v>0</v>
      </c>
    </row>
    <row r="702" spans="1:15" ht="22.5">
      <c r="A702" s="379" t="s">
        <v>3136</v>
      </c>
      <c r="B702" s="379" t="s">
        <v>708</v>
      </c>
      <c r="C702" s="363">
        <v>10</v>
      </c>
      <c r="D702" s="363">
        <v>19</v>
      </c>
      <c r="E702" s="363">
        <v>1.9</v>
      </c>
      <c r="F702" s="363">
        <v>10</v>
      </c>
      <c r="G702" s="363">
        <v>19</v>
      </c>
      <c r="H702" s="376">
        <v>1.9</v>
      </c>
      <c r="I702" s="363">
        <v>0</v>
      </c>
      <c r="J702" s="363">
        <v>0</v>
      </c>
      <c r="K702" s="363">
        <v>0</v>
      </c>
      <c r="L702" s="363">
        <v>0</v>
      </c>
      <c r="M702" s="465">
        <v>0</v>
      </c>
      <c r="N702" s="466">
        <f t="shared" si="22"/>
        <v>0</v>
      </c>
      <c r="O702" s="466">
        <f t="shared" si="21"/>
        <v>0</v>
      </c>
    </row>
    <row r="703" spans="1:15">
      <c r="A703" s="379" t="s">
        <v>3137</v>
      </c>
      <c r="B703" s="379" t="s">
        <v>24</v>
      </c>
      <c r="C703" s="363">
        <v>491</v>
      </c>
      <c r="D703" s="363">
        <v>913</v>
      </c>
      <c r="E703" s="363">
        <v>1.859470468431772</v>
      </c>
      <c r="F703" s="363">
        <v>491</v>
      </c>
      <c r="G703" s="363">
        <v>913</v>
      </c>
      <c r="H703" s="376">
        <v>1.859470468431772</v>
      </c>
      <c r="I703" s="363">
        <v>0</v>
      </c>
      <c r="J703" s="363">
        <v>0</v>
      </c>
      <c r="K703" s="363">
        <v>0</v>
      </c>
      <c r="L703" s="363">
        <v>0</v>
      </c>
      <c r="M703" s="465">
        <v>0</v>
      </c>
      <c r="N703" s="466">
        <f t="shared" si="22"/>
        <v>0</v>
      </c>
      <c r="O703" s="466">
        <f t="shared" si="21"/>
        <v>0</v>
      </c>
    </row>
    <row r="704" spans="1:15">
      <c r="A704" s="379" t="s">
        <v>3138</v>
      </c>
      <c r="B704" s="379" t="s">
        <v>24</v>
      </c>
      <c r="C704" s="363">
        <v>110</v>
      </c>
      <c r="D704" s="363">
        <v>7328</v>
      </c>
      <c r="E704" s="363">
        <v>66.618181818181824</v>
      </c>
      <c r="F704" s="363">
        <v>27</v>
      </c>
      <c r="G704" s="363">
        <v>2294</v>
      </c>
      <c r="H704" s="376">
        <v>84.962962962962962</v>
      </c>
      <c r="I704" s="363">
        <v>83</v>
      </c>
      <c r="J704" s="363">
        <v>5</v>
      </c>
      <c r="K704" s="363">
        <v>78</v>
      </c>
      <c r="L704" s="363">
        <v>5034</v>
      </c>
      <c r="M704" s="465">
        <v>60.650602409638552</v>
      </c>
      <c r="N704" s="466">
        <f t="shared" si="22"/>
        <v>754.5454545454545</v>
      </c>
      <c r="O704" s="466">
        <f t="shared" si="21"/>
        <v>709.09090909090912</v>
      </c>
    </row>
    <row r="705" spans="1:15">
      <c r="A705" s="379" t="s">
        <v>3309</v>
      </c>
      <c r="B705" s="379" t="s">
        <v>24</v>
      </c>
      <c r="C705" s="363">
        <v>171</v>
      </c>
      <c r="D705" s="363">
        <v>283</v>
      </c>
      <c r="E705" s="363">
        <v>1.6549707602339181</v>
      </c>
      <c r="F705" s="363">
        <v>171</v>
      </c>
      <c r="G705" s="363">
        <v>283</v>
      </c>
      <c r="H705" s="376">
        <v>1.6549707602339181</v>
      </c>
      <c r="I705" s="363">
        <v>0</v>
      </c>
      <c r="J705" s="363">
        <v>0</v>
      </c>
      <c r="K705" s="363">
        <v>0</v>
      </c>
      <c r="L705" s="363">
        <v>0</v>
      </c>
      <c r="M705" s="465">
        <v>0</v>
      </c>
      <c r="N705" s="466">
        <f t="shared" si="22"/>
        <v>0</v>
      </c>
      <c r="O705" s="466">
        <f t="shared" si="21"/>
        <v>0</v>
      </c>
    </row>
    <row r="706" spans="1:15">
      <c r="A706" s="379" t="s">
        <v>3140</v>
      </c>
      <c r="B706" s="379" t="s">
        <v>24</v>
      </c>
      <c r="C706" s="363">
        <v>165</v>
      </c>
      <c r="D706" s="363">
        <v>243</v>
      </c>
      <c r="E706" s="363">
        <v>1.4727272727272727</v>
      </c>
      <c r="F706" s="363">
        <v>165</v>
      </c>
      <c r="G706" s="363">
        <v>243</v>
      </c>
      <c r="H706" s="376">
        <v>1.4727272727272727</v>
      </c>
      <c r="I706" s="363">
        <v>0</v>
      </c>
      <c r="J706" s="363">
        <v>0</v>
      </c>
      <c r="K706" s="363">
        <v>0</v>
      </c>
      <c r="L706" s="363">
        <v>0</v>
      </c>
      <c r="M706" s="465">
        <v>0</v>
      </c>
      <c r="N706" s="466">
        <f t="shared" si="22"/>
        <v>0</v>
      </c>
      <c r="O706" s="466">
        <f t="shared" si="21"/>
        <v>0</v>
      </c>
    </row>
    <row r="707" spans="1:15">
      <c r="A707" s="379" t="s">
        <v>359</v>
      </c>
      <c r="B707" s="379" t="s">
        <v>24</v>
      </c>
      <c r="C707" s="363">
        <v>237</v>
      </c>
      <c r="D707" s="363">
        <v>468</v>
      </c>
      <c r="E707" s="363">
        <v>1.9746835443037976</v>
      </c>
      <c r="F707" s="363">
        <v>237</v>
      </c>
      <c r="G707" s="363">
        <v>468</v>
      </c>
      <c r="H707" s="376">
        <v>1.9746835443037976</v>
      </c>
      <c r="I707" s="363">
        <v>0</v>
      </c>
      <c r="J707" s="363">
        <v>0</v>
      </c>
      <c r="K707" s="363">
        <v>0</v>
      </c>
      <c r="L707" s="363">
        <v>0</v>
      </c>
      <c r="M707" s="465">
        <v>0</v>
      </c>
      <c r="N707" s="466">
        <f t="shared" si="22"/>
        <v>0</v>
      </c>
      <c r="O707" s="466">
        <f t="shared" si="21"/>
        <v>0</v>
      </c>
    </row>
    <row r="708" spans="1:15">
      <c r="A708" s="379" t="s">
        <v>750</v>
      </c>
      <c r="B708" s="379" t="s">
        <v>24</v>
      </c>
      <c r="C708" s="363">
        <v>5</v>
      </c>
      <c r="D708" s="363">
        <v>9</v>
      </c>
      <c r="E708" s="363">
        <v>1.8</v>
      </c>
      <c r="F708" s="363">
        <v>5</v>
      </c>
      <c r="G708" s="363">
        <v>9</v>
      </c>
      <c r="H708" s="376">
        <v>1.8</v>
      </c>
      <c r="I708" s="363">
        <v>0</v>
      </c>
      <c r="J708" s="363">
        <v>0</v>
      </c>
      <c r="K708" s="363">
        <v>0</v>
      </c>
      <c r="L708" s="363">
        <v>0</v>
      </c>
      <c r="M708" s="465">
        <v>0</v>
      </c>
      <c r="N708" s="466">
        <f t="shared" si="22"/>
        <v>0</v>
      </c>
      <c r="O708" s="466">
        <f t="shared" si="21"/>
        <v>0</v>
      </c>
    </row>
    <row r="709" spans="1:15">
      <c r="A709" s="379" t="s">
        <v>3258</v>
      </c>
      <c r="B709" s="379" t="s">
        <v>229</v>
      </c>
      <c r="C709" s="363">
        <v>129</v>
      </c>
      <c r="D709" s="363">
        <v>201</v>
      </c>
      <c r="E709" s="363">
        <v>1.558139534883721</v>
      </c>
      <c r="F709" s="363">
        <v>129</v>
      </c>
      <c r="G709" s="363">
        <v>201</v>
      </c>
      <c r="H709" s="376">
        <v>1.558139534883721</v>
      </c>
      <c r="I709" s="363">
        <v>0</v>
      </c>
      <c r="J709" s="363">
        <v>0</v>
      </c>
      <c r="K709" s="363">
        <v>0</v>
      </c>
      <c r="L709" s="363">
        <v>0</v>
      </c>
      <c r="M709" s="465">
        <v>0</v>
      </c>
      <c r="N709" s="466">
        <f t="shared" si="22"/>
        <v>0</v>
      </c>
      <c r="O709" s="466">
        <f t="shared" ref="O709:O772" si="23">K709/C709*1000</f>
        <v>0</v>
      </c>
    </row>
    <row r="710" spans="1:15">
      <c r="A710" s="379" t="s">
        <v>3167</v>
      </c>
      <c r="B710" s="379" t="s">
        <v>230</v>
      </c>
      <c r="C710" s="363">
        <v>404</v>
      </c>
      <c r="D710" s="363">
        <v>664</v>
      </c>
      <c r="E710" s="363">
        <v>1.6435643564356435</v>
      </c>
      <c r="F710" s="363">
        <v>402</v>
      </c>
      <c r="G710" s="363">
        <v>662</v>
      </c>
      <c r="H710" s="376">
        <v>1.6467661691542288</v>
      </c>
      <c r="I710" s="363">
        <v>2</v>
      </c>
      <c r="J710" s="363">
        <v>2</v>
      </c>
      <c r="K710" s="363">
        <v>0</v>
      </c>
      <c r="L710" s="363">
        <v>2</v>
      </c>
      <c r="M710" s="465">
        <v>1</v>
      </c>
      <c r="N710" s="466">
        <f t="shared" si="22"/>
        <v>4.9504950495049505</v>
      </c>
      <c r="O710" s="466">
        <f t="shared" si="23"/>
        <v>0</v>
      </c>
    </row>
    <row r="711" spans="1:15">
      <c r="A711" s="379" t="s">
        <v>3168</v>
      </c>
      <c r="B711" s="379" t="s">
        <v>52</v>
      </c>
      <c r="C711" s="363">
        <v>94</v>
      </c>
      <c r="D711" s="363">
        <v>129</v>
      </c>
      <c r="E711" s="363">
        <v>1.3723404255319149</v>
      </c>
      <c r="F711" s="363">
        <v>91</v>
      </c>
      <c r="G711" s="363">
        <v>126</v>
      </c>
      <c r="H711" s="376">
        <v>1.3846153846153846</v>
      </c>
      <c r="I711" s="363">
        <v>3</v>
      </c>
      <c r="J711" s="363">
        <v>3</v>
      </c>
      <c r="K711" s="363">
        <v>0</v>
      </c>
      <c r="L711" s="363">
        <v>3</v>
      </c>
      <c r="M711" s="465">
        <v>1</v>
      </c>
      <c r="N711" s="466">
        <f t="shared" si="22"/>
        <v>31.914893617021274</v>
      </c>
      <c r="O711" s="466">
        <f t="shared" si="23"/>
        <v>0</v>
      </c>
    </row>
    <row r="712" spans="1:15">
      <c r="A712" s="379" t="s">
        <v>3169</v>
      </c>
      <c r="B712" s="379" t="s">
        <v>24</v>
      </c>
      <c r="C712" s="363">
        <v>127</v>
      </c>
      <c r="D712" s="363">
        <v>184</v>
      </c>
      <c r="E712" s="363">
        <v>1.4488188976377954</v>
      </c>
      <c r="F712" s="363">
        <v>127</v>
      </c>
      <c r="G712" s="363">
        <v>184</v>
      </c>
      <c r="H712" s="376">
        <v>1.4488188976377954</v>
      </c>
      <c r="I712" s="363">
        <v>0</v>
      </c>
      <c r="J712" s="363">
        <v>0</v>
      </c>
      <c r="K712" s="363">
        <v>0</v>
      </c>
      <c r="L712" s="363">
        <v>0</v>
      </c>
      <c r="M712" s="465">
        <v>0</v>
      </c>
      <c r="N712" s="466">
        <f t="shared" si="22"/>
        <v>0</v>
      </c>
      <c r="O712" s="466">
        <f t="shared" si="23"/>
        <v>0</v>
      </c>
    </row>
    <row r="713" spans="1:15">
      <c r="A713" s="379" t="s">
        <v>3296</v>
      </c>
      <c r="B713" s="379" t="s">
        <v>24</v>
      </c>
      <c r="C713" s="363">
        <v>117</v>
      </c>
      <c r="D713" s="363">
        <v>219</v>
      </c>
      <c r="E713" s="363">
        <v>1.8717948717948718</v>
      </c>
      <c r="F713" s="363">
        <v>115</v>
      </c>
      <c r="G713" s="363">
        <v>197</v>
      </c>
      <c r="H713" s="376">
        <v>1.7130434782608697</v>
      </c>
      <c r="I713" s="363">
        <v>2</v>
      </c>
      <c r="J713" s="363">
        <v>0</v>
      </c>
      <c r="K713" s="363">
        <v>2</v>
      </c>
      <c r="L713" s="363">
        <v>22</v>
      </c>
      <c r="M713" s="465">
        <v>11</v>
      </c>
      <c r="N713" s="466">
        <f t="shared" ref="N713:N776" si="24">I713/C713*1000</f>
        <v>17.094017094017097</v>
      </c>
      <c r="O713" s="466">
        <f t="shared" si="23"/>
        <v>17.094017094017097</v>
      </c>
    </row>
    <row r="714" spans="1:15">
      <c r="A714" s="379" t="s">
        <v>756</v>
      </c>
      <c r="B714" s="379" t="s">
        <v>24</v>
      </c>
      <c r="C714" s="363">
        <v>405</v>
      </c>
      <c r="D714" s="363">
        <v>751</v>
      </c>
      <c r="E714" s="363">
        <v>1.854320987654321</v>
      </c>
      <c r="F714" s="363">
        <v>404</v>
      </c>
      <c r="G714" s="363">
        <v>750</v>
      </c>
      <c r="H714" s="376">
        <v>1.8564356435643565</v>
      </c>
      <c r="I714" s="363">
        <v>1</v>
      </c>
      <c r="J714" s="363">
        <v>1</v>
      </c>
      <c r="K714" s="363">
        <v>0</v>
      </c>
      <c r="L714" s="363">
        <v>1</v>
      </c>
      <c r="M714" s="465">
        <v>1</v>
      </c>
      <c r="N714" s="466">
        <f t="shared" si="24"/>
        <v>2.4691358024691357</v>
      </c>
      <c r="O714" s="466">
        <f t="shared" si="23"/>
        <v>0</v>
      </c>
    </row>
    <row r="715" spans="1:15">
      <c r="A715" s="379" t="s">
        <v>3170</v>
      </c>
      <c r="B715" s="379" t="s">
        <v>24</v>
      </c>
      <c r="C715" s="363">
        <v>1789</v>
      </c>
      <c r="D715" s="363">
        <v>4505</v>
      </c>
      <c r="E715" s="363">
        <v>2.5181665735047511</v>
      </c>
      <c r="F715" s="363">
        <v>1762</v>
      </c>
      <c r="G715" s="363">
        <v>4147</v>
      </c>
      <c r="H715" s="376">
        <v>2.3535754824063564</v>
      </c>
      <c r="I715" s="363">
        <v>27</v>
      </c>
      <c r="J715" s="363">
        <v>4</v>
      </c>
      <c r="K715" s="363">
        <v>23</v>
      </c>
      <c r="L715" s="363">
        <v>358</v>
      </c>
      <c r="M715" s="465">
        <v>13.25925925925926</v>
      </c>
      <c r="N715" s="466">
        <f t="shared" si="24"/>
        <v>15.09223029625489</v>
      </c>
      <c r="O715" s="466">
        <f t="shared" si="23"/>
        <v>12.856344326439352</v>
      </c>
    </row>
    <row r="716" spans="1:15" ht="22.5">
      <c r="A716" s="379" t="s">
        <v>3182</v>
      </c>
      <c r="B716" s="379" t="s">
        <v>24</v>
      </c>
      <c r="C716" s="363">
        <v>480</v>
      </c>
      <c r="D716" s="363">
        <v>853</v>
      </c>
      <c r="E716" s="363">
        <v>1.7770833333333333</v>
      </c>
      <c r="F716" s="363">
        <v>479</v>
      </c>
      <c r="G716" s="363">
        <v>850</v>
      </c>
      <c r="H716" s="376">
        <v>1.7745302713987474</v>
      </c>
      <c r="I716" s="363">
        <v>1</v>
      </c>
      <c r="J716" s="363">
        <v>0</v>
      </c>
      <c r="K716" s="363">
        <v>1</v>
      </c>
      <c r="L716" s="363">
        <v>3</v>
      </c>
      <c r="M716" s="465">
        <v>3</v>
      </c>
      <c r="N716" s="466">
        <f t="shared" si="24"/>
        <v>2.0833333333333335</v>
      </c>
      <c r="O716" s="466">
        <f t="shared" si="23"/>
        <v>2.0833333333333335</v>
      </c>
    </row>
    <row r="717" spans="1:15">
      <c r="A717" s="379" t="s">
        <v>759</v>
      </c>
      <c r="B717" s="379" t="s">
        <v>24</v>
      </c>
      <c r="C717" s="363">
        <v>1475</v>
      </c>
      <c r="D717" s="363">
        <v>2438</v>
      </c>
      <c r="E717" s="363">
        <v>1.6528813559322033</v>
      </c>
      <c r="F717" s="363">
        <v>1475</v>
      </c>
      <c r="G717" s="363">
        <v>2438</v>
      </c>
      <c r="H717" s="376">
        <v>1.6528813559322033</v>
      </c>
      <c r="I717" s="363">
        <v>0</v>
      </c>
      <c r="J717" s="363">
        <v>0</v>
      </c>
      <c r="K717" s="363">
        <v>0</v>
      </c>
      <c r="L717" s="363">
        <v>0</v>
      </c>
      <c r="M717" s="465">
        <v>0</v>
      </c>
      <c r="N717" s="466">
        <f t="shared" si="24"/>
        <v>0</v>
      </c>
      <c r="O717" s="466">
        <f t="shared" si="23"/>
        <v>0</v>
      </c>
    </row>
    <row r="718" spans="1:15">
      <c r="A718" s="379" t="s">
        <v>3183</v>
      </c>
      <c r="B718" s="379" t="s">
        <v>24</v>
      </c>
      <c r="C718" s="363">
        <v>370</v>
      </c>
      <c r="D718" s="363">
        <v>498</v>
      </c>
      <c r="E718" s="363">
        <v>1.345945945945946</v>
      </c>
      <c r="F718" s="363">
        <v>370</v>
      </c>
      <c r="G718" s="363">
        <v>498</v>
      </c>
      <c r="H718" s="376">
        <v>1.345945945945946</v>
      </c>
      <c r="I718" s="363">
        <v>0</v>
      </c>
      <c r="J718" s="363">
        <v>0</v>
      </c>
      <c r="K718" s="363">
        <v>0</v>
      </c>
      <c r="L718" s="363">
        <v>0</v>
      </c>
      <c r="M718" s="465">
        <v>0</v>
      </c>
      <c r="N718" s="466">
        <f t="shared" si="24"/>
        <v>0</v>
      </c>
      <c r="O718" s="466">
        <f t="shared" si="23"/>
        <v>0</v>
      </c>
    </row>
    <row r="719" spans="1:15">
      <c r="A719" s="379" t="s">
        <v>761</v>
      </c>
      <c r="B719" s="379" t="s">
        <v>24</v>
      </c>
      <c r="C719" s="363">
        <v>416</v>
      </c>
      <c r="D719" s="363">
        <v>823</v>
      </c>
      <c r="E719" s="363">
        <v>1.9783653846153846</v>
      </c>
      <c r="F719" s="363">
        <v>416</v>
      </c>
      <c r="G719" s="363">
        <v>823</v>
      </c>
      <c r="H719" s="376">
        <v>1.9783653846153846</v>
      </c>
      <c r="I719" s="363">
        <v>0</v>
      </c>
      <c r="J719" s="363">
        <v>0</v>
      </c>
      <c r="K719" s="363">
        <v>0</v>
      </c>
      <c r="L719" s="363">
        <v>0</v>
      </c>
      <c r="M719" s="465">
        <v>0</v>
      </c>
      <c r="N719" s="466">
        <f t="shared" si="24"/>
        <v>0</v>
      </c>
      <c r="O719" s="466">
        <f t="shared" si="23"/>
        <v>0</v>
      </c>
    </row>
    <row r="720" spans="1:15">
      <c r="A720" s="379" t="s">
        <v>3190</v>
      </c>
      <c r="B720" s="379" t="s">
        <v>24</v>
      </c>
      <c r="C720" s="363">
        <v>356</v>
      </c>
      <c r="D720" s="363">
        <v>514</v>
      </c>
      <c r="E720" s="363">
        <v>1.4438202247191012</v>
      </c>
      <c r="F720" s="363">
        <v>355</v>
      </c>
      <c r="G720" s="363">
        <v>513</v>
      </c>
      <c r="H720" s="376">
        <v>1.4450704225352113</v>
      </c>
      <c r="I720" s="363">
        <v>1</v>
      </c>
      <c r="J720" s="363">
        <v>1</v>
      </c>
      <c r="K720" s="363">
        <v>0</v>
      </c>
      <c r="L720" s="363">
        <v>1</v>
      </c>
      <c r="M720" s="465">
        <v>1</v>
      </c>
      <c r="N720" s="466">
        <f t="shared" si="24"/>
        <v>2.8089887640449436</v>
      </c>
      <c r="O720" s="466">
        <f t="shared" si="23"/>
        <v>0</v>
      </c>
    </row>
    <row r="721" spans="1:15">
      <c r="A721" s="379" t="s">
        <v>3191</v>
      </c>
      <c r="B721" s="379" t="s">
        <v>24</v>
      </c>
      <c r="C721" s="363">
        <v>596</v>
      </c>
      <c r="D721" s="363">
        <v>1113</v>
      </c>
      <c r="E721" s="363">
        <v>1.8674496644295302</v>
      </c>
      <c r="F721" s="363">
        <v>596</v>
      </c>
      <c r="G721" s="363">
        <v>1113</v>
      </c>
      <c r="H721" s="376">
        <v>1.8674496644295302</v>
      </c>
      <c r="I721" s="363">
        <v>0</v>
      </c>
      <c r="J721" s="363">
        <v>0</v>
      </c>
      <c r="K721" s="363">
        <v>0</v>
      </c>
      <c r="L721" s="363">
        <v>0</v>
      </c>
      <c r="M721" s="465">
        <v>0</v>
      </c>
      <c r="N721" s="466">
        <f t="shared" si="24"/>
        <v>0</v>
      </c>
      <c r="O721" s="466">
        <f t="shared" si="23"/>
        <v>0</v>
      </c>
    </row>
    <row r="722" spans="1:15">
      <c r="A722" s="379" t="s">
        <v>764</v>
      </c>
      <c r="B722" s="379" t="s">
        <v>24</v>
      </c>
      <c r="C722" s="363">
        <v>588</v>
      </c>
      <c r="D722" s="363">
        <v>1085</v>
      </c>
      <c r="E722" s="363">
        <v>1.8452380952380953</v>
      </c>
      <c r="F722" s="363">
        <v>585</v>
      </c>
      <c r="G722" s="363">
        <v>1067</v>
      </c>
      <c r="H722" s="376">
        <v>1.8239316239316239</v>
      </c>
      <c r="I722" s="363">
        <v>3</v>
      </c>
      <c r="J722" s="363">
        <v>0</v>
      </c>
      <c r="K722" s="363">
        <v>3</v>
      </c>
      <c r="L722" s="363">
        <v>18</v>
      </c>
      <c r="M722" s="465">
        <v>6</v>
      </c>
      <c r="N722" s="466">
        <f t="shared" si="24"/>
        <v>5.1020408163265305</v>
      </c>
      <c r="O722" s="466">
        <f t="shared" si="23"/>
        <v>5.1020408163265305</v>
      </c>
    </row>
    <row r="723" spans="1:15">
      <c r="A723" s="379" t="s">
        <v>3192</v>
      </c>
      <c r="B723" s="379" t="s">
        <v>52</v>
      </c>
      <c r="C723" s="363">
        <v>25</v>
      </c>
      <c r="D723" s="363">
        <v>63</v>
      </c>
      <c r="E723" s="363">
        <v>2.52</v>
      </c>
      <c r="F723" s="363">
        <v>25</v>
      </c>
      <c r="G723" s="363">
        <v>63</v>
      </c>
      <c r="H723" s="376">
        <v>2.52</v>
      </c>
      <c r="I723" s="363">
        <v>0</v>
      </c>
      <c r="J723" s="363">
        <v>0</v>
      </c>
      <c r="K723" s="363">
        <v>0</v>
      </c>
      <c r="L723" s="363">
        <v>0</v>
      </c>
      <c r="M723" s="465">
        <v>0</v>
      </c>
      <c r="N723" s="466">
        <f t="shared" si="24"/>
        <v>0</v>
      </c>
      <c r="O723" s="466">
        <f t="shared" si="23"/>
        <v>0</v>
      </c>
    </row>
    <row r="724" spans="1:15">
      <c r="A724" s="379" t="s">
        <v>766</v>
      </c>
      <c r="B724" s="379" t="s">
        <v>24</v>
      </c>
      <c r="C724" s="363">
        <v>54</v>
      </c>
      <c r="D724" s="363">
        <v>87</v>
      </c>
      <c r="E724" s="363">
        <v>1.6111111111111112</v>
      </c>
      <c r="F724" s="363">
        <v>54</v>
      </c>
      <c r="G724" s="363">
        <v>87</v>
      </c>
      <c r="H724" s="376">
        <v>1.6111111111111112</v>
      </c>
      <c r="I724" s="363">
        <v>0</v>
      </c>
      <c r="J724" s="363">
        <v>0</v>
      </c>
      <c r="K724" s="363">
        <v>0</v>
      </c>
      <c r="L724" s="363">
        <v>0</v>
      </c>
      <c r="M724" s="465">
        <v>0</v>
      </c>
      <c r="N724" s="466">
        <f t="shared" si="24"/>
        <v>0</v>
      </c>
      <c r="O724" s="466">
        <f t="shared" si="23"/>
        <v>0</v>
      </c>
    </row>
    <row r="725" spans="1:15">
      <c r="A725" s="379" t="s">
        <v>767</v>
      </c>
      <c r="B725" s="379" t="s">
        <v>24</v>
      </c>
      <c r="C725" s="363">
        <v>304</v>
      </c>
      <c r="D725" s="363">
        <v>678</v>
      </c>
      <c r="E725" s="363">
        <v>2.2302631578947367</v>
      </c>
      <c r="F725" s="363">
        <v>303</v>
      </c>
      <c r="G725" s="363">
        <v>674</v>
      </c>
      <c r="H725" s="376">
        <v>2.2244224422442245</v>
      </c>
      <c r="I725" s="363">
        <v>1</v>
      </c>
      <c r="J725" s="363">
        <v>0</v>
      </c>
      <c r="K725" s="363">
        <v>1</v>
      </c>
      <c r="L725" s="363">
        <v>4</v>
      </c>
      <c r="M725" s="465">
        <v>4</v>
      </c>
      <c r="N725" s="466">
        <f t="shared" si="24"/>
        <v>3.2894736842105261</v>
      </c>
      <c r="O725" s="466">
        <f t="shared" si="23"/>
        <v>3.2894736842105261</v>
      </c>
    </row>
    <row r="726" spans="1:15">
      <c r="A726" s="379" t="s">
        <v>768</v>
      </c>
      <c r="B726" s="379" t="s">
        <v>24</v>
      </c>
      <c r="C726" s="363">
        <v>1050</v>
      </c>
      <c r="D726" s="363">
        <v>1893</v>
      </c>
      <c r="E726" s="363">
        <v>1.8028571428571429</v>
      </c>
      <c r="F726" s="363">
        <v>1050</v>
      </c>
      <c r="G726" s="363">
        <v>1893</v>
      </c>
      <c r="H726" s="376">
        <v>1.8028571428571429</v>
      </c>
      <c r="I726" s="363">
        <v>0</v>
      </c>
      <c r="J726" s="363">
        <v>0</v>
      </c>
      <c r="K726" s="363">
        <v>0</v>
      </c>
      <c r="L726" s="363">
        <v>0</v>
      </c>
      <c r="M726" s="465">
        <v>0</v>
      </c>
      <c r="N726" s="466">
        <f t="shared" si="24"/>
        <v>0</v>
      </c>
      <c r="O726" s="466">
        <f t="shared" si="23"/>
        <v>0</v>
      </c>
    </row>
    <row r="727" spans="1:15">
      <c r="A727" s="379" t="s">
        <v>769</v>
      </c>
      <c r="B727" s="379" t="s">
        <v>24</v>
      </c>
      <c r="C727" s="363">
        <v>672</v>
      </c>
      <c r="D727" s="363">
        <v>2616</v>
      </c>
      <c r="E727" s="363">
        <v>3.8928571428571428</v>
      </c>
      <c r="F727" s="363">
        <v>628</v>
      </c>
      <c r="G727" s="363">
        <v>2251</v>
      </c>
      <c r="H727" s="376">
        <v>3.5843949044585988</v>
      </c>
      <c r="I727" s="363">
        <v>44</v>
      </c>
      <c r="J727" s="363">
        <v>11</v>
      </c>
      <c r="K727" s="363">
        <v>33</v>
      </c>
      <c r="L727" s="363">
        <v>365</v>
      </c>
      <c r="M727" s="465">
        <v>8.295454545454545</v>
      </c>
      <c r="N727" s="466">
        <f t="shared" si="24"/>
        <v>65.476190476190482</v>
      </c>
      <c r="O727" s="466">
        <f t="shared" si="23"/>
        <v>49.107142857142854</v>
      </c>
    </row>
    <row r="728" spans="1:15">
      <c r="A728" s="379" t="s">
        <v>770</v>
      </c>
      <c r="B728" s="379" t="s">
        <v>24</v>
      </c>
      <c r="C728" s="363">
        <v>240</v>
      </c>
      <c r="D728" s="363">
        <v>478</v>
      </c>
      <c r="E728" s="363">
        <v>1.9916666666666667</v>
      </c>
      <c r="F728" s="363">
        <v>240</v>
      </c>
      <c r="G728" s="363">
        <v>478</v>
      </c>
      <c r="H728" s="376">
        <v>1.9916666666666667</v>
      </c>
      <c r="I728" s="363">
        <v>0</v>
      </c>
      <c r="J728" s="363">
        <v>0</v>
      </c>
      <c r="K728" s="363">
        <v>0</v>
      </c>
      <c r="L728" s="363">
        <v>0</v>
      </c>
      <c r="M728" s="465">
        <v>0</v>
      </c>
      <c r="N728" s="466">
        <f t="shared" si="24"/>
        <v>0</v>
      </c>
      <c r="O728" s="466">
        <f t="shared" si="23"/>
        <v>0</v>
      </c>
    </row>
    <row r="729" spans="1:15">
      <c r="A729" s="379" t="s">
        <v>771</v>
      </c>
      <c r="B729" s="379" t="s">
        <v>24</v>
      </c>
      <c r="C729" s="363">
        <v>577</v>
      </c>
      <c r="D729" s="363">
        <v>1629</v>
      </c>
      <c r="E729" s="363">
        <v>2.8232235701906414</v>
      </c>
      <c r="F729" s="363">
        <v>572</v>
      </c>
      <c r="G729" s="363">
        <v>1576</v>
      </c>
      <c r="H729" s="376">
        <v>2.7552447552447554</v>
      </c>
      <c r="I729" s="363">
        <v>5</v>
      </c>
      <c r="J729" s="363">
        <v>0</v>
      </c>
      <c r="K729" s="363">
        <v>5</v>
      </c>
      <c r="L729" s="363">
        <v>53</v>
      </c>
      <c r="M729" s="465">
        <v>10.6</v>
      </c>
      <c r="N729" s="466">
        <f t="shared" si="24"/>
        <v>8.6655112651646444</v>
      </c>
      <c r="O729" s="466">
        <f t="shared" si="23"/>
        <v>8.6655112651646444</v>
      </c>
    </row>
    <row r="730" spans="1:15">
      <c r="A730" s="379" t="s">
        <v>772</v>
      </c>
      <c r="B730" s="379" t="s">
        <v>24</v>
      </c>
      <c r="C730" s="363">
        <v>45</v>
      </c>
      <c r="D730" s="363">
        <v>79</v>
      </c>
      <c r="E730" s="363">
        <v>1.7555555555555555</v>
      </c>
      <c r="F730" s="363">
        <v>45</v>
      </c>
      <c r="G730" s="363">
        <v>79</v>
      </c>
      <c r="H730" s="376">
        <v>1.7555555555555555</v>
      </c>
      <c r="I730" s="363">
        <v>0</v>
      </c>
      <c r="J730" s="363">
        <v>0</v>
      </c>
      <c r="K730" s="363">
        <v>0</v>
      </c>
      <c r="L730" s="363">
        <v>0</v>
      </c>
      <c r="M730" s="465">
        <v>0</v>
      </c>
      <c r="N730" s="466">
        <f t="shared" si="24"/>
        <v>0</v>
      </c>
      <c r="O730" s="466">
        <f t="shared" si="23"/>
        <v>0</v>
      </c>
    </row>
    <row r="731" spans="1:15">
      <c r="A731" s="379" t="s">
        <v>307</v>
      </c>
      <c r="B731" s="379" t="s">
        <v>24</v>
      </c>
      <c r="C731" s="363">
        <v>1</v>
      </c>
      <c r="D731" s="363">
        <v>2</v>
      </c>
      <c r="E731" s="363">
        <v>2</v>
      </c>
      <c r="F731" s="363">
        <v>1</v>
      </c>
      <c r="G731" s="363">
        <v>2</v>
      </c>
      <c r="H731" s="376">
        <v>2</v>
      </c>
      <c r="I731" s="363">
        <v>0</v>
      </c>
      <c r="J731" s="363">
        <v>0</v>
      </c>
      <c r="K731" s="363">
        <v>0</v>
      </c>
      <c r="L731" s="363">
        <v>0</v>
      </c>
      <c r="M731" s="465">
        <v>0</v>
      </c>
      <c r="N731" s="466">
        <f t="shared" si="24"/>
        <v>0</v>
      </c>
      <c r="O731" s="466">
        <f t="shared" si="23"/>
        <v>0</v>
      </c>
    </row>
    <row r="732" spans="1:15">
      <c r="A732" s="379" t="s">
        <v>773</v>
      </c>
      <c r="B732" s="379" t="s">
        <v>24</v>
      </c>
      <c r="C732" s="363">
        <v>146</v>
      </c>
      <c r="D732" s="363">
        <v>204</v>
      </c>
      <c r="E732" s="363">
        <v>1.3972602739726028</v>
      </c>
      <c r="F732" s="363">
        <v>146</v>
      </c>
      <c r="G732" s="363">
        <v>204</v>
      </c>
      <c r="H732" s="376">
        <v>1.3972602739726028</v>
      </c>
      <c r="I732" s="363">
        <v>0</v>
      </c>
      <c r="J732" s="363">
        <v>0</v>
      </c>
      <c r="K732" s="363">
        <v>0</v>
      </c>
      <c r="L732" s="363">
        <v>0</v>
      </c>
      <c r="M732" s="465">
        <v>0</v>
      </c>
      <c r="N732" s="466">
        <f t="shared" si="24"/>
        <v>0</v>
      </c>
      <c r="O732" s="466">
        <f t="shared" si="23"/>
        <v>0</v>
      </c>
    </row>
    <row r="733" spans="1:15">
      <c r="A733" s="379" t="s">
        <v>774</v>
      </c>
      <c r="B733" s="379" t="s">
        <v>24</v>
      </c>
      <c r="C733" s="363">
        <v>210</v>
      </c>
      <c r="D733" s="363">
        <v>610</v>
      </c>
      <c r="E733" s="363">
        <v>2.9047619047619047</v>
      </c>
      <c r="F733" s="363">
        <v>207</v>
      </c>
      <c r="G733" s="363">
        <v>595</v>
      </c>
      <c r="H733" s="376">
        <v>2.8743961352657004</v>
      </c>
      <c r="I733" s="363">
        <v>3</v>
      </c>
      <c r="J733" s="363">
        <v>0</v>
      </c>
      <c r="K733" s="363">
        <v>3</v>
      </c>
      <c r="L733" s="363">
        <v>15</v>
      </c>
      <c r="M733" s="465">
        <v>5</v>
      </c>
      <c r="N733" s="466">
        <f t="shared" si="24"/>
        <v>14.285714285714285</v>
      </c>
      <c r="O733" s="466">
        <f t="shared" si="23"/>
        <v>14.285714285714285</v>
      </c>
    </row>
    <row r="734" spans="1:15">
      <c r="A734" s="379" t="s">
        <v>775</v>
      </c>
      <c r="B734" s="379" t="s">
        <v>24</v>
      </c>
      <c r="C734" s="363">
        <v>15</v>
      </c>
      <c r="D734" s="363">
        <v>18</v>
      </c>
      <c r="E734" s="363">
        <v>1.2</v>
      </c>
      <c r="F734" s="363">
        <v>15</v>
      </c>
      <c r="G734" s="363">
        <v>18</v>
      </c>
      <c r="H734" s="376">
        <v>1.2</v>
      </c>
      <c r="I734" s="363">
        <v>0</v>
      </c>
      <c r="J734" s="363">
        <v>0</v>
      </c>
      <c r="K734" s="363">
        <v>0</v>
      </c>
      <c r="L734" s="363">
        <v>0</v>
      </c>
      <c r="M734" s="465">
        <v>0</v>
      </c>
      <c r="N734" s="466">
        <f t="shared" si="24"/>
        <v>0</v>
      </c>
      <c r="O734" s="466">
        <f t="shared" si="23"/>
        <v>0</v>
      </c>
    </row>
    <row r="735" spans="1:15">
      <c r="A735" s="379" t="s">
        <v>776</v>
      </c>
      <c r="B735" s="379" t="s">
        <v>55</v>
      </c>
      <c r="C735" s="363">
        <v>745</v>
      </c>
      <c r="D735" s="363">
        <v>1133</v>
      </c>
      <c r="E735" s="363">
        <v>1.5208053691275167</v>
      </c>
      <c r="F735" s="363">
        <v>744</v>
      </c>
      <c r="G735" s="363">
        <v>1130</v>
      </c>
      <c r="H735" s="376">
        <v>1.5188172043010753</v>
      </c>
      <c r="I735" s="363">
        <v>1</v>
      </c>
      <c r="J735" s="363">
        <v>0</v>
      </c>
      <c r="K735" s="363">
        <v>1</v>
      </c>
      <c r="L735" s="363">
        <v>3</v>
      </c>
      <c r="M735" s="465">
        <v>3</v>
      </c>
      <c r="N735" s="466">
        <f t="shared" si="24"/>
        <v>1.3422818791946307</v>
      </c>
      <c r="O735" s="466">
        <f t="shared" si="23"/>
        <v>1.3422818791946307</v>
      </c>
    </row>
    <row r="736" spans="1:15">
      <c r="A736" s="379" t="s">
        <v>777</v>
      </c>
      <c r="B736" s="379" t="s">
        <v>55</v>
      </c>
      <c r="C736" s="363">
        <v>23</v>
      </c>
      <c r="D736" s="363">
        <v>28</v>
      </c>
      <c r="E736" s="363">
        <v>1.2173913043478262</v>
      </c>
      <c r="F736" s="363">
        <v>22</v>
      </c>
      <c r="G736" s="363">
        <v>27</v>
      </c>
      <c r="H736" s="376">
        <v>1.2272727272727273</v>
      </c>
      <c r="I736" s="363">
        <v>1</v>
      </c>
      <c r="J736" s="363">
        <v>1</v>
      </c>
      <c r="K736" s="363">
        <v>0</v>
      </c>
      <c r="L736" s="363">
        <v>1</v>
      </c>
      <c r="M736" s="465">
        <v>1</v>
      </c>
      <c r="N736" s="466">
        <f t="shared" si="24"/>
        <v>43.478260869565219</v>
      </c>
      <c r="O736" s="466">
        <f t="shared" si="23"/>
        <v>0</v>
      </c>
    </row>
    <row r="737" spans="1:15">
      <c r="A737" s="379" t="s">
        <v>778</v>
      </c>
      <c r="B737" s="379" t="s">
        <v>55</v>
      </c>
      <c r="C737" s="363">
        <v>528</v>
      </c>
      <c r="D737" s="363">
        <v>876</v>
      </c>
      <c r="E737" s="363">
        <v>1.6590909090909092</v>
      </c>
      <c r="F737" s="363">
        <v>526</v>
      </c>
      <c r="G737" s="363">
        <v>874</v>
      </c>
      <c r="H737" s="376">
        <v>1.661596958174905</v>
      </c>
      <c r="I737" s="363">
        <v>2</v>
      </c>
      <c r="J737" s="363">
        <v>2</v>
      </c>
      <c r="K737" s="363">
        <v>0</v>
      </c>
      <c r="L737" s="363">
        <v>2</v>
      </c>
      <c r="M737" s="465">
        <v>1</v>
      </c>
      <c r="N737" s="466">
        <f t="shared" si="24"/>
        <v>3.7878787878787881</v>
      </c>
      <c r="O737" s="466">
        <f t="shared" si="23"/>
        <v>0</v>
      </c>
    </row>
    <row r="738" spans="1:15">
      <c r="A738" s="379" t="s">
        <v>779</v>
      </c>
      <c r="B738" s="379" t="s">
        <v>234</v>
      </c>
      <c r="C738" s="363">
        <v>293</v>
      </c>
      <c r="D738" s="363">
        <v>833</v>
      </c>
      <c r="E738" s="363">
        <v>2.8430034129692832</v>
      </c>
      <c r="F738" s="363">
        <v>293</v>
      </c>
      <c r="G738" s="363">
        <v>833</v>
      </c>
      <c r="H738" s="376">
        <v>2.8430034129692832</v>
      </c>
      <c r="I738" s="363">
        <v>0</v>
      </c>
      <c r="J738" s="363">
        <v>0</v>
      </c>
      <c r="K738" s="363">
        <v>0</v>
      </c>
      <c r="L738" s="363">
        <v>0</v>
      </c>
      <c r="M738" s="465">
        <v>0</v>
      </c>
      <c r="N738" s="466">
        <f t="shared" si="24"/>
        <v>0</v>
      </c>
      <c r="O738" s="466">
        <f t="shared" si="23"/>
        <v>0</v>
      </c>
    </row>
    <row r="739" spans="1:15">
      <c r="A739" s="379" t="s">
        <v>780</v>
      </c>
      <c r="B739" s="379" t="s">
        <v>55</v>
      </c>
      <c r="C739" s="363">
        <v>156</v>
      </c>
      <c r="D739" s="363">
        <v>357</v>
      </c>
      <c r="E739" s="363">
        <v>2.2884615384615383</v>
      </c>
      <c r="F739" s="363">
        <v>156</v>
      </c>
      <c r="G739" s="363">
        <v>357</v>
      </c>
      <c r="H739" s="376">
        <v>2.2884615384615383</v>
      </c>
      <c r="I739" s="363">
        <v>0</v>
      </c>
      <c r="J739" s="363">
        <v>0</v>
      </c>
      <c r="K739" s="363">
        <v>0</v>
      </c>
      <c r="L739" s="363">
        <v>0</v>
      </c>
      <c r="M739" s="465">
        <v>0</v>
      </c>
      <c r="N739" s="466">
        <f t="shared" si="24"/>
        <v>0</v>
      </c>
      <c r="O739" s="466">
        <f t="shared" si="23"/>
        <v>0</v>
      </c>
    </row>
    <row r="740" spans="1:15">
      <c r="A740" s="379" t="s">
        <v>781</v>
      </c>
      <c r="B740" s="379" t="s">
        <v>55</v>
      </c>
      <c r="C740" s="363">
        <v>1808</v>
      </c>
      <c r="D740" s="363">
        <v>3574</v>
      </c>
      <c r="E740" s="363">
        <v>1.9767699115044248</v>
      </c>
      <c r="F740" s="363">
        <v>1800</v>
      </c>
      <c r="G740" s="363">
        <v>3562</v>
      </c>
      <c r="H740" s="376">
        <v>1.9788888888888889</v>
      </c>
      <c r="I740" s="363">
        <v>8</v>
      </c>
      <c r="J740" s="363">
        <v>7</v>
      </c>
      <c r="K740" s="363">
        <v>1</v>
      </c>
      <c r="L740" s="363">
        <v>12</v>
      </c>
      <c r="M740" s="465">
        <v>1.5</v>
      </c>
      <c r="N740" s="466">
        <f t="shared" si="24"/>
        <v>4.4247787610619467</v>
      </c>
      <c r="O740" s="466">
        <f t="shared" si="23"/>
        <v>0.55309734513274333</v>
      </c>
    </row>
    <row r="741" spans="1:15">
      <c r="A741" s="379" t="s">
        <v>381</v>
      </c>
      <c r="B741" s="379" t="s">
        <v>55</v>
      </c>
      <c r="C741" s="363">
        <v>161</v>
      </c>
      <c r="D741" s="363">
        <v>375</v>
      </c>
      <c r="E741" s="363">
        <v>2.329192546583851</v>
      </c>
      <c r="F741" s="363">
        <v>159</v>
      </c>
      <c r="G741" s="363">
        <v>371</v>
      </c>
      <c r="H741" s="376">
        <v>2.3333333333333335</v>
      </c>
      <c r="I741" s="363">
        <v>2</v>
      </c>
      <c r="J741" s="363">
        <v>0</v>
      </c>
      <c r="K741" s="363">
        <v>2</v>
      </c>
      <c r="L741" s="363">
        <v>4</v>
      </c>
      <c r="M741" s="465">
        <v>2</v>
      </c>
      <c r="N741" s="466">
        <f t="shared" si="24"/>
        <v>12.422360248447204</v>
      </c>
      <c r="O741" s="466">
        <f t="shared" si="23"/>
        <v>12.422360248447204</v>
      </c>
    </row>
    <row r="742" spans="1:15">
      <c r="A742" s="379" t="s">
        <v>3145</v>
      </c>
      <c r="B742" s="379" t="s">
        <v>55</v>
      </c>
      <c r="C742" s="363">
        <v>1059</v>
      </c>
      <c r="D742" s="363">
        <v>2176</v>
      </c>
      <c r="E742" s="363">
        <v>2.0547686496694997</v>
      </c>
      <c r="F742" s="363">
        <v>1046</v>
      </c>
      <c r="G742" s="363">
        <v>2143</v>
      </c>
      <c r="H742" s="376">
        <v>2.0487571701720841</v>
      </c>
      <c r="I742" s="363">
        <v>13</v>
      </c>
      <c r="J742" s="363">
        <v>5</v>
      </c>
      <c r="K742" s="363">
        <v>8</v>
      </c>
      <c r="L742" s="363">
        <v>33</v>
      </c>
      <c r="M742" s="465">
        <v>2.5384615384615383</v>
      </c>
      <c r="N742" s="466">
        <f t="shared" si="24"/>
        <v>12.275731822474031</v>
      </c>
      <c r="O742" s="466">
        <f t="shared" si="23"/>
        <v>7.5542965061378666</v>
      </c>
    </row>
    <row r="743" spans="1:15">
      <c r="A743" s="379" t="s">
        <v>783</v>
      </c>
      <c r="B743" s="379" t="s">
        <v>55</v>
      </c>
      <c r="C743" s="363">
        <v>174</v>
      </c>
      <c r="D743" s="363">
        <v>316</v>
      </c>
      <c r="E743" s="363">
        <v>1.8160919540229885</v>
      </c>
      <c r="F743" s="363">
        <v>174</v>
      </c>
      <c r="G743" s="363">
        <v>316</v>
      </c>
      <c r="H743" s="376">
        <v>1.8160919540229885</v>
      </c>
      <c r="I743" s="363">
        <v>0</v>
      </c>
      <c r="J743" s="363">
        <v>0</v>
      </c>
      <c r="K743" s="363">
        <v>0</v>
      </c>
      <c r="L743" s="363">
        <v>0</v>
      </c>
      <c r="M743" s="465">
        <v>0</v>
      </c>
      <c r="N743" s="466">
        <f t="shared" si="24"/>
        <v>0</v>
      </c>
      <c r="O743" s="466">
        <f t="shared" si="23"/>
        <v>0</v>
      </c>
    </row>
    <row r="744" spans="1:15">
      <c r="A744" s="379" t="s">
        <v>3146</v>
      </c>
      <c r="B744" s="379" t="s">
        <v>55</v>
      </c>
      <c r="C744" s="363">
        <v>313</v>
      </c>
      <c r="D744" s="363">
        <v>733</v>
      </c>
      <c r="E744" s="363">
        <v>2.3418530351437701</v>
      </c>
      <c r="F744" s="363">
        <v>313</v>
      </c>
      <c r="G744" s="363">
        <v>733</v>
      </c>
      <c r="H744" s="376">
        <v>2.3418530351437701</v>
      </c>
      <c r="I744" s="363">
        <v>0</v>
      </c>
      <c r="J744" s="363">
        <v>0</v>
      </c>
      <c r="K744" s="363">
        <v>0</v>
      </c>
      <c r="L744" s="363">
        <v>0</v>
      </c>
      <c r="M744" s="465">
        <v>0</v>
      </c>
      <c r="N744" s="466">
        <f t="shared" si="24"/>
        <v>0</v>
      </c>
      <c r="O744" s="466">
        <f t="shared" si="23"/>
        <v>0</v>
      </c>
    </row>
    <row r="745" spans="1:15">
      <c r="A745" s="379" t="s">
        <v>3341</v>
      </c>
      <c r="B745" s="379" t="s">
        <v>55</v>
      </c>
      <c r="C745" s="363">
        <v>263</v>
      </c>
      <c r="D745" s="363">
        <v>453</v>
      </c>
      <c r="E745" s="363">
        <v>1.7224334600760456</v>
      </c>
      <c r="F745" s="363">
        <v>263</v>
      </c>
      <c r="G745" s="363">
        <v>453</v>
      </c>
      <c r="H745" s="376">
        <v>1.7224334600760456</v>
      </c>
      <c r="I745" s="363">
        <v>0</v>
      </c>
      <c r="J745" s="363">
        <v>0</v>
      </c>
      <c r="K745" s="363">
        <v>0</v>
      </c>
      <c r="L745" s="363">
        <v>0</v>
      </c>
      <c r="M745" s="465">
        <v>0</v>
      </c>
      <c r="N745" s="466">
        <f t="shared" si="24"/>
        <v>0</v>
      </c>
      <c r="O745" s="466">
        <f t="shared" si="23"/>
        <v>0</v>
      </c>
    </row>
    <row r="746" spans="1:15">
      <c r="A746" s="379" t="s">
        <v>786</v>
      </c>
      <c r="B746" s="379" t="s">
        <v>55</v>
      </c>
      <c r="C746" s="363">
        <v>1024</v>
      </c>
      <c r="D746" s="363">
        <v>1766</v>
      </c>
      <c r="E746" s="363">
        <v>1.724609375</v>
      </c>
      <c r="F746" s="363">
        <v>1024</v>
      </c>
      <c r="G746" s="363">
        <v>1766</v>
      </c>
      <c r="H746" s="376">
        <v>1.724609375</v>
      </c>
      <c r="I746" s="363">
        <v>0</v>
      </c>
      <c r="J746" s="363">
        <v>0</v>
      </c>
      <c r="K746" s="363">
        <v>0</v>
      </c>
      <c r="L746" s="363">
        <v>0</v>
      </c>
      <c r="M746" s="465">
        <v>0</v>
      </c>
      <c r="N746" s="466">
        <f t="shared" si="24"/>
        <v>0</v>
      </c>
      <c r="O746" s="466">
        <f t="shared" si="23"/>
        <v>0</v>
      </c>
    </row>
    <row r="747" spans="1:15">
      <c r="A747" s="379" t="s">
        <v>787</v>
      </c>
      <c r="B747" s="379" t="s">
        <v>55</v>
      </c>
      <c r="C747" s="363">
        <v>119</v>
      </c>
      <c r="D747" s="363">
        <v>173</v>
      </c>
      <c r="E747" s="363">
        <v>1.453781512605042</v>
      </c>
      <c r="F747" s="363">
        <v>119</v>
      </c>
      <c r="G747" s="363">
        <v>173</v>
      </c>
      <c r="H747" s="376">
        <v>1.453781512605042</v>
      </c>
      <c r="I747" s="363">
        <v>0</v>
      </c>
      <c r="J747" s="363">
        <v>0</v>
      </c>
      <c r="K747" s="363">
        <v>0</v>
      </c>
      <c r="L747" s="363">
        <v>0</v>
      </c>
      <c r="M747" s="465">
        <v>0</v>
      </c>
      <c r="N747" s="466">
        <f t="shared" si="24"/>
        <v>0</v>
      </c>
      <c r="O747" s="466">
        <f t="shared" si="23"/>
        <v>0</v>
      </c>
    </row>
    <row r="748" spans="1:15">
      <c r="A748" s="379" t="s">
        <v>788</v>
      </c>
      <c r="B748" s="379" t="s">
        <v>55</v>
      </c>
      <c r="C748" s="363">
        <v>69</v>
      </c>
      <c r="D748" s="363">
        <v>84</v>
      </c>
      <c r="E748" s="363">
        <v>1.2173913043478262</v>
      </c>
      <c r="F748" s="363">
        <v>69</v>
      </c>
      <c r="G748" s="363">
        <v>84</v>
      </c>
      <c r="H748" s="376">
        <v>1.2173913043478262</v>
      </c>
      <c r="I748" s="363">
        <v>0</v>
      </c>
      <c r="J748" s="363">
        <v>0</v>
      </c>
      <c r="K748" s="363">
        <v>0</v>
      </c>
      <c r="L748" s="363">
        <v>0</v>
      </c>
      <c r="M748" s="465">
        <v>0</v>
      </c>
      <c r="N748" s="466">
        <f t="shared" si="24"/>
        <v>0</v>
      </c>
      <c r="O748" s="466">
        <f t="shared" si="23"/>
        <v>0</v>
      </c>
    </row>
    <row r="749" spans="1:15">
      <c r="A749" s="379" t="s">
        <v>789</v>
      </c>
      <c r="B749" s="379" t="s">
        <v>233</v>
      </c>
      <c r="C749" s="363">
        <v>569</v>
      </c>
      <c r="D749" s="363">
        <v>1132</v>
      </c>
      <c r="E749" s="363">
        <v>1.9894551845342707</v>
      </c>
      <c r="F749" s="363">
        <v>569</v>
      </c>
      <c r="G749" s="363">
        <v>1132</v>
      </c>
      <c r="H749" s="376">
        <v>1.9894551845342707</v>
      </c>
      <c r="I749" s="363">
        <v>0</v>
      </c>
      <c r="J749" s="363">
        <v>0</v>
      </c>
      <c r="K749" s="363">
        <v>0</v>
      </c>
      <c r="L749" s="363">
        <v>0</v>
      </c>
      <c r="M749" s="465">
        <v>0</v>
      </c>
      <c r="N749" s="466">
        <f t="shared" si="24"/>
        <v>0</v>
      </c>
      <c r="O749" s="466">
        <f t="shared" si="23"/>
        <v>0</v>
      </c>
    </row>
    <row r="750" spans="1:15">
      <c r="A750" s="379" t="s">
        <v>790</v>
      </c>
      <c r="B750" s="379" t="s">
        <v>55</v>
      </c>
      <c r="C750" s="363">
        <v>108</v>
      </c>
      <c r="D750" s="363">
        <v>188</v>
      </c>
      <c r="E750" s="363">
        <v>1.7407407407407407</v>
      </c>
      <c r="F750" s="363">
        <v>108</v>
      </c>
      <c r="G750" s="363">
        <v>188</v>
      </c>
      <c r="H750" s="376">
        <v>1.7407407407407407</v>
      </c>
      <c r="I750" s="363">
        <v>0</v>
      </c>
      <c r="J750" s="363">
        <v>0</v>
      </c>
      <c r="K750" s="363">
        <v>0</v>
      </c>
      <c r="L750" s="363">
        <v>0</v>
      </c>
      <c r="M750" s="465">
        <v>0</v>
      </c>
      <c r="N750" s="466">
        <f t="shared" si="24"/>
        <v>0</v>
      </c>
      <c r="O750" s="466">
        <f t="shared" si="23"/>
        <v>0</v>
      </c>
    </row>
    <row r="751" spans="1:15" ht="22.5">
      <c r="A751" s="379" t="s">
        <v>791</v>
      </c>
      <c r="B751" s="379" t="s">
        <v>792</v>
      </c>
      <c r="C751" s="363">
        <v>259</v>
      </c>
      <c r="D751" s="363">
        <v>493</v>
      </c>
      <c r="E751" s="363">
        <v>1.9034749034749034</v>
      </c>
      <c r="F751" s="363">
        <v>258</v>
      </c>
      <c r="G751" s="363">
        <v>492</v>
      </c>
      <c r="H751" s="376">
        <v>1.9069767441860466</v>
      </c>
      <c r="I751" s="363">
        <v>1</v>
      </c>
      <c r="J751" s="363">
        <v>1</v>
      </c>
      <c r="K751" s="363">
        <v>0</v>
      </c>
      <c r="L751" s="363">
        <v>1</v>
      </c>
      <c r="M751" s="465">
        <v>1</v>
      </c>
      <c r="N751" s="466">
        <f t="shared" si="24"/>
        <v>3.8610038610038613</v>
      </c>
      <c r="O751" s="466">
        <f t="shared" si="23"/>
        <v>0</v>
      </c>
    </row>
    <row r="752" spans="1:15" ht="22.5">
      <c r="A752" s="379" t="s">
        <v>793</v>
      </c>
      <c r="B752" s="379" t="s">
        <v>232</v>
      </c>
      <c r="C752" s="363">
        <v>179</v>
      </c>
      <c r="D752" s="363">
        <v>1402</v>
      </c>
      <c r="E752" s="363">
        <v>7.8324022346368718</v>
      </c>
      <c r="F752" s="363">
        <v>176</v>
      </c>
      <c r="G752" s="363">
        <v>1382</v>
      </c>
      <c r="H752" s="376">
        <v>7.8522727272727275</v>
      </c>
      <c r="I752" s="363">
        <v>3</v>
      </c>
      <c r="J752" s="363">
        <v>0</v>
      </c>
      <c r="K752" s="363">
        <v>3</v>
      </c>
      <c r="L752" s="363">
        <v>20</v>
      </c>
      <c r="M752" s="465">
        <v>6.666666666666667</v>
      </c>
      <c r="N752" s="466">
        <f t="shared" si="24"/>
        <v>16.759776536312849</v>
      </c>
      <c r="O752" s="466">
        <f t="shared" si="23"/>
        <v>16.759776536312849</v>
      </c>
    </row>
    <row r="753" spans="1:15">
      <c r="A753" s="379" t="s">
        <v>794</v>
      </c>
      <c r="B753" s="379" t="s">
        <v>55</v>
      </c>
      <c r="C753" s="363">
        <v>498</v>
      </c>
      <c r="D753" s="363">
        <v>791</v>
      </c>
      <c r="E753" s="363">
        <v>1.5883534136546185</v>
      </c>
      <c r="F753" s="363">
        <v>498</v>
      </c>
      <c r="G753" s="363">
        <v>791</v>
      </c>
      <c r="H753" s="376">
        <v>1.5883534136546185</v>
      </c>
      <c r="I753" s="363">
        <v>0</v>
      </c>
      <c r="J753" s="363">
        <v>0</v>
      </c>
      <c r="K753" s="363">
        <v>0</v>
      </c>
      <c r="L753" s="363">
        <v>0</v>
      </c>
      <c r="M753" s="465">
        <v>0</v>
      </c>
      <c r="N753" s="466">
        <f t="shared" si="24"/>
        <v>0</v>
      </c>
      <c r="O753" s="466">
        <f t="shared" si="23"/>
        <v>0</v>
      </c>
    </row>
    <row r="754" spans="1:15">
      <c r="A754" s="379" t="s">
        <v>3277</v>
      </c>
      <c r="B754" s="379" t="s">
        <v>55</v>
      </c>
      <c r="C754" s="363">
        <v>77</v>
      </c>
      <c r="D754" s="363">
        <v>99</v>
      </c>
      <c r="E754" s="363">
        <v>1.2857142857142858</v>
      </c>
      <c r="F754" s="363">
        <v>77</v>
      </c>
      <c r="G754" s="363">
        <v>99</v>
      </c>
      <c r="H754" s="376">
        <v>1.2857142857142858</v>
      </c>
      <c r="I754" s="363">
        <v>0</v>
      </c>
      <c r="J754" s="363">
        <v>0</v>
      </c>
      <c r="K754" s="363">
        <v>0</v>
      </c>
      <c r="L754" s="363">
        <v>0</v>
      </c>
      <c r="M754" s="465">
        <v>0</v>
      </c>
      <c r="N754" s="466">
        <f t="shared" si="24"/>
        <v>0</v>
      </c>
      <c r="O754" s="466">
        <f t="shared" si="23"/>
        <v>0</v>
      </c>
    </row>
    <row r="755" spans="1:15">
      <c r="A755" s="379" t="s">
        <v>796</v>
      </c>
      <c r="B755" s="379" t="s">
        <v>55</v>
      </c>
      <c r="C755" s="363">
        <v>710</v>
      </c>
      <c r="D755" s="363">
        <v>1240</v>
      </c>
      <c r="E755" s="363">
        <v>1.7464788732394365</v>
      </c>
      <c r="F755" s="363">
        <v>710</v>
      </c>
      <c r="G755" s="363">
        <v>1240</v>
      </c>
      <c r="H755" s="376">
        <v>1.7464788732394365</v>
      </c>
      <c r="I755" s="363">
        <v>0</v>
      </c>
      <c r="J755" s="363">
        <v>0</v>
      </c>
      <c r="K755" s="363">
        <v>0</v>
      </c>
      <c r="L755" s="363">
        <v>0</v>
      </c>
      <c r="M755" s="465">
        <v>0</v>
      </c>
      <c r="N755" s="466">
        <f t="shared" si="24"/>
        <v>0</v>
      </c>
      <c r="O755" s="466">
        <f t="shared" si="23"/>
        <v>0</v>
      </c>
    </row>
    <row r="756" spans="1:15">
      <c r="A756" s="379" t="s">
        <v>797</v>
      </c>
      <c r="B756" s="379" t="s">
        <v>55</v>
      </c>
      <c r="C756" s="363">
        <v>487</v>
      </c>
      <c r="D756" s="363">
        <v>718</v>
      </c>
      <c r="E756" s="363">
        <v>1.4743326488706365</v>
      </c>
      <c r="F756" s="363">
        <v>485</v>
      </c>
      <c r="G756" s="363">
        <v>716</v>
      </c>
      <c r="H756" s="376">
        <v>1.4762886597938145</v>
      </c>
      <c r="I756" s="363">
        <v>2</v>
      </c>
      <c r="J756" s="363">
        <v>2</v>
      </c>
      <c r="K756" s="363">
        <v>0</v>
      </c>
      <c r="L756" s="363">
        <v>2</v>
      </c>
      <c r="M756" s="465">
        <v>1</v>
      </c>
      <c r="N756" s="466">
        <f t="shared" si="24"/>
        <v>4.1067761806981524</v>
      </c>
      <c r="O756" s="466">
        <f t="shared" si="23"/>
        <v>0</v>
      </c>
    </row>
    <row r="757" spans="1:15">
      <c r="A757" s="379" t="s">
        <v>3200</v>
      </c>
      <c r="B757" s="379" t="s">
        <v>55</v>
      </c>
      <c r="C757" s="363">
        <v>30</v>
      </c>
      <c r="D757" s="363">
        <v>75</v>
      </c>
      <c r="E757" s="363">
        <v>2.5</v>
      </c>
      <c r="F757" s="363">
        <v>30</v>
      </c>
      <c r="G757" s="363">
        <v>75</v>
      </c>
      <c r="H757" s="376">
        <v>2.5</v>
      </c>
      <c r="I757" s="363">
        <v>0</v>
      </c>
      <c r="J757" s="363">
        <v>0</v>
      </c>
      <c r="K757" s="363">
        <v>0</v>
      </c>
      <c r="L757" s="363">
        <v>0</v>
      </c>
      <c r="M757" s="465">
        <v>0</v>
      </c>
      <c r="N757" s="466">
        <f t="shared" si="24"/>
        <v>0</v>
      </c>
      <c r="O757" s="466">
        <f t="shared" si="23"/>
        <v>0</v>
      </c>
    </row>
    <row r="758" spans="1:15">
      <c r="A758" s="379" t="s">
        <v>799</v>
      </c>
      <c r="B758" s="379" t="s">
        <v>55</v>
      </c>
      <c r="C758" s="363">
        <v>56</v>
      </c>
      <c r="D758" s="363">
        <v>58</v>
      </c>
      <c r="E758" s="363">
        <v>1.0357142857142858</v>
      </c>
      <c r="F758" s="363">
        <v>56</v>
      </c>
      <c r="G758" s="363">
        <v>58</v>
      </c>
      <c r="H758" s="376">
        <v>1.0357142857142858</v>
      </c>
      <c r="I758" s="363">
        <v>0</v>
      </c>
      <c r="J758" s="363">
        <v>0</v>
      </c>
      <c r="K758" s="363">
        <v>0</v>
      </c>
      <c r="L758" s="363">
        <v>0</v>
      </c>
      <c r="M758" s="465">
        <v>0</v>
      </c>
      <c r="N758" s="466">
        <f t="shared" si="24"/>
        <v>0</v>
      </c>
      <c r="O758" s="466">
        <f t="shared" si="23"/>
        <v>0</v>
      </c>
    </row>
    <row r="759" spans="1:15">
      <c r="A759" s="379" t="s">
        <v>3359</v>
      </c>
      <c r="B759" s="379" t="s">
        <v>55</v>
      </c>
      <c r="C759" s="363">
        <v>210</v>
      </c>
      <c r="D759" s="363">
        <v>497</v>
      </c>
      <c r="E759" s="363">
        <v>2.3666666666666667</v>
      </c>
      <c r="F759" s="363">
        <v>210</v>
      </c>
      <c r="G759" s="363">
        <v>497</v>
      </c>
      <c r="H759" s="376">
        <v>2.3666666666666667</v>
      </c>
      <c r="I759" s="363">
        <v>0</v>
      </c>
      <c r="J759" s="363">
        <v>0</v>
      </c>
      <c r="K759" s="363">
        <v>0</v>
      </c>
      <c r="L759" s="363">
        <v>0</v>
      </c>
      <c r="M759" s="465">
        <v>0</v>
      </c>
      <c r="N759" s="466">
        <f t="shared" si="24"/>
        <v>0</v>
      </c>
      <c r="O759" s="466">
        <f t="shared" si="23"/>
        <v>0</v>
      </c>
    </row>
    <row r="760" spans="1:15">
      <c r="A760" s="379" t="s">
        <v>3214</v>
      </c>
      <c r="B760" s="379" t="s">
        <v>55</v>
      </c>
      <c r="C760" s="363">
        <v>495</v>
      </c>
      <c r="D760" s="363">
        <v>1001</v>
      </c>
      <c r="E760" s="363">
        <v>2.0222222222222221</v>
      </c>
      <c r="F760" s="363">
        <v>492</v>
      </c>
      <c r="G760" s="363">
        <v>986</v>
      </c>
      <c r="H760" s="376">
        <v>2.0040650406504064</v>
      </c>
      <c r="I760" s="363">
        <v>3</v>
      </c>
      <c r="J760" s="363">
        <v>2</v>
      </c>
      <c r="K760" s="363">
        <v>1</v>
      </c>
      <c r="L760" s="363">
        <v>15</v>
      </c>
      <c r="M760" s="465">
        <v>5</v>
      </c>
      <c r="N760" s="466">
        <f t="shared" si="24"/>
        <v>6.0606060606060606</v>
      </c>
      <c r="O760" s="466">
        <f t="shared" si="23"/>
        <v>2.0202020202020203</v>
      </c>
    </row>
    <row r="761" spans="1:15">
      <c r="A761" s="379" t="s">
        <v>3300</v>
      </c>
      <c r="B761" s="379" t="s">
        <v>104</v>
      </c>
      <c r="C761" s="363">
        <v>258</v>
      </c>
      <c r="D761" s="363">
        <v>303</v>
      </c>
      <c r="E761" s="363">
        <v>1.1744186046511629</v>
      </c>
      <c r="F761" s="363">
        <v>258</v>
      </c>
      <c r="G761" s="363">
        <v>303</v>
      </c>
      <c r="H761" s="376">
        <v>1.1744186046511629</v>
      </c>
      <c r="I761" s="363">
        <v>0</v>
      </c>
      <c r="J761" s="363">
        <v>0</v>
      </c>
      <c r="K761" s="363">
        <v>0</v>
      </c>
      <c r="L761" s="363">
        <v>0</v>
      </c>
      <c r="M761" s="465">
        <v>0</v>
      </c>
      <c r="N761" s="466">
        <f t="shared" si="24"/>
        <v>0</v>
      </c>
      <c r="O761" s="466">
        <f t="shared" si="23"/>
        <v>0</v>
      </c>
    </row>
    <row r="762" spans="1:15">
      <c r="A762" s="379" t="s">
        <v>3123</v>
      </c>
      <c r="B762" s="379" t="s">
        <v>104</v>
      </c>
      <c r="C762" s="363">
        <v>569</v>
      </c>
      <c r="D762" s="363">
        <v>854</v>
      </c>
      <c r="E762" s="363">
        <v>1.5008787346221442</v>
      </c>
      <c r="F762" s="363">
        <v>569</v>
      </c>
      <c r="G762" s="363">
        <v>854</v>
      </c>
      <c r="H762" s="376">
        <v>1.5008787346221442</v>
      </c>
      <c r="I762" s="363">
        <v>0</v>
      </c>
      <c r="J762" s="363">
        <v>0</v>
      </c>
      <c r="K762" s="363">
        <v>0</v>
      </c>
      <c r="L762" s="363">
        <v>0</v>
      </c>
      <c r="M762" s="465">
        <v>0</v>
      </c>
      <c r="N762" s="466">
        <f t="shared" si="24"/>
        <v>0</v>
      </c>
      <c r="O762" s="466">
        <f t="shared" si="23"/>
        <v>0</v>
      </c>
    </row>
    <row r="763" spans="1:15">
      <c r="A763" s="379" t="s">
        <v>804</v>
      </c>
      <c r="B763" s="379" t="s">
        <v>104</v>
      </c>
      <c r="C763" s="363">
        <v>2558</v>
      </c>
      <c r="D763" s="363">
        <v>6454</v>
      </c>
      <c r="E763" s="363">
        <v>2.5230648944487881</v>
      </c>
      <c r="F763" s="363">
        <v>2557</v>
      </c>
      <c r="G763" s="363">
        <v>6453</v>
      </c>
      <c r="H763" s="376">
        <v>2.523660539694955</v>
      </c>
      <c r="I763" s="363">
        <v>1</v>
      </c>
      <c r="J763" s="363">
        <v>1</v>
      </c>
      <c r="K763" s="363">
        <v>0</v>
      </c>
      <c r="L763" s="363">
        <v>1</v>
      </c>
      <c r="M763" s="465">
        <v>1</v>
      </c>
      <c r="N763" s="466">
        <f t="shared" si="24"/>
        <v>0.39093041438623927</v>
      </c>
      <c r="O763" s="466">
        <f t="shared" si="23"/>
        <v>0</v>
      </c>
    </row>
    <row r="764" spans="1:15">
      <c r="A764" s="379" t="s">
        <v>805</v>
      </c>
      <c r="B764" s="379" t="s">
        <v>104</v>
      </c>
      <c r="C764" s="363">
        <v>9</v>
      </c>
      <c r="D764" s="363">
        <v>22</v>
      </c>
      <c r="E764" s="363">
        <v>2.4444444444444446</v>
      </c>
      <c r="F764" s="363">
        <v>9</v>
      </c>
      <c r="G764" s="363">
        <v>22</v>
      </c>
      <c r="H764" s="376">
        <v>2.4444444444444446</v>
      </c>
      <c r="I764" s="363">
        <v>0</v>
      </c>
      <c r="J764" s="363">
        <v>0</v>
      </c>
      <c r="K764" s="363">
        <v>0</v>
      </c>
      <c r="L764" s="363">
        <v>0</v>
      </c>
      <c r="M764" s="465">
        <v>0</v>
      </c>
      <c r="N764" s="466">
        <f t="shared" si="24"/>
        <v>0</v>
      </c>
      <c r="O764" s="466">
        <f t="shared" si="23"/>
        <v>0</v>
      </c>
    </row>
    <row r="765" spans="1:15">
      <c r="A765" s="379" t="s">
        <v>3235</v>
      </c>
      <c r="B765" s="379" t="s">
        <v>104</v>
      </c>
      <c r="C765" s="363">
        <v>71</v>
      </c>
      <c r="D765" s="363">
        <v>122</v>
      </c>
      <c r="E765" s="363">
        <v>1.7183098591549295</v>
      </c>
      <c r="F765" s="363">
        <v>71</v>
      </c>
      <c r="G765" s="363">
        <v>122</v>
      </c>
      <c r="H765" s="376">
        <v>1.7183098591549295</v>
      </c>
      <c r="I765" s="363">
        <v>0</v>
      </c>
      <c r="J765" s="363">
        <v>0</v>
      </c>
      <c r="K765" s="363">
        <v>0</v>
      </c>
      <c r="L765" s="363">
        <v>0</v>
      </c>
      <c r="M765" s="465">
        <v>0</v>
      </c>
      <c r="N765" s="466">
        <f t="shared" si="24"/>
        <v>0</v>
      </c>
      <c r="O765" s="466">
        <f t="shared" si="23"/>
        <v>0</v>
      </c>
    </row>
    <row r="766" spans="1:15">
      <c r="A766" s="379" t="s">
        <v>807</v>
      </c>
      <c r="B766" s="379" t="s">
        <v>104</v>
      </c>
      <c r="C766" s="363">
        <v>88</v>
      </c>
      <c r="D766" s="363">
        <v>142</v>
      </c>
      <c r="E766" s="363">
        <v>1.6136363636363635</v>
      </c>
      <c r="F766" s="363">
        <v>88</v>
      </c>
      <c r="G766" s="363">
        <v>142</v>
      </c>
      <c r="H766" s="376">
        <v>1.6136363636363635</v>
      </c>
      <c r="I766" s="363">
        <v>0</v>
      </c>
      <c r="J766" s="363">
        <v>0</v>
      </c>
      <c r="K766" s="363">
        <v>0</v>
      </c>
      <c r="L766" s="363">
        <v>0</v>
      </c>
      <c r="M766" s="465">
        <v>0</v>
      </c>
      <c r="N766" s="466">
        <f t="shared" si="24"/>
        <v>0</v>
      </c>
      <c r="O766" s="466">
        <f t="shared" si="23"/>
        <v>0</v>
      </c>
    </row>
    <row r="767" spans="1:15" ht="22.5">
      <c r="A767" s="379" t="s">
        <v>808</v>
      </c>
      <c r="B767" s="379" t="s">
        <v>809</v>
      </c>
      <c r="C767" s="363">
        <v>5</v>
      </c>
      <c r="D767" s="363">
        <v>5</v>
      </c>
      <c r="E767" s="363">
        <v>1</v>
      </c>
      <c r="F767" s="363">
        <v>5</v>
      </c>
      <c r="G767" s="363">
        <v>5</v>
      </c>
      <c r="H767" s="376">
        <v>1</v>
      </c>
      <c r="I767" s="363">
        <v>0</v>
      </c>
      <c r="J767" s="363">
        <v>0</v>
      </c>
      <c r="K767" s="363">
        <v>0</v>
      </c>
      <c r="L767" s="363">
        <v>0</v>
      </c>
      <c r="M767" s="465">
        <v>0</v>
      </c>
      <c r="N767" s="466">
        <f t="shared" si="24"/>
        <v>0</v>
      </c>
      <c r="O767" s="466">
        <f t="shared" si="23"/>
        <v>0</v>
      </c>
    </row>
    <row r="768" spans="1:15" ht="22.5">
      <c r="A768" s="379" t="s">
        <v>810</v>
      </c>
      <c r="B768" s="379" t="s">
        <v>106</v>
      </c>
      <c r="C768" s="363">
        <v>441</v>
      </c>
      <c r="D768" s="363">
        <v>732</v>
      </c>
      <c r="E768" s="363">
        <v>1.6598639455782314</v>
      </c>
      <c r="F768" s="363">
        <v>441</v>
      </c>
      <c r="G768" s="363">
        <v>732</v>
      </c>
      <c r="H768" s="376">
        <v>1.6598639455782314</v>
      </c>
      <c r="I768" s="363">
        <v>0</v>
      </c>
      <c r="J768" s="363">
        <v>0</v>
      </c>
      <c r="K768" s="363">
        <v>0</v>
      </c>
      <c r="L768" s="363">
        <v>0</v>
      </c>
      <c r="M768" s="465">
        <v>0</v>
      </c>
      <c r="N768" s="466">
        <f t="shared" si="24"/>
        <v>0</v>
      </c>
      <c r="O768" s="466">
        <f t="shared" si="23"/>
        <v>0</v>
      </c>
    </row>
    <row r="769" spans="1:15" ht="22.5">
      <c r="A769" s="379" t="s">
        <v>3226</v>
      </c>
      <c r="B769" s="379" t="s">
        <v>106</v>
      </c>
      <c r="C769" s="363">
        <v>176</v>
      </c>
      <c r="D769" s="363">
        <v>292</v>
      </c>
      <c r="E769" s="363">
        <v>1.6590909090909092</v>
      </c>
      <c r="F769" s="363">
        <v>176</v>
      </c>
      <c r="G769" s="363">
        <v>292</v>
      </c>
      <c r="H769" s="376">
        <v>1.6590909090909092</v>
      </c>
      <c r="I769" s="363">
        <v>0</v>
      </c>
      <c r="J769" s="363">
        <v>0</v>
      </c>
      <c r="K769" s="363">
        <v>0</v>
      </c>
      <c r="L769" s="363">
        <v>0</v>
      </c>
      <c r="M769" s="465">
        <v>0</v>
      </c>
      <c r="N769" s="466">
        <f t="shared" si="24"/>
        <v>0</v>
      </c>
      <c r="O769" s="466">
        <f t="shared" si="23"/>
        <v>0</v>
      </c>
    </row>
    <row r="770" spans="1:15" ht="22.5">
      <c r="A770" s="379" t="s">
        <v>812</v>
      </c>
      <c r="B770" s="379" t="s">
        <v>109</v>
      </c>
      <c r="C770" s="363">
        <v>148</v>
      </c>
      <c r="D770" s="363">
        <v>247</v>
      </c>
      <c r="E770" s="363">
        <v>1.6689189189189189</v>
      </c>
      <c r="F770" s="363">
        <v>148</v>
      </c>
      <c r="G770" s="363">
        <v>247</v>
      </c>
      <c r="H770" s="376">
        <v>1.6689189189189189</v>
      </c>
      <c r="I770" s="363">
        <v>0</v>
      </c>
      <c r="J770" s="363">
        <v>0</v>
      </c>
      <c r="K770" s="363">
        <v>0</v>
      </c>
      <c r="L770" s="363">
        <v>0</v>
      </c>
      <c r="M770" s="465">
        <v>0</v>
      </c>
      <c r="N770" s="466">
        <f t="shared" si="24"/>
        <v>0</v>
      </c>
      <c r="O770" s="466">
        <f t="shared" si="23"/>
        <v>0</v>
      </c>
    </row>
    <row r="771" spans="1:15" ht="22.5">
      <c r="A771" s="379" t="s">
        <v>813</v>
      </c>
      <c r="B771" s="379" t="s">
        <v>109</v>
      </c>
      <c r="C771" s="363">
        <v>134</v>
      </c>
      <c r="D771" s="363">
        <v>246</v>
      </c>
      <c r="E771" s="363">
        <v>1.835820895522388</v>
      </c>
      <c r="F771" s="363">
        <v>134</v>
      </c>
      <c r="G771" s="363">
        <v>246</v>
      </c>
      <c r="H771" s="376">
        <v>1.835820895522388</v>
      </c>
      <c r="I771" s="363">
        <v>0</v>
      </c>
      <c r="J771" s="363">
        <v>0</v>
      </c>
      <c r="K771" s="363">
        <v>0</v>
      </c>
      <c r="L771" s="363">
        <v>0</v>
      </c>
      <c r="M771" s="465">
        <v>0</v>
      </c>
      <c r="N771" s="466">
        <f t="shared" si="24"/>
        <v>0</v>
      </c>
      <c r="O771" s="466">
        <f t="shared" si="23"/>
        <v>0</v>
      </c>
    </row>
    <row r="772" spans="1:15" ht="22.5">
      <c r="A772" s="379" t="s">
        <v>814</v>
      </c>
      <c r="B772" s="379" t="s">
        <v>109</v>
      </c>
      <c r="C772" s="363">
        <v>422</v>
      </c>
      <c r="D772" s="363">
        <v>575</v>
      </c>
      <c r="E772" s="363">
        <v>1.3625592417061612</v>
      </c>
      <c r="F772" s="363">
        <v>421</v>
      </c>
      <c r="G772" s="363">
        <v>574</v>
      </c>
      <c r="H772" s="376">
        <v>1.3634204275534443</v>
      </c>
      <c r="I772" s="363">
        <v>1</v>
      </c>
      <c r="J772" s="363">
        <v>1</v>
      </c>
      <c r="K772" s="363">
        <v>0</v>
      </c>
      <c r="L772" s="363">
        <v>1</v>
      </c>
      <c r="M772" s="465">
        <v>1</v>
      </c>
      <c r="N772" s="466">
        <f t="shared" si="24"/>
        <v>2.3696682464454977</v>
      </c>
      <c r="O772" s="466">
        <f t="shared" si="23"/>
        <v>0</v>
      </c>
    </row>
    <row r="773" spans="1:15" ht="22.5">
      <c r="A773" s="379" t="s">
        <v>815</v>
      </c>
      <c r="B773" s="379" t="s">
        <v>109</v>
      </c>
      <c r="C773" s="363">
        <v>203</v>
      </c>
      <c r="D773" s="363">
        <v>460</v>
      </c>
      <c r="E773" s="363">
        <v>2.2660098522167487</v>
      </c>
      <c r="F773" s="363">
        <v>203</v>
      </c>
      <c r="G773" s="363">
        <v>460</v>
      </c>
      <c r="H773" s="376">
        <v>2.2660098522167487</v>
      </c>
      <c r="I773" s="363">
        <v>0</v>
      </c>
      <c r="J773" s="363">
        <v>0</v>
      </c>
      <c r="K773" s="363">
        <v>0</v>
      </c>
      <c r="L773" s="363">
        <v>0</v>
      </c>
      <c r="M773" s="465">
        <v>0</v>
      </c>
      <c r="N773" s="466">
        <f t="shared" si="24"/>
        <v>0</v>
      </c>
      <c r="O773" s="466">
        <f t="shared" ref="O773:O801" si="25">K773/C773*1000</f>
        <v>0</v>
      </c>
    </row>
    <row r="774" spans="1:15" ht="22.5">
      <c r="A774" s="379" t="s">
        <v>816</v>
      </c>
      <c r="B774" s="379" t="s">
        <v>109</v>
      </c>
      <c r="C774" s="363">
        <v>96</v>
      </c>
      <c r="D774" s="363">
        <v>147</v>
      </c>
      <c r="E774" s="363">
        <v>1.53125</v>
      </c>
      <c r="F774" s="363">
        <v>96</v>
      </c>
      <c r="G774" s="363">
        <v>147</v>
      </c>
      <c r="H774" s="376">
        <v>1.53125</v>
      </c>
      <c r="I774" s="363">
        <v>0</v>
      </c>
      <c r="J774" s="363">
        <v>0</v>
      </c>
      <c r="K774" s="363">
        <v>0</v>
      </c>
      <c r="L774" s="363">
        <v>0</v>
      </c>
      <c r="M774" s="465">
        <v>0</v>
      </c>
      <c r="N774" s="466">
        <f t="shared" si="24"/>
        <v>0</v>
      </c>
      <c r="O774" s="466">
        <f t="shared" si="25"/>
        <v>0</v>
      </c>
    </row>
    <row r="775" spans="1:15" ht="22.5">
      <c r="A775" s="379" t="s">
        <v>817</v>
      </c>
      <c r="B775" s="379" t="s">
        <v>109</v>
      </c>
      <c r="C775" s="363">
        <v>162</v>
      </c>
      <c r="D775" s="363">
        <v>326</v>
      </c>
      <c r="E775" s="363">
        <v>2.0123456790123457</v>
      </c>
      <c r="F775" s="363">
        <v>130</v>
      </c>
      <c r="G775" s="363">
        <v>287</v>
      </c>
      <c r="H775" s="376">
        <v>2.2076923076923078</v>
      </c>
      <c r="I775" s="363">
        <v>32</v>
      </c>
      <c r="J775" s="363">
        <v>26</v>
      </c>
      <c r="K775" s="363">
        <v>6</v>
      </c>
      <c r="L775" s="363">
        <v>39</v>
      </c>
      <c r="M775" s="465">
        <v>1.21875</v>
      </c>
      <c r="N775" s="466">
        <f t="shared" si="24"/>
        <v>197.53086419753086</v>
      </c>
      <c r="O775" s="466">
        <f t="shared" si="25"/>
        <v>37.037037037037038</v>
      </c>
    </row>
    <row r="776" spans="1:15" ht="22.5">
      <c r="A776" s="379" t="s">
        <v>3248</v>
      </c>
      <c r="B776" s="379" t="s">
        <v>109</v>
      </c>
      <c r="C776" s="363">
        <v>28</v>
      </c>
      <c r="D776" s="363">
        <v>41</v>
      </c>
      <c r="E776" s="363">
        <v>1.4642857142857142</v>
      </c>
      <c r="F776" s="363">
        <v>28</v>
      </c>
      <c r="G776" s="363">
        <v>41</v>
      </c>
      <c r="H776" s="376">
        <v>1.4642857142857142</v>
      </c>
      <c r="I776" s="363">
        <v>0</v>
      </c>
      <c r="J776" s="363">
        <v>0</v>
      </c>
      <c r="K776" s="363">
        <v>0</v>
      </c>
      <c r="L776" s="363">
        <v>0</v>
      </c>
      <c r="M776" s="465">
        <v>0</v>
      </c>
      <c r="N776" s="466">
        <f t="shared" si="24"/>
        <v>0</v>
      </c>
      <c r="O776" s="466">
        <f t="shared" si="25"/>
        <v>0</v>
      </c>
    </row>
    <row r="777" spans="1:15" ht="22.5">
      <c r="A777" s="379" t="s">
        <v>819</v>
      </c>
      <c r="B777" s="379" t="s">
        <v>109</v>
      </c>
      <c r="C777" s="363">
        <v>28</v>
      </c>
      <c r="D777" s="363">
        <v>52</v>
      </c>
      <c r="E777" s="363">
        <v>1.8571428571428572</v>
      </c>
      <c r="F777" s="363">
        <v>28</v>
      </c>
      <c r="G777" s="363">
        <v>52</v>
      </c>
      <c r="H777" s="376">
        <v>1.8571428571428572</v>
      </c>
      <c r="I777" s="363">
        <v>0</v>
      </c>
      <c r="J777" s="363">
        <v>0</v>
      </c>
      <c r="K777" s="363">
        <v>0</v>
      </c>
      <c r="L777" s="363">
        <v>0</v>
      </c>
      <c r="M777" s="465">
        <v>0</v>
      </c>
      <c r="N777" s="466">
        <f t="shared" ref="N777:N801" si="26">I777/C777*1000</f>
        <v>0</v>
      </c>
      <c r="O777" s="466">
        <f t="shared" si="25"/>
        <v>0</v>
      </c>
    </row>
    <row r="778" spans="1:15" ht="22.5">
      <c r="A778" s="379" t="s">
        <v>820</v>
      </c>
      <c r="B778" s="379" t="s">
        <v>109</v>
      </c>
      <c r="C778" s="363">
        <v>19</v>
      </c>
      <c r="D778" s="363">
        <v>19</v>
      </c>
      <c r="E778" s="363">
        <v>1</v>
      </c>
      <c r="F778" s="363">
        <v>19</v>
      </c>
      <c r="G778" s="363">
        <v>19</v>
      </c>
      <c r="H778" s="376">
        <v>1</v>
      </c>
      <c r="I778" s="363">
        <v>0</v>
      </c>
      <c r="J778" s="363">
        <v>0</v>
      </c>
      <c r="K778" s="363">
        <v>0</v>
      </c>
      <c r="L778" s="363">
        <v>0</v>
      </c>
      <c r="M778" s="465">
        <v>0</v>
      </c>
      <c r="N778" s="466">
        <f t="shared" si="26"/>
        <v>0</v>
      </c>
      <c r="O778" s="466">
        <f t="shared" si="25"/>
        <v>0</v>
      </c>
    </row>
    <row r="779" spans="1:15" ht="22.5">
      <c r="A779" s="379" t="s">
        <v>821</v>
      </c>
      <c r="B779" s="379" t="s">
        <v>109</v>
      </c>
      <c r="C779" s="363">
        <v>74</v>
      </c>
      <c r="D779" s="363">
        <v>143</v>
      </c>
      <c r="E779" s="363">
        <v>1.9324324324324325</v>
      </c>
      <c r="F779" s="363">
        <v>74</v>
      </c>
      <c r="G779" s="363">
        <v>143</v>
      </c>
      <c r="H779" s="376">
        <v>1.9324324324324325</v>
      </c>
      <c r="I779" s="363">
        <v>0</v>
      </c>
      <c r="J779" s="363">
        <v>0</v>
      </c>
      <c r="K779" s="363">
        <v>0</v>
      </c>
      <c r="L779" s="363">
        <v>0</v>
      </c>
      <c r="M779" s="465">
        <v>0</v>
      </c>
      <c r="N779" s="466">
        <f t="shared" si="26"/>
        <v>0</v>
      </c>
      <c r="O779" s="466">
        <f t="shared" si="25"/>
        <v>0</v>
      </c>
    </row>
    <row r="780" spans="1:15" ht="22.5">
      <c r="A780" s="379" t="s">
        <v>3297</v>
      </c>
      <c r="B780" s="379" t="s">
        <v>109</v>
      </c>
      <c r="C780" s="363">
        <v>728</v>
      </c>
      <c r="D780" s="363">
        <v>1305</v>
      </c>
      <c r="E780" s="363">
        <v>1.7925824175824177</v>
      </c>
      <c r="F780" s="363">
        <v>726</v>
      </c>
      <c r="G780" s="363">
        <v>1301</v>
      </c>
      <c r="H780" s="376">
        <v>1.7920110192837466</v>
      </c>
      <c r="I780" s="363">
        <v>2</v>
      </c>
      <c r="J780" s="363">
        <v>1</v>
      </c>
      <c r="K780" s="363">
        <v>1</v>
      </c>
      <c r="L780" s="363">
        <v>4</v>
      </c>
      <c r="M780" s="465">
        <v>2</v>
      </c>
      <c r="N780" s="466">
        <f t="shared" si="26"/>
        <v>2.7472527472527473</v>
      </c>
      <c r="O780" s="466">
        <f t="shared" si="25"/>
        <v>1.3736263736263736</v>
      </c>
    </row>
    <row r="781" spans="1:15" ht="22.5">
      <c r="A781" s="379" t="s">
        <v>3113</v>
      </c>
      <c r="B781" s="379" t="s">
        <v>109</v>
      </c>
      <c r="C781" s="363">
        <v>12</v>
      </c>
      <c r="D781" s="363">
        <v>14</v>
      </c>
      <c r="E781" s="363">
        <v>1.1666666666666667</v>
      </c>
      <c r="F781" s="363">
        <v>12</v>
      </c>
      <c r="G781" s="363">
        <v>14</v>
      </c>
      <c r="H781" s="376">
        <v>1.1666666666666667</v>
      </c>
      <c r="I781" s="363">
        <v>0</v>
      </c>
      <c r="J781" s="363">
        <v>0</v>
      </c>
      <c r="K781" s="363">
        <v>0</v>
      </c>
      <c r="L781" s="363">
        <v>0</v>
      </c>
      <c r="M781" s="465">
        <v>0</v>
      </c>
      <c r="N781" s="466">
        <f t="shared" si="26"/>
        <v>0</v>
      </c>
      <c r="O781" s="466">
        <f t="shared" si="25"/>
        <v>0</v>
      </c>
    </row>
    <row r="782" spans="1:15" ht="22.5">
      <c r="A782" s="379" t="s">
        <v>3278</v>
      </c>
      <c r="B782" s="379" t="s">
        <v>109</v>
      </c>
      <c r="C782" s="363">
        <v>539</v>
      </c>
      <c r="D782" s="363">
        <v>1197</v>
      </c>
      <c r="E782" s="363">
        <v>2.220779220779221</v>
      </c>
      <c r="F782" s="363">
        <v>536</v>
      </c>
      <c r="G782" s="363">
        <v>1186</v>
      </c>
      <c r="H782" s="376">
        <v>2.2126865671641789</v>
      </c>
      <c r="I782" s="363">
        <v>3</v>
      </c>
      <c r="J782" s="363">
        <v>1</v>
      </c>
      <c r="K782" s="363">
        <v>2</v>
      </c>
      <c r="L782" s="363">
        <v>11</v>
      </c>
      <c r="M782" s="465">
        <v>3.6666666666666665</v>
      </c>
      <c r="N782" s="466">
        <f t="shared" si="26"/>
        <v>5.5658627087198518</v>
      </c>
      <c r="O782" s="466">
        <f t="shared" si="25"/>
        <v>3.7105751391465676</v>
      </c>
    </row>
    <row r="783" spans="1:15" ht="22.5">
      <c r="A783" s="379" t="s">
        <v>825</v>
      </c>
      <c r="B783" s="379" t="s">
        <v>109</v>
      </c>
      <c r="C783" s="363">
        <v>317</v>
      </c>
      <c r="D783" s="363">
        <v>554</v>
      </c>
      <c r="E783" s="363">
        <v>1.7476340694006309</v>
      </c>
      <c r="F783" s="363">
        <v>317</v>
      </c>
      <c r="G783" s="363">
        <v>554</v>
      </c>
      <c r="H783" s="376">
        <v>1.7476340694006309</v>
      </c>
      <c r="I783" s="363">
        <v>0</v>
      </c>
      <c r="J783" s="363">
        <v>0</v>
      </c>
      <c r="K783" s="363">
        <v>0</v>
      </c>
      <c r="L783" s="363">
        <v>0</v>
      </c>
      <c r="M783" s="465">
        <v>0</v>
      </c>
      <c r="N783" s="466">
        <f t="shared" si="26"/>
        <v>0</v>
      </c>
      <c r="O783" s="466">
        <f t="shared" si="25"/>
        <v>0</v>
      </c>
    </row>
    <row r="784" spans="1:15" ht="22.5">
      <c r="A784" s="379" t="s">
        <v>826</v>
      </c>
      <c r="B784" s="379" t="s">
        <v>109</v>
      </c>
      <c r="C784" s="363">
        <v>2133</v>
      </c>
      <c r="D784" s="363">
        <v>3741</v>
      </c>
      <c r="E784" s="363">
        <v>1.7538677918424754</v>
      </c>
      <c r="F784" s="363">
        <v>2125</v>
      </c>
      <c r="G784" s="363">
        <v>3732</v>
      </c>
      <c r="H784" s="376">
        <v>1.7562352941176471</v>
      </c>
      <c r="I784" s="363">
        <v>8</v>
      </c>
      <c r="J784" s="363">
        <v>7</v>
      </c>
      <c r="K784" s="363">
        <v>1</v>
      </c>
      <c r="L784" s="363">
        <v>9</v>
      </c>
      <c r="M784" s="465">
        <v>1.125</v>
      </c>
      <c r="N784" s="466">
        <f t="shared" si="26"/>
        <v>3.7505860290670419</v>
      </c>
      <c r="O784" s="466">
        <f t="shared" si="25"/>
        <v>0.46882325363338023</v>
      </c>
    </row>
    <row r="785" spans="1:15" ht="22.5">
      <c r="A785" s="379" t="s">
        <v>827</v>
      </c>
      <c r="B785" s="379" t="s">
        <v>109</v>
      </c>
      <c r="C785" s="363">
        <v>361</v>
      </c>
      <c r="D785" s="363">
        <v>820</v>
      </c>
      <c r="E785" s="363">
        <v>2.2714681440443214</v>
      </c>
      <c r="F785" s="363">
        <v>359</v>
      </c>
      <c r="G785" s="363">
        <v>808</v>
      </c>
      <c r="H785" s="376">
        <v>2.2506963788300838</v>
      </c>
      <c r="I785" s="363">
        <v>2</v>
      </c>
      <c r="J785" s="363">
        <v>0</v>
      </c>
      <c r="K785" s="363">
        <v>2</v>
      </c>
      <c r="L785" s="363">
        <v>12</v>
      </c>
      <c r="M785" s="465">
        <v>6</v>
      </c>
      <c r="N785" s="466">
        <f t="shared" si="26"/>
        <v>5.54016620498615</v>
      </c>
      <c r="O785" s="466">
        <f t="shared" si="25"/>
        <v>5.54016620498615</v>
      </c>
    </row>
    <row r="786" spans="1:15" ht="22.5">
      <c r="A786" s="379" t="s">
        <v>3257</v>
      </c>
      <c r="B786" s="379" t="s">
        <v>109</v>
      </c>
      <c r="C786" s="363">
        <v>1878</v>
      </c>
      <c r="D786" s="363">
        <v>3149</v>
      </c>
      <c r="E786" s="363">
        <v>1.6767838125665602</v>
      </c>
      <c r="F786" s="363">
        <v>1875</v>
      </c>
      <c r="G786" s="363">
        <v>3142</v>
      </c>
      <c r="H786" s="376">
        <v>1.6757333333333333</v>
      </c>
      <c r="I786" s="363">
        <v>3</v>
      </c>
      <c r="J786" s="363">
        <v>2</v>
      </c>
      <c r="K786" s="363">
        <v>1</v>
      </c>
      <c r="L786" s="363">
        <v>7</v>
      </c>
      <c r="M786" s="465">
        <v>2.3333333333333335</v>
      </c>
      <c r="N786" s="466">
        <f t="shared" si="26"/>
        <v>1.5974440894568689</v>
      </c>
      <c r="O786" s="466">
        <f t="shared" si="25"/>
        <v>0.53248136315228967</v>
      </c>
    </row>
    <row r="787" spans="1:15" ht="22.5">
      <c r="A787" s="379" t="s">
        <v>3133</v>
      </c>
      <c r="B787" s="379" t="s">
        <v>109</v>
      </c>
      <c r="C787" s="363">
        <v>1387</v>
      </c>
      <c r="D787" s="363">
        <v>3523</v>
      </c>
      <c r="E787" s="363">
        <v>2.5400144196106704</v>
      </c>
      <c r="F787" s="363">
        <v>1387</v>
      </c>
      <c r="G787" s="363">
        <v>3523</v>
      </c>
      <c r="H787" s="376">
        <v>2.5400144196106704</v>
      </c>
      <c r="I787" s="363">
        <v>0</v>
      </c>
      <c r="J787" s="363">
        <v>0</v>
      </c>
      <c r="K787" s="363">
        <v>0</v>
      </c>
      <c r="L787" s="363">
        <v>0</v>
      </c>
      <c r="M787" s="465">
        <v>0</v>
      </c>
      <c r="N787" s="466">
        <f t="shared" si="26"/>
        <v>0</v>
      </c>
      <c r="O787" s="466">
        <f t="shared" si="25"/>
        <v>0</v>
      </c>
    </row>
    <row r="788" spans="1:15" ht="22.5">
      <c r="A788" s="379" t="s">
        <v>830</v>
      </c>
      <c r="B788" s="379" t="s">
        <v>109</v>
      </c>
      <c r="C788" s="363">
        <v>1141</v>
      </c>
      <c r="D788" s="363">
        <v>1330</v>
      </c>
      <c r="E788" s="363">
        <v>1.165644171779141</v>
      </c>
      <c r="F788" s="363">
        <v>1141</v>
      </c>
      <c r="G788" s="363">
        <v>1330</v>
      </c>
      <c r="H788" s="376">
        <v>1.165644171779141</v>
      </c>
      <c r="I788" s="363">
        <v>0</v>
      </c>
      <c r="J788" s="363">
        <v>0</v>
      </c>
      <c r="K788" s="363">
        <v>0</v>
      </c>
      <c r="L788" s="363">
        <v>0</v>
      </c>
      <c r="M788" s="465">
        <v>0</v>
      </c>
      <c r="N788" s="466">
        <f t="shared" si="26"/>
        <v>0</v>
      </c>
      <c r="O788" s="466">
        <f t="shared" si="25"/>
        <v>0</v>
      </c>
    </row>
    <row r="789" spans="1:15" ht="22.5">
      <c r="A789" s="379" t="s">
        <v>831</v>
      </c>
      <c r="B789" s="379" t="s">
        <v>109</v>
      </c>
      <c r="C789" s="363">
        <v>2490</v>
      </c>
      <c r="D789" s="363">
        <v>6631</v>
      </c>
      <c r="E789" s="363">
        <v>2.6630522088353414</v>
      </c>
      <c r="F789" s="363">
        <v>2488</v>
      </c>
      <c r="G789" s="363">
        <v>6626</v>
      </c>
      <c r="H789" s="376">
        <v>2.6631832797427655</v>
      </c>
      <c r="I789" s="363">
        <v>2</v>
      </c>
      <c r="J789" s="363">
        <v>1</v>
      </c>
      <c r="K789" s="363">
        <v>1</v>
      </c>
      <c r="L789" s="363">
        <v>5</v>
      </c>
      <c r="M789" s="465">
        <v>2.5</v>
      </c>
      <c r="N789" s="466">
        <f t="shared" si="26"/>
        <v>0.80321285140562249</v>
      </c>
      <c r="O789" s="466">
        <f t="shared" si="25"/>
        <v>0.40160642570281124</v>
      </c>
    </row>
    <row r="790" spans="1:15" ht="22.5">
      <c r="A790" s="379" t="s">
        <v>3339</v>
      </c>
      <c r="B790" s="379" t="s">
        <v>109</v>
      </c>
      <c r="C790" s="363">
        <v>840</v>
      </c>
      <c r="D790" s="363">
        <v>1599</v>
      </c>
      <c r="E790" s="363">
        <v>1.9035714285714285</v>
      </c>
      <c r="F790" s="363">
        <v>837</v>
      </c>
      <c r="G790" s="363">
        <v>1579</v>
      </c>
      <c r="H790" s="376">
        <v>1.886499402628435</v>
      </c>
      <c r="I790" s="363">
        <v>3</v>
      </c>
      <c r="J790" s="363">
        <v>1</v>
      </c>
      <c r="K790" s="363">
        <v>2</v>
      </c>
      <c r="L790" s="363">
        <v>20</v>
      </c>
      <c r="M790" s="465">
        <v>6.666666666666667</v>
      </c>
      <c r="N790" s="466">
        <f t="shared" si="26"/>
        <v>3.5714285714285712</v>
      </c>
      <c r="O790" s="466">
        <f t="shared" si="25"/>
        <v>2.3809523809523814</v>
      </c>
    </row>
    <row r="791" spans="1:15" ht="22.5">
      <c r="A791" s="379" t="s">
        <v>833</v>
      </c>
      <c r="B791" s="379" t="s">
        <v>109</v>
      </c>
      <c r="C791" s="363">
        <v>143</v>
      </c>
      <c r="D791" s="363">
        <v>262</v>
      </c>
      <c r="E791" s="363">
        <v>1.8321678321678321</v>
      </c>
      <c r="F791" s="363">
        <v>143</v>
      </c>
      <c r="G791" s="363">
        <v>262</v>
      </c>
      <c r="H791" s="376">
        <v>1.8321678321678321</v>
      </c>
      <c r="I791" s="363">
        <v>0</v>
      </c>
      <c r="J791" s="363">
        <v>0</v>
      </c>
      <c r="K791" s="363">
        <v>0</v>
      </c>
      <c r="L791" s="363">
        <v>0</v>
      </c>
      <c r="M791" s="465">
        <v>0</v>
      </c>
      <c r="N791" s="466">
        <f t="shared" si="26"/>
        <v>0</v>
      </c>
      <c r="O791" s="466">
        <f t="shared" si="25"/>
        <v>0</v>
      </c>
    </row>
    <row r="792" spans="1:15" ht="22.5">
      <c r="A792" s="379" t="s">
        <v>834</v>
      </c>
      <c r="B792" s="379" t="s">
        <v>109</v>
      </c>
      <c r="C792" s="363">
        <v>182</v>
      </c>
      <c r="D792" s="363">
        <v>280</v>
      </c>
      <c r="E792" s="363">
        <v>1.5384615384615385</v>
      </c>
      <c r="F792" s="363">
        <v>182</v>
      </c>
      <c r="G792" s="363">
        <v>280</v>
      </c>
      <c r="H792" s="376">
        <v>1.5384615384615385</v>
      </c>
      <c r="I792" s="363">
        <v>0</v>
      </c>
      <c r="J792" s="363">
        <v>0</v>
      </c>
      <c r="K792" s="363">
        <v>0</v>
      </c>
      <c r="L792" s="363">
        <v>0</v>
      </c>
      <c r="M792" s="465">
        <v>0</v>
      </c>
      <c r="N792" s="466">
        <f t="shared" si="26"/>
        <v>0</v>
      </c>
      <c r="O792" s="466">
        <f t="shared" si="25"/>
        <v>0</v>
      </c>
    </row>
    <row r="793" spans="1:15" ht="22.5">
      <c r="A793" s="379" t="s">
        <v>835</v>
      </c>
      <c r="B793" s="379" t="s">
        <v>109</v>
      </c>
      <c r="C793" s="363">
        <v>47</v>
      </c>
      <c r="D793" s="363">
        <v>75</v>
      </c>
      <c r="E793" s="363">
        <v>1.5957446808510638</v>
      </c>
      <c r="F793" s="363">
        <v>47</v>
      </c>
      <c r="G793" s="363">
        <v>75</v>
      </c>
      <c r="H793" s="376">
        <v>1.5957446808510638</v>
      </c>
      <c r="I793" s="363">
        <v>0</v>
      </c>
      <c r="J793" s="363">
        <v>0</v>
      </c>
      <c r="K793" s="363">
        <v>0</v>
      </c>
      <c r="L793" s="363">
        <v>0</v>
      </c>
      <c r="M793" s="465">
        <v>0</v>
      </c>
      <c r="N793" s="466">
        <f t="shared" si="26"/>
        <v>0</v>
      </c>
      <c r="O793" s="466">
        <f t="shared" si="25"/>
        <v>0</v>
      </c>
    </row>
    <row r="794" spans="1:15" ht="22.5">
      <c r="A794" s="379" t="s">
        <v>3364</v>
      </c>
      <c r="B794" s="379" t="s">
        <v>109</v>
      </c>
      <c r="C794" s="363">
        <v>35</v>
      </c>
      <c r="D794" s="363">
        <v>78</v>
      </c>
      <c r="E794" s="363">
        <v>2.2285714285714286</v>
      </c>
      <c r="F794" s="363">
        <v>35</v>
      </c>
      <c r="G794" s="363">
        <v>78</v>
      </c>
      <c r="H794" s="376">
        <v>2.2285714285714286</v>
      </c>
      <c r="I794" s="363">
        <v>0</v>
      </c>
      <c r="J794" s="363">
        <v>0</v>
      </c>
      <c r="K794" s="363">
        <v>0</v>
      </c>
      <c r="L794" s="363">
        <v>0</v>
      </c>
      <c r="M794" s="465">
        <v>0</v>
      </c>
      <c r="N794" s="466">
        <f t="shared" si="26"/>
        <v>0</v>
      </c>
      <c r="O794" s="466">
        <f t="shared" si="25"/>
        <v>0</v>
      </c>
    </row>
    <row r="795" spans="1:15" ht="22.5">
      <c r="A795" s="379" t="s">
        <v>3225</v>
      </c>
      <c r="B795" s="379" t="s">
        <v>109</v>
      </c>
      <c r="C795" s="363">
        <v>48</v>
      </c>
      <c r="D795" s="363">
        <v>103</v>
      </c>
      <c r="E795" s="363">
        <v>2.1458333333333335</v>
      </c>
      <c r="F795" s="363">
        <v>48</v>
      </c>
      <c r="G795" s="363">
        <v>103</v>
      </c>
      <c r="H795" s="376">
        <v>2.1458333333333335</v>
      </c>
      <c r="I795" s="363">
        <v>0</v>
      </c>
      <c r="J795" s="363">
        <v>0</v>
      </c>
      <c r="K795" s="363">
        <v>0</v>
      </c>
      <c r="L795" s="363">
        <v>0</v>
      </c>
      <c r="M795" s="465">
        <v>0</v>
      </c>
      <c r="N795" s="466">
        <f t="shared" si="26"/>
        <v>0</v>
      </c>
      <c r="O795" s="466">
        <f t="shared" si="25"/>
        <v>0</v>
      </c>
    </row>
    <row r="796" spans="1:15" ht="22.5">
      <c r="A796" s="379" t="s">
        <v>838</v>
      </c>
      <c r="B796" s="379" t="s">
        <v>109</v>
      </c>
      <c r="C796" s="363">
        <v>155</v>
      </c>
      <c r="D796" s="363">
        <v>228</v>
      </c>
      <c r="E796" s="363">
        <v>1.4709677419354839</v>
      </c>
      <c r="F796" s="363">
        <v>155</v>
      </c>
      <c r="G796" s="363">
        <v>228</v>
      </c>
      <c r="H796" s="376">
        <v>1.4709677419354839</v>
      </c>
      <c r="I796" s="363">
        <v>0</v>
      </c>
      <c r="J796" s="363">
        <v>0</v>
      </c>
      <c r="K796" s="363">
        <v>0</v>
      </c>
      <c r="L796" s="363">
        <v>0</v>
      </c>
      <c r="M796" s="465">
        <v>0</v>
      </c>
      <c r="N796" s="466">
        <f t="shared" si="26"/>
        <v>0</v>
      </c>
      <c r="O796" s="466">
        <f t="shared" si="25"/>
        <v>0</v>
      </c>
    </row>
    <row r="797" spans="1:15">
      <c r="A797" s="379" t="s">
        <v>839</v>
      </c>
      <c r="B797" s="379" t="s">
        <v>250</v>
      </c>
      <c r="C797" s="363">
        <v>2228</v>
      </c>
      <c r="D797" s="363">
        <v>5605</v>
      </c>
      <c r="E797" s="363">
        <v>2.5157091561938958</v>
      </c>
      <c r="F797" s="363">
        <v>2228</v>
      </c>
      <c r="G797" s="363">
        <v>5605</v>
      </c>
      <c r="H797" s="376">
        <v>2.5157091561938958</v>
      </c>
      <c r="I797" s="363">
        <v>0</v>
      </c>
      <c r="J797" s="363">
        <v>0</v>
      </c>
      <c r="K797" s="363">
        <v>0</v>
      </c>
      <c r="L797" s="363">
        <v>0</v>
      </c>
      <c r="M797" s="465">
        <v>0</v>
      </c>
      <c r="N797" s="466">
        <f t="shared" si="26"/>
        <v>0</v>
      </c>
      <c r="O797" s="466">
        <f t="shared" si="25"/>
        <v>0</v>
      </c>
    </row>
    <row r="798" spans="1:15">
      <c r="A798" s="379" t="s">
        <v>840</v>
      </c>
      <c r="B798" s="379" t="s">
        <v>245</v>
      </c>
      <c r="C798" s="363">
        <v>293</v>
      </c>
      <c r="D798" s="363">
        <v>539</v>
      </c>
      <c r="E798" s="363">
        <v>1.8395904436860069</v>
      </c>
      <c r="F798" s="363">
        <v>293</v>
      </c>
      <c r="G798" s="363">
        <v>539</v>
      </c>
      <c r="H798" s="376">
        <v>1.8395904436860069</v>
      </c>
      <c r="I798" s="363">
        <v>0</v>
      </c>
      <c r="J798" s="363">
        <v>0</v>
      </c>
      <c r="K798" s="363">
        <v>0</v>
      </c>
      <c r="L798" s="363">
        <v>0</v>
      </c>
      <c r="M798" s="465">
        <v>0</v>
      </c>
      <c r="N798" s="466">
        <f t="shared" si="26"/>
        <v>0</v>
      </c>
      <c r="O798" s="466">
        <f t="shared" si="25"/>
        <v>0</v>
      </c>
    </row>
    <row r="799" spans="1:15">
      <c r="A799" s="379" t="s">
        <v>3159</v>
      </c>
      <c r="B799" s="379" t="s">
        <v>245</v>
      </c>
      <c r="C799" s="363">
        <v>832</v>
      </c>
      <c r="D799" s="363">
        <v>1478</v>
      </c>
      <c r="E799" s="363">
        <v>1.7764423076923077</v>
      </c>
      <c r="F799" s="363">
        <v>832</v>
      </c>
      <c r="G799" s="363">
        <v>1478</v>
      </c>
      <c r="H799" s="376">
        <v>1.7764423076923077</v>
      </c>
      <c r="I799" s="363">
        <v>0</v>
      </c>
      <c r="J799" s="363">
        <v>0</v>
      </c>
      <c r="K799" s="363">
        <v>0</v>
      </c>
      <c r="L799" s="363">
        <v>0</v>
      </c>
      <c r="M799" s="465">
        <v>0</v>
      </c>
      <c r="N799" s="466">
        <f t="shared" si="26"/>
        <v>0</v>
      </c>
      <c r="O799" s="466">
        <f t="shared" si="25"/>
        <v>0</v>
      </c>
    </row>
    <row r="800" spans="1:15">
      <c r="A800" s="379" t="s">
        <v>3197</v>
      </c>
      <c r="B800" s="379" t="s">
        <v>250</v>
      </c>
      <c r="C800" s="363">
        <v>982</v>
      </c>
      <c r="D800" s="363">
        <v>1028</v>
      </c>
      <c r="E800" s="363">
        <v>1.0468431771894093</v>
      </c>
      <c r="F800" s="363">
        <v>982</v>
      </c>
      <c r="G800" s="363">
        <v>1028</v>
      </c>
      <c r="H800" s="376">
        <v>1.0468431771894093</v>
      </c>
      <c r="I800" s="363">
        <v>0</v>
      </c>
      <c r="J800" s="363">
        <v>0</v>
      </c>
      <c r="K800" s="363">
        <v>0</v>
      </c>
      <c r="L800" s="363">
        <v>0</v>
      </c>
      <c r="M800" s="465">
        <v>0</v>
      </c>
      <c r="N800" s="466">
        <f t="shared" si="26"/>
        <v>0</v>
      </c>
      <c r="O800" s="466">
        <f t="shared" si="25"/>
        <v>0</v>
      </c>
    </row>
    <row r="801" spans="1:15">
      <c r="A801" s="379" t="s">
        <v>468</v>
      </c>
      <c r="B801" s="379" t="s">
        <v>245</v>
      </c>
      <c r="C801" s="363">
        <v>517</v>
      </c>
      <c r="D801" s="363">
        <v>898</v>
      </c>
      <c r="E801" s="363">
        <v>1.736943907156673</v>
      </c>
      <c r="F801" s="363">
        <v>512</v>
      </c>
      <c r="G801" s="363">
        <v>890</v>
      </c>
      <c r="H801" s="376">
        <v>1.73828125</v>
      </c>
      <c r="I801" s="363">
        <v>5</v>
      </c>
      <c r="J801" s="363">
        <v>2</v>
      </c>
      <c r="K801" s="363">
        <v>3</v>
      </c>
      <c r="L801" s="363">
        <v>8</v>
      </c>
      <c r="M801" s="465">
        <v>1.6</v>
      </c>
      <c r="N801" s="466">
        <f t="shared" si="26"/>
        <v>9.6711798839458414</v>
      </c>
      <c r="O801" s="466">
        <f t="shared" si="25"/>
        <v>5.8027079303675047</v>
      </c>
    </row>
  </sheetData>
  <mergeCells count="13">
    <mergeCell ref="A2:A3"/>
    <mergeCell ref="B2:B3"/>
    <mergeCell ref="N2:N3"/>
    <mergeCell ref="O2:O3"/>
    <mergeCell ref="A1:O1"/>
    <mergeCell ref="C2:C3"/>
    <mergeCell ref="D2:E2"/>
    <mergeCell ref="F2:F3"/>
    <mergeCell ref="G2:H2"/>
    <mergeCell ref="I2:I3"/>
    <mergeCell ref="J2:J3"/>
    <mergeCell ref="K2:K3"/>
    <mergeCell ref="L2:M2"/>
  </mergeCells>
  <hyperlinks>
    <hyperlink ref="Q4" location="INDICE!A1" display="INICIO"/>
  </hyperlinks>
  <printOptions horizontalCentered="1" verticalCentered="1"/>
  <pageMargins left="0.51181102362204722" right="0.51181102362204722" top="1.1200000000000001" bottom="0.53" header="0.11811023622047245" footer="0.23622047244094491"/>
  <pageSetup paperSize="9" scale="65" firstPageNumber="129" fitToWidth="2" orientation="landscape" useFirstPageNumber="1" r:id="rId1"/>
  <headerFooter scaleWithDoc="0">
    <oddHeader>&amp;C&amp;G</oddHeader>
    <oddFooter>&amp;C&amp;P</oddFooter>
  </headerFooter>
  <legacyDrawingHF r:id="rId2"/>
  <tableParts count="1">
    <tablePart r:id="rId3"/>
  </tableParts>
</worksheet>
</file>

<file path=xl/worksheets/sheet21.xml><?xml version="1.0" encoding="utf-8"?>
<worksheet xmlns="http://schemas.openxmlformats.org/spreadsheetml/2006/main" xmlns:r="http://schemas.openxmlformats.org/officeDocument/2006/relationships">
  <sheetPr codeName="Hoja9"/>
  <dimension ref="A1:Q37"/>
  <sheetViews>
    <sheetView workbookViewId="0">
      <selection activeCell="O8" sqref="O8"/>
    </sheetView>
  </sheetViews>
  <sheetFormatPr baseColWidth="10" defaultRowHeight="15"/>
  <sheetData>
    <row r="1" spans="1:17" ht="39" customHeight="1" thickBot="1">
      <c r="A1" s="541" t="s">
        <v>252</v>
      </c>
      <c r="B1" s="534"/>
      <c r="C1" s="534"/>
      <c r="D1" s="534"/>
      <c r="E1" s="534"/>
      <c r="F1" s="534"/>
      <c r="G1" s="534"/>
      <c r="H1" s="534"/>
      <c r="I1" s="534"/>
      <c r="J1" s="534"/>
      <c r="K1" s="534"/>
      <c r="L1" s="534"/>
      <c r="M1" s="534"/>
      <c r="N1" s="534"/>
      <c r="O1" s="1"/>
      <c r="P1" s="1"/>
      <c r="Q1" s="1"/>
    </row>
    <row r="2" spans="1:17" ht="15.75" thickBot="1">
      <c r="A2" s="542" t="s">
        <v>253</v>
      </c>
      <c r="B2" s="538"/>
      <c r="C2" s="539"/>
      <c r="D2" s="544" t="s">
        <v>1</v>
      </c>
      <c r="E2" s="546" t="s">
        <v>2</v>
      </c>
      <c r="F2" s="547"/>
      <c r="G2" s="548" t="s">
        <v>3</v>
      </c>
      <c r="H2" s="546" t="s">
        <v>4</v>
      </c>
      <c r="I2" s="547"/>
      <c r="J2" s="548" t="s">
        <v>5</v>
      </c>
      <c r="K2" s="548" t="s">
        <v>254</v>
      </c>
      <c r="L2" s="548" t="s">
        <v>7</v>
      </c>
      <c r="M2" s="550" t="s">
        <v>5</v>
      </c>
      <c r="N2" s="551"/>
      <c r="O2" s="1"/>
      <c r="P2" s="1"/>
      <c r="Q2" s="1"/>
    </row>
    <row r="3" spans="1:17" ht="25.5" thickBot="1">
      <c r="A3" s="532"/>
      <c r="B3" s="535"/>
      <c r="C3" s="543"/>
      <c r="D3" s="545"/>
      <c r="E3" s="2" t="s">
        <v>15</v>
      </c>
      <c r="F3" s="2" t="s">
        <v>8</v>
      </c>
      <c r="G3" s="549"/>
      <c r="H3" s="2" t="s">
        <v>15</v>
      </c>
      <c r="I3" s="2" t="s">
        <v>8</v>
      </c>
      <c r="J3" s="549"/>
      <c r="K3" s="549"/>
      <c r="L3" s="549"/>
      <c r="M3" s="2" t="s">
        <v>15</v>
      </c>
      <c r="N3" s="3" t="s">
        <v>8</v>
      </c>
      <c r="O3" s="1"/>
      <c r="P3" s="1"/>
      <c r="Q3" s="1"/>
    </row>
    <row r="4" spans="1:17">
      <c r="A4" s="537" t="s">
        <v>1</v>
      </c>
      <c r="B4" s="538"/>
      <c r="C4" s="539"/>
      <c r="D4" s="4">
        <v>20900</v>
      </c>
      <c r="E4" s="5">
        <v>77033</v>
      </c>
      <c r="F4" s="6">
        <v>3.6857894736842107</v>
      </c>
      <c r="G4" s="5">
        <v>20867</v>
      </c>
      <c r="H4" s="5">
        <v>76703</v>
      </c>
      <c r="I4" s="6">
        <v>3.6758039008961516</v>
      </c>
      <c r="J4" s="5">
        <v>33</v>
      </c>
      <c r="K4" s="5">
        <v>14</v>
      </c>
      <c r="L4" s="5">
        <v>19</v>
      </c>
      <c r="M4" s="5">
        <v>330</v>
      </c>
      <c r="N4" s="7">
        <v>10</v>
      </c>
      <c r="O4" s="1"/>
      <c r="P4" s="1"/>
      <c r="Q4" s="1"/>
    </row>
    <row r="5" spans="1:17" ht="48.75" thickBot="1">
      <c r="A5" s="530" t="s">
        <v>9</v>
      </c>
      <c r="B5" s="533" t="s">
        <v>10</v>
      </c>
      <c r="C5" s="8" t="s">
        <v>255</v>
      </c>
      <c r="D5" s="9">
        <v>12467</v>
      </c>
      <c r="E5" s="10">
        <v>59415</v>
      </c>
      <c r="F5" s="11">
        <v>4.7657816635918824</v>
      </c>
      <c r="G5" s="10">
        <v>12440</v>
      </c>
      <c r="H5" s="10">
        <v>59101</v>
      </c>
      <c r="I5" s="11">
        <v>4.7508842443729904</v>
      </c>
      <c r="J5" s="10">
        <v>27</v>
      </c>
      <c r="K5" s="10">
        <v>10</v>
      </c>
      <c r="L5" s="10">
        <v>17</v>
      </c>
      <c r="M5" s="10">
        <v>314</v>
      </c>
      <c r="N5" s="12">
        <v>11.62962962962963</v>
      </c>
      <c r="O5" s="1"/>
      <c r="P5" s="1"/>
      <c r="Q5" s="1"/>
    </row>
    <row r="6" spans="1:17" ht="36">
      <c r="A6" s="531"/>
      <c r="B6" s="534"/>
      <c r="C6" s="8" t="s">
        <v>256</v>
      </c>
      <c r="D6" s="9">
        <v>2399</v>
      </c>
      <c r="E6" s="10">
        <v>3271</v>
      </c>
      <c r="F6" s="11">
        <v>1.3634847853272196</v>
      </c>
      <c r="G6" s="10">
        <v>2399</v>
      </c>
      <c r="H6" s="10">
        <v>3271</v>
      </c>
      <c r="I6" s="11">
        <v>1.3634847853272196</v>
      </c>
      <c r="J6" s="13" t="s">
        <v>10</v>
      </c>
      <c r="K6" s="13" t="s">
        <v>10</v>
      </c>
      <c r="L6" s="13" t="s">
        <v>10</v>
      </c>
      <c r="M6" s="14" t="s">
        <v>29</v>
      </c>
      <c r="N6" s="15" t="s">
        <v>29</v>
      </c>
      <c r="O6" s="1"/>
      <c r="P6" s="1"/>
      <c r="Q6" s="1"/>
    </row>
    <row r="7" spans="1:17" ht="24.75" thickBot="1">
      <c r="A7" s="532"/>
      <c r="B7" s="535"/>
      <c r="C7" s="16" t="s">
        <v>257</v>
      </c>
      <c r="D7" s="17">
        <v>6034</v>
      </c>
      <c r="E7" s="18">
        <v>14347</v>
      </c>
      <c r="F7" s="19">
        <v>2.3776930725886642</v>
      </c>
      <c r="G7" s="18">
        <v>6028</v>
      </c>
      <c r="H7" s="18">
        <v>14331</v>
      </c>
      <c r="I7" s="19">
        <v>2.3774054412740546</v>
      </c>
      <c r="J7" s="18">
        <v>6</v>
      </c>
      <c r="K7" s="18">
        <v>4</v>
      </c>
      <c r="L7" s="18">
        <v>2</v>
      </c>
      <c r="M7" s="18">
        <v>16</v>
      </c>
      <c r="N7" s="20">
        <v>2.6666666666666665</v>
      </c>
      <c r="O7" s="1"/>
      <c r="P7" s="1"/>
      <c r="Q7" s="1"/>
    </row>
    <row r="8" spans="1:17">
      <c r="A8" s="1"/>
      <c r="B8" s="1"/>
      <c r="C8" s="1"/>
      <c r="D8" s="1"/>
      <c r="E8" s="1"/>
      <c r="F8" s="1"/>
      <c r="G8" s="1"/>
      <c r="H8" s="1"/>
      <c r="I8" s="1"/>
      <c r="J8" s="1"/>
      <c r="K8" s="1"/>
      <c r="L8" s="1"/>
      <c r="M8" s="1"/>
      <c r="N8" s="1"/>
      <c r="O8" s="1"/>
      <c r="P8" s="1"/>
      <c r="Q8" s="1"/>
    </row>
    <row r="9" spans="1:17" ht="51.75" customHeight="1" thickBot="1">
      <c r="A9" s="541" t="s">
        <v>258</v>
      </c>
      <c r="B9" s="534"/>
      <c r="C9" s="534"/>
      <c r="D9" s="534"/>
      <c r="E9" s="534"/>
      <c r="F9" s="534"/>
      <c r="G9" s="534"/>
      <c r="H9" s="534"/>
      <c r="I9" s="534"/>
      <c r="J9" s="534"/>
      <c r="K9" s="534"/>
      <c r="L9" s="534"/>
      <c r="M9" s="534"/>
      <c r="N9" s="534"/>
      <c r="O9" s="534"/>
      <c r="P9" s="534"/>
      <c r="Q9" s="534"/>
    </row>
    <row r="10" spans="1:17" ht="15.75" thickBot="1">
      <c r="A10" s="542" t="s">
        <v>253</v>
      </c>
      <c r="B10" s="538"/>
      <c r="C10" s="538"/>
      <c r="D10" s="538"/>
      <c r="E10" s="538"/>
      <c r="F10" s="539"/>
      <c r="G10" s="544" t="s">
        <v>1</v>
      </c>
      <c r="H10" s="546" t="s">
        <v>2</v>
      </c>
      <c r="I10" s="547"/>
      <c r="J10" s="548" t="s">
        <v>3</v>
      </c>
      <c r="K10" s="546" t="s">
        <v>4</v>
      </c>
      <c r="L10" s="547"/>
      <c r="M10" s="548" t="s">
        <v>5</v>
      </c>
      <c r="N10" s="548" t="s">
        <v>254</v>
      </c>
      <c r="O10" s="548" t="s">
        <v>7</v>
      </c>
      <c r="P10" s="550" t="s">
        <v>5</v>
      </c>
      <c r="Q10" s="551"/>
    </row>
    <row r="11" spans="1:17" ht="25.5" thickBot="1">
      <c r="A11" s="532"/>
      <c r="B11" s="535"/>
      <c r="C11" s="535"/>
      <c r="D11" s="535"/>
      <c r="E11" s="535"/>
      <c r="F11" s="543"/>
      <c r="G11" s="545"/>
      <c r="H11" s="2" t="s">
        <v>15</v>
      </c>
      <c r="I11" s="2" t="s">
        <v>8</v>
      </c>
      <c r="J11" s="549"/>
      <c r="K11" s="2" t="s">
        <v>15</v>
      </c>
      <c r="L11" s="2" t="s">
        <v>8</v>
      </c>
      <c r="M11" s="549"/>
      <c r="N11" s="549"/>
      <c r="O11" s="549"/>
      <c r="P11" s="2" t="s">
        <v>15</v>
      </c>
      <c r="Q11" s="3" t="s">
        <v>8</v>
      </c>
    </row>
    <row r="12" spans="1:17">
      <c r="A12" s="537" t="s">
        <v>1</v>
      </c>
      <c r="B12" s="538"/>
      <c r="C12" s="538"/>
      <c r="D12" s="538"/>
      <c r="E12" s="538"/>
      <c r="F12" s="539"/>
      <c r="G12" s="4">
        <v>20900</v>
      </c>
      <c r="H12" s="5">
        <v>77033</v>
      </c>
      <c r="I12" s="6">
        <v>3.6857894736842107</v>
      </c>
      <c r="J12" s="5">
        <v>20867</v>
      </c>
      <c r="K12" s="5">
        <v>76703</v>
      </c>
      <c r="L12" s="6">
        <v>3.6758039008961516</v>
      </c>
      <c r="M12" s="5">
        <v>33</v>
      </c>
      <c r="N12" s="5">
        <v>14</v>
      </c>
      <c r="O12" s="5">
        <v>19</v>
      </c>
      <c r="P12" s="5">
        <v>330</v>
      </c>
      <c r="Q12" s="7">
        <v>10</v>
      </c>
    </row>
    <row r="13" spans="1:17" ht="48">
      <c r="A13" s="540" t="s">
        <v>255</v>
      </c>
      <c r="B13" s="536" t="s">
        <v>16</v>
      </c>
      <c r="C13" s="536" t="s">
        <v>17</v>
      </c>
      <c r="D13" s="536" t="s">
        <v>18</v>
      </c>
      <c r="E13" s="21" t="s">
        <v>259</v>
      </c>
      <c r="F13" s="8" t="s">
        <v>19</v>
      </c>
      <c r="G13" s="9">
        <v>494</v>
      </c>
      <c r="H13" s="10">
        <v>24717</v>
      </c>
      <c r="I13" s="11">
        <v>50.034412955465584</v>
      </c>
      <c r="J13" s="10">
        <v>494</v>
      </c>
      <c r="K13" s="10">
        <v>24717</v>
      </c>
      <c r="L13" s="11">
        <v>50.034412955465584</v>
      </c>
      <c r="M13" s="13" t="s">
        <v>10</v>
      </c>
      <c r="N13" s="13" t="s">
        <v>10</v>
      </c>
      <c r="O13" s="13" t="s">
        <v>10</v>
      </c>
      <c r="P13" s="14" t="s">
        <v>29</v>
      </c>
      <c r="Q13" s="15" t="s">
        <v>29</v>
      </c>
    </row>
    <row r="14" spans="1:17" ht="36">
      <c r="A14" s="531"/>
      <c r="B14" s="534"/>
      <c r="C14" s="534"/>
      <c r="D14" s="534"/>
      <c r="E14" s="21" t="s">
        <v>260</v>
      </c>
      <c r="F14" s="8" t="s">
        <v>19</v>
      </c>
      <c r="G14" s="9">
        <v>496</v>
      </c>
      <c r="H14" s="10">
        <v>1037</v>
      </c>
      <c r="I14" s="11">
        <v>2.090725806451613</v>
      </c>
      <c r="J14" s="10">
        <v>496</v>
      </c>
      <c r="K14" s="10">
        <v>1037</v>
      </c>
      <c r="L14" s="11">
        <v>2.090725806451613</v>
      </c>
      <c r="M14" s="13" t="s">
        <v>10</v>
      </c>
      <c r="N14" s="13" t="s">
        <v>10</v>
      </c>
      <c r="O14" s="13" t="s">
        <v>10</v>
      </c>
      <c r="P14" s="14" t="s">
        <v>29</v>
      </c>
      <c r="Q14" s="15" t="s">
        <v>29</v>
      </c>
    </row>
    <row r="15" spans="1:17" ht="60">
      <c r="A15" s="531"/>
      <c r="B15" s="534"/>
      <c r="C15" s="21" t="s">
        <v>67</v>
      </c>
      <c r="D15" s="21" t="s">
        <v>18</v>
      </c>
      <c r="E15" s="21" t="s">
        <v>261</v>
      </c>
      <c r="F15" s="8" t="s">
        <v>262</v>
      </c>
      <c r="G15" s="9">
        <v>1614</v>
      </c>
      <c r="H15" s="10">
        <v>5336</v>
      </c>
      <c r="I15" s="11">
        <v>3.3060718711276333</v>
      </c>
      <c r="J15" s="10">
        <v>1607</v>
      </c>
      <c r="K15" s="10">
        <v>5303</v>
      </c>
      <c r="L15" s="11">
        <v>3.2999377722464218</v>
      </c>
      <c r="M15" s="10">
        <v>7</v>
      </c>
      <c r="N15" s="10">
        <v>3</v>
      </c>
      <c r="O15" s="10">
        <v>4</v>
      </c>
      <c r="P15" s="10">
        <v>33</v>
      </c>
      <c r="Q15" s="12">
        <v>4.7142857142857144</v>
      </c>
    </row>
    <row r="16" spans="1:17" ht="60">
      <c r="A16" s="531"/>
      <c r="B16" s="534"/>
      <c r="C16" s="21" t="s">
        <v>34</v>
      </c>
      <c r="D16" s="21" t="s">
        <v>18</v>
      </c>
      <c r="E16" s="21" t="s">
        <v>263</v>
      </c>
      <c r="F16" s="8" t="s">
        <v>264</v>
      </c>
      <c r="G16" s="9">
        <v>2071</v>
      </c>
      <c r="H16" s="10">
        <v>5078</v>
      </c>
      <c r="I16" s="11">
        <v>2.4519555770159345</v>
      </c>
      <c r="J16" s="10">
        <v>2067</v>
      </c>
      <c r="K16" s="10">
        <v>5071</v>
      </c>
      <c r="L16" s="11">
        <v>2.4533139816158682</v>
      </c>
      <c r="M16" s="10">
        <v>4</v>
      </c>
      <c r="N16" s="10">
        <v>2</v>
      </c>
      <c r="O16" s="10">
        <v>2</v>
      </c>
      <c r="P16" s="10">
        <v>7</v>
      </c>
      <c r="Q16" s="12">
        <v>1.75</v>
      </c>
    </row>
    <row r="17" spans="1:17" ht="36">
      <c r="A17" s="531"/>
      <c r="B17" s="534"/>
      <c r="C17" s="536" t="s">
        <v>20</v>
      </c>
      <c r="D17" s="536" t="s">
        <v>18</v>
      </c>
      <c r="E17" s="21" t="s">
        <v>265</v>
      </c>
      <c r="F17" s="8" t="s">
        <v>77</v>
      </c>
      <c r="G17" s="9">
        <v>119</v>
      </c>
      <c r="H17" s="10">
        <v>452</v>
      </c>
      <c r="I17" s="11">
        <v>3.7983193277310923</v>
      </c>
      <c r="J17" s="10">
        <v>118</v>
      </c>
      <c r="K17" s="10">
        <v>429</v>
      </c>
      <c r="L17" s="11">
        <v>3.6355932203389831</v>
      </c>
      <c r="M17" s="10">
        <v>1</v>
      </c>
      <c r="N17" s="13" t="s">
        <v>10</v>
      </c>
      <c r="O17" s="10">
        <v>1</v>
      </c>
      <c r="P17" s="10">
        <v>23</v>
      </c>
      <c r="Q17" s="12">
        <v>23</v>
      </c>
    </row>
    <row r="18" spans="1:17" ht="48">
      <c r="A18" s="531"/>
      <c r="B18" s="534"/>
      <c r="C18" s="534"/>
      <c r="D18" s="534"/>
      <c r="E18" s="21" t="s">
        <v>266</v>
      </c>
      <c r="F18" s="8" t="s">
        <v>267</v>
      </c>
      <c r="G18" s="9">
        <v>335</v>
      </c>
      <c r="H18" s="10">
        <v>750</v>
      </c>
      <c r="I18" s="11">
        <v>2.2388059701492535</v>
      </c>
      <c r="J18" s="10">
        <v>335</v>
      </c>
      <c r="K18" s="10">
        <v>750</v>
      </c>
      <c r="L18" s="11">
        <v>2.2388059701492535</v>
      </c>
      <c r="M18" s="13" t="s">
        <v>10</v>
      </c>
      <c r="N18" s="13" t="s">
        <v>10</v>
      </c>
      <c r="O18" s="13" t="s">
        <v>10</v>
      </c>
      <c r="P18" s="14" t="s">
        <v>29</v>
      </c>
      <c r="Q18" s="15" t="s">
        <v>29</v>
      </c>
    </row>
    <row r="19" spans="1:17" ht="36">
      <c r="A19" s="531"/>
      <c r="B19" s="534"/>
      <c r="C19" s="536" t="s">
        <v>83</v>
      </c>
      <c r="D19" s="536" t="s">
        <v>18</v>
      </c>
      <c r="E19" s="21" t="s">
        <v>268</v>
      </c>
      <c r="F19" s="8" t="s">
        <v>84</v>
      </c>
      <c r="G19" s="9">
        <v>2208</v>
      </c>
      <c r="H19" s="10">
        <v>3790</v>
      </c>
      <c r="I19" s="11">
        <v>1.7164855072463767</v>
      </c>
      <c r="J19" s="10">
        <v>2207</v>
      </c>
      <c r="K19" s="10">
        <v>3789</v>
      </c>
      <c r="L19" s="11">
        <v>1.7168101495242412</v>
      </c>
      <c r="M19" s="10">
        <v>1</v>
      </c>
      <c r="N19" s="10">
        <v>1</v>
      </c>
      <c r="O19" s="13" t="s">
        <v>10</v>
      </c>
      <c r="P19" s="10">
        <v>1</v>
      </c>
      <c r="Q19" s="12">
        <v>1</v>
      </c>
    </row>
    <row r="20" spans="1:17" ht="36">
      <c r="A20" s="531"/>
      <c r="B20" s="534"/>
      <c r="C20" s="534"/>
      <c r="D20" s="534"/>
      <c r="E20" s="21" t="s">
        <v>269</v>
      </c>
      <c r="F20" s="8" t="s">
        <v>270</v>
      </c>
      <c r="G20" s="9">
        <v>171</v>
      </c>
      <c r="H20" s="10">
        <v>223</v>
      </c>
      <c r="I20" s="11">
        <v>1.304093567251462</v>
      </c>
      <c r="J20" s="10">
        <v>170</v>
      </c>
      <c r="K20" s="10">
        <v>222</v>
      </c>
      <c r="L20" s="11">
        <v>1.3058823529411765</v>
      </c>
      <c r="M20" s="10">
        <v>1</v>
      </c>
      <c r="N20" s="10">
        <v>1</v>
      </c>
      <c r="O20" s="13" t="s">
        <v>10</v>
      </c>
      <c r="P20" s="10">
        <v>1</v>
      </c>
      <c r="Q20" s="12">
        <v>1</v>
      </c>
    </row>
    <row r="21" spans="1:17" ht="60">
      <c r="A21" s="531"/>
      <c r="B21" s="534"/>
      <c r="C21" s="21" t="s">
        <v>92</v>
      </c>
      <c r="D21" s="21" t="s">
        <v>18</v>
      </c>
      <c r="E21" s="21" t="s">
        <v>271</v>
      </c>
      <c r="F21" s="8" t="s">
        <v>272</v>
      </c>
      <c r="G21" s="9">
        <v>989</v>
      </c>
      <c r="H21" s="10">
        <v>2861</v>
      </c>
      <c r="I21" s="11">
        <v>2.8928210313447926</v>
      </c>
      <c r="J21" s="10">
        <v>987</v>
      </c>
      <c r="K21" s="10">
        <v>2856</v>
      </c>
      <c r="L21" s="11">
        <v>2.8936170212765959</v>
      </c>
      <c r="M21" s="10">
        <v>2</v>
      </c>
      <c r="N21" s="13" t="s">
        <v>10</v>
      </c>
      <c r="O21" s="10">
        <v>2</v>
      </c>
      <c r="P21" s="10">
        <v>5</v>
      </c>
      <c r="Q21" s="12">
        <v>2.5</v>
      </c>
    </row>
    <row r="22" spans="1:17" ht="48">
      <c r="A22" s="531"/>
      <c r="B22" s="534"/>
      <c r="C22" s="536" t="s">
        <v>22</v>
      </c>
      <c r="D22" s="536" t="s">
        <v>18</v>
      </c>
      <c r="E22" s="21" t="s">
        <v>273</v>
      </c>
      <c r="F22" s="8" t="s">
        <v>274</v>
      </c>
      <c r="G22" s="9">
        <v>157</v>
      </c>
      <c r="H22" s="10">
        <v>7373</v>
      </c>
      <c r="I22" s="11">
        <v>46.961783439490446</v>
      </c>
      <c r="J22" s="10">
        <v>153</v>
      </c>
      <c r="K22" s="10">
        <v>7146</v>
      </c>
      <c r="L22" s="11">
        <v>46.705882352941174</v>
      </c>
      <c r="M22" s="10">
        <v>4</v>
      </c>
      <c r="N22" s="13" t="s">
        <v>10</v>
      </c>
      <c r="O22" s="10">
        <v>4</v>
      </c>
      <c r="P22" s="10">
        <v>227</v>
      </c>
      <c r="Q22" s="12">
        <v>56.75</v>
      </c>
    </row>
    <row r="23" spans="1:17" ht="48">
      <c r="A23" s="531"/>
      <c r="B23" s="534"/>
      <c r="C23" s="534"/>
      <c r="D23" s="534"/>
      <c r="E23" s="21" t="s">
        <v>275</v>
      </c>
      <c r="F23" s="8" t="s">
        <v>24</v>
      </c>
      <c r="G23" s="9">
        <v>640</v>
      </c>
      <c r="H23" s="10">
        <v>1274</v>
      </c>
      <c r="I23" s="11">
        <v>1.9906250000000001</v>
      </c>
      <c r="J23" s="10">
        <v>638</v>
      </c>
      <c r="K23" s="10">
        <v>1270</v>
      </c>
      <c r="L23" s="11">
        <v>1.9905956112852665</v>
      </c>
      <c r="M23" s="10">
        <v>2</v>
      </c>
      <c r="N23" s="10">
        <v>1</v>
      </c>
      <c r="O23" s="10">
        <v>1</v>
      </c>
      <c r="P23" s="10">
        <v>4</v>
      </c>
      <c r="Q23" s="12">
        <v>2</v>
      </c>
    </row>
    <row r="24" spans="1:17" ht="36">
      <c r="A24" s="531"/>
      <c r="B24" s="534"/>
      <c r="C24" s="536" t="s">
        <v>53</v>
      </c>
      <c r="D24" s="536" t="s">
        <v>18</v>
      </c>
      <c r="E24" s="21" t="s">
        <v>276</v>
      </c>
      <c r="F24" s="8" t="s">
        <v>55</v>
      </c>
      <c r="G24" s="9">
        <v>854</v>
      </c>
      <c r="H24" s="10">
        <v>2100</v>
      </c>
      <c r="I24" s="11">
        <v>2.459016393442623</v>
      </c>
      <c r="J24" s="10">
        <v>851</v>
      </c>
      <c r="K24" s="10">
        <v>2095</v>
      </c>
      <c r="L24" s="11">
        <v>2.4618096357226791</v>
      </c>
      <c r="M24" s="10">
        <v>3</v>
      </c>
      <c r="N24" s="10">
        <v>1</v>
      </c>
      <c r="O24" s="10">
        <v>2</v>
      </c>
      <c r="P24" s="10">
        <v>5</v>
      </c>
      <c r="Q24" s="12">
        <v>1.6666666666666667</v>
      </c>
    </row>
    <row r="25" spans="1:17" ht="24">
      <c r="A25" s="531"/>
      <c r="B25" s="534"/>
      <c r="C25" s="534"/>
      <c r="D25" s="534"/>
      <c r="E25" s="21" t="s">
        <v>277</v>
      </c>
      <c r="F25" s="8" t="s">
        <v>55</v>
      </c>
      <c r="G25" s="9">
        <v>471</v>
      </c>
      <c r="H25" s="10">
        <v>975</v>
      </c>
      <c r="I25" s="11">
        <v>2.0700636942675161</v>
      </c>
      <c r="J25" s="10">
        <v>471</v>
      </c>
      <c r="K25" s="10">
        <v>975</v>
      </c>
      <c r="L25" s="11">
        <v>2.0700636942675161</v>
      </c>
      <c r="M25" s="13" t="s">
        <v>10</v>
      </c>
      <c r="N25" s="13" t="s">
        <v>10</v>
      </c>
      <c r="O25" s="13" t="s">
        <v>10</v>
      </c>
      <c r="P25" s="14" t="s">
        <v>29</v>
      </c>
      <c r="Q25" s="15" t="s">
        <v>29</v>
      </c>
    </row>
    <row r="26" spans="1:17" ht="60">
      <c r="A26" s="531"/>
      <c r="B26" s="534"/>
      <c r="C26" s="21" t="s">
        <v>243</v>
      </c>
      <c r="D26" s="21" t="s">
        <v>18</v>
      </c>
      <c r="E26" s="21" t="s">
        <v>278</v>
      </c>
      <c r="F26" s="8" t="s">
        <v>246</v>
      </c>
      <c r="G26" s="9">
        <v>1848</v>
      </c>
      <c r="H26" s="10">
        <v>3449</v>
      </c>
      <c r="I26" s="11">
        <v>1.8663419913419914</v>
      </c>
      <c r="J26" s="10">
        <v>1846</v>
      </c>
      <c r="K26" s="10">
        <v>3441</v>
      </c>
      <c r="L26" s="11">
        <v>1.8640303358613217</v>
      </c>
      <c r="M26" s="10">
        <v>2</v>
      </c>
      <c r="N26" s="10">
        <v>1</v>
      </c>
      <c r="O26" s="10">
        <v>1</v>
      </c>
      <c r="P26" s="10">
        <v>8</v>
      </c>
      <c r="Q26" s="12">
        <v>4</v>
      </c>
    </row>
    <row r="27" spans="1:17" ht="60">
      <c r="A27" s="22" t="s">
        <v>256</v>
      </c>
      <c r="B27" s="21" t="s">
        <v>16</v>
      </c>
      <c r="C27" s="21" t="s">
        <v>20</v>
      </c>
      <c r="D27" s="21" t="s">
        <v>18</v>
      </c>
      <c r="E27" s="21" t="s">
        <v>279</v>
      </c>
      <c r="F27" s="8" t="s">
        <v>21</v>
      </c>
      <c r="G27" s="9">
        <v>2399</v>
      </c>
      <c r="H27" s="10">
        <v>3271</v>
      </c>
      <c r="I27" s="11">
        <v>1.3634847853272196</v>
      </c>
      <c r="J27" s="10">
        <v>2399</v>
      </c>
      <c r="K27" s="10">
        <v>3271</v>
      </c>
      <c r="L27" s="11">
        <v>1.3634847853272196</v>
      </c>
      <c r="M27" s="13" t="s">
        <v>10</v>
      </c>
      <c r="N27" s="13" t="s">
        <v>10</v>
      </c>
      <c r="O27" s="13" t="s">
        <v>10</v>
      </c>
      <c r="P27" s="14" t="s">
        <v>29</v>
      </c>
      <c r="Q27" s="15" t="s">
        <v>29</v>
      </c>
    </row>
    <row r="28" spans="1:17" ht="36.75" thickBot="1">
      <c r="A28" s="530" t="s">
        <v>257</v>
      </c>
      <c r="B28" s="533" t="s">
        <v>16</v>
      </c>
      <c r="C28" s="536" t="s">
        <v>17</v>
      </c>
      <c r="D28" s="536" t="s">
        <v>18</v>
      </c>
      <c r="E28" s="21" t="s">
        <v>280</v>
      </c>
      <c r="F28" s="8" t="s">
        <v>19</v>
      </c>
      <c r="G28" s="9">
        <v>600</v>
      </c>
      <c r="H28" s="10">
        <v>918</v>
      </c>
      <c r="I28" s="11">
        <v>1.53</v>
      </c>
      <c r="J28" s="10">
        <v>599</v>
      </c>
      <c r="K28" s="10">
        <v>916</v>
      </c>
      <c r="L28" s="11">
        <v>1.5292153589315527</v>
      </c>
      <c r="M28" s="10">
        <v>1</v>
      </c>
      <c r="N28" s="13" t="s">
        <v>10</v>
      </c>
      <c r="O28" s="10">
        <v>1</v>
      </c>
      <c r="P28" s="10">
        <v>2</v>
      </c>
      <c r="Q28" s="12">
        <v>2</v>
      </c>
    </row>
    <row r="29" spans="1:17" ht="36">
      <c r="A29" s="531"/>
      <c r="B29" s="534"/>
      <c r="C29" s="534"/>
      <c r="D29" s="534"/>
      <c r="E29" s="21" t="s">
        <v>281</v>
      </c>
      <c r="F29" s="8" t="s">
        <v>19</v>
      </c>
      <c r="G29" s="9">
        <v>3482</v>
      </c>
      <c r="H29" s="10">
        <v>9705</v>
      </c>
      <c r="I29" s="11">
        <v>2.7871912693854108</v>
      </c>
      <c r="J29" s="10">
        <v>3478</v>
      </c>
      <c r="K29" s="10">
        <v>9692</v>
      </c>
      <c r="L29" s="11">
        <v>2.7866589994249567</v>
      </c>
      <c r="M29" s="10">
        <v>4</v>
      </c>
      <c r="N29" s="10">
        <v>3</v>
      </c>
      <c r="O29" s="10">
        <v>1</v>
      </c>
      <c r="P29" s="10">
        <v>13</v>
      </c>
      <c r="Q29" s="12">
        <v>3.25</v>
      </c>
    </row>
    <row r="30" spans="1:17" ht="36">
      <c r="A30" s="531"/>
      <c r="B30" s="534"/>
      <c r="C30" s="534"/>
      <c r="D30" s="534"/>
      <c r="E30" s="21" t="s">
        <v>282</v>
      </c>
      <c r="F30" s="8" t="s">
        <v>19</v>
      </c>
      <c r="G30" s="9">
        <v>525</v>
      </c>
      <c r="H30" s="10">
        <v>992</v>
      </c>
      <c r="I30" s="11">
        <v>1.8895238095238096</v>
      </c>
      <c r="J30" s="10">
        <v>525</v>
      </c>
      <c r="K30" s="10">
        <v>992</v>
      </c>
      <c r="L30" s="11">
        <v>1.8895238095238096</v>
      </c>
      <c r="M30" s="13" t="s">
        <v>10</v>
      </c>
      <c r="N30" s="13" t="s">
        <v>10</v>
      </c>
      <c r="O30" s="13" t="s">
        <v>10</v>
      </c>
      <c r="P30" s="14" t="s">
        <v>29</v>
      </c>
      <c r="Q30" s="15" t="s">
        <v>29</v>
      </c>
    </row>
    <row r="31" spans="1:17" ht="60">
      <c r="A31" s="531"/>
      <c r="B31" s="534"/>
      <c r="C31" s="21" t="s">
        <v>67</v>
      </c>
      <c r="D31" s="21" t="s">
        <v>18</v>
      </c>
      <c r="E31" s="21" t="s">
        <v>283</v>
      </c>
      <c r="F31" s="8" t="s">
        <v>68</v>
      </c>
      <c r="G31" s="9">
        <v>360</v>
      </c>
      <c r="H31" s="10">
        <v>795</v>
      </c>
      <c r="I31" s="11">
        <v>2.2083333333333335</v>
      </c>
      <c r="J31" s="10">
        <v>360</v>
      </c>
      <c r="K31" s="10">
        <v>795</v>
      </c>
      <c r="L31" s="11">
        <v>2.2083333333333335</v>
      </c>
      <c r="M31" s="13" t="s">
        <v>10</v>
      </c>
      <c r="N31" s="13" t="s">
        <v>10</v>
      </c>
      <c r="O31" s="13" t="s">
        <v>10</v>
      </c>
      <c r="P31" s="14" t="s">
        <v>29</v>
      </c>
      <c r="Q31" s="15" t="s">
        <v>29</v>
      </c>
    </row>
    <row r="32" spans="1:17" ht="60">
      <c r="A32" s="531"/>
      <c r="B32" s="534"/>
      <c r="C32" s="21" t="s">
        <v>34</v>
      </c>
      <c r="D32" s="21" t="s">
        <v>18</v>
      </c>
      <c r="E32" s="21" t="s">
        <v>284</v>
      </c>
      <c r="F32" s="8" t="s">
        <v>285</v>
      </c>
      <c r="G32" s="9">
        <v>122</v>
      </c>
      <c r="H32" s="10">
        <v>174</v>
      </c>
      <c r="I32" s="11">
        <v>1.4262295081967213</v>
      </c>
      <c r="J32" s="10">
        <v>122</v>
      </c>
      <c r="K32" s="10">
        <v>174</v>
      </c>
      <c r="L32" s="11">
        <v>1.4262295081967213</v>
      </c>
      <c r="M32" s="13" t="s">
        <v>10</v>
      </c>
      <c r="N32" s="13" t="s">
        <v>10</v>
      </c>
      <c r="O32" s="13" t="s">
        <v>10</v>
      </c>
      <c r="P32" s="14" t="s">
        <v>29</v>
      </c>
      <c r="Q32" s="15" t="s">
        <v>29</v>
      </c>
    </row>
    <row r="33" spans="1:17" ht="60">
      <c r="A33" s="531"/>
      <c r="B33" s="534"/>
      <c r="C33" s="536" t="s">
        <v>20</v>
      </c>
      <c r="D33" s="536" t="s">
        <v>18</v>
      </c>
      <c r="E33" s="21" t="s">
        <v>286</v>
      </c>
      <c r="F33" s="8" t="s">
        <v>21</v>
      </c>
      <c r="G33" s="9">
        <v>17</v>
      </c>
      <c r="H33" s="10">
        <v>48</v>
      </c>
      <c r="I33" s="11">
        <v>2.8235294117647061</v>
      </c>
      <c r="J33" s="10">
        <v>16</v>
      </c>
      <c r="K33" s="10">
        <v>47</v>
      </c>
      <c r="L33" s="11">
        <v>2.9375</v>
      </c>
      <c r="M33" s="10">
        <v>1</v>
      </c>
      <c r="N33" s="10">
        <v>1</v>
      </c>
      <c r="O33" s="13" t="s">
        <v>10</v>
      </c>
      <c r="P33" s="10">
        <v>1</v>
      </c>
      <c r="Q33" s="12">
        <v>1</v>
      </c>
    </row>
    <row r="34" spans="1:17" ht="36">
      <c r="A34" s="531"/>
      <c r="B34" s="534"/>
      <c r="C34" s="534"/>
      <c r="D34" s="534"/>
      <c r="E34" s="21" t="s">
        <v>287</v>
      </c>
      <c r="F34" s="8" t="s">
        <v>160</v>
      </c>
      <c r="G34" s="9">
        <v>149</v>
      </c>
      <c r="H34" s="10">
        <v>257</v>
      </c>
      <c r="I34" s="11">
        <v>1.7248322147651007</v>
      </c>
      <c r="J34" s="10">
        <v>149</v>
      </c>
      <c r="K34" s="10">
        <v>257</v>
      </c>
      <c r="L34" s="11">
        <v>1.7248322147651007</v>
      </c>
      <c r="M34" s="13" t="s">
        <v>10</v>
      </c>
      <c r="N34" s="13" t="s">
        <v>10</v>
      </c>
      <c r="O34" s="13" t="s">
        <v>10</v>
      </c>
      <c r="P34" s="14" t="s">
        <v>29</v>
      </c>
      <c r="Q34" s="15" t="s">
        <v>29</v>
      </c>
    </row>
    <row r="35" spans="1:17" ht="72">
      <c r="A35" s="531"/>
      <c r="B35" s="534"/>
      <c r="C35" s="534"/>
      <c r="D35" s="534"/>
      <c r="E35" s="21" t="s">
        <v>288</v>
      </c>
      <c r="F35" s="8" t="s">
        <v>289</v>
      </c>
      <c r="G35" s="9">
        <v>215</v>
      </c>
      <c r="H35" s="10">
        <v>291</v>
      </c>
      <c r="I35" s="11">
        <v>1.3534883720930233</v>
      </c>
      <c r="J35" s="10">
        <v>215</v>
      </c>
      <c r="K35" s="10">
        <v>291</v>
      </c>
      <c r="L35" s="11">
        <v>1.3534883720930233</v>
      </c>
      <c r="M35" s="13" t="s">
        <v>10</v>
      </c>
      <c r="N35" s="13" t="s">
        <v>10</v>
      </c>
      <c r="O35" s="13" t="s">
        <v>10</v>
      </c>
      <c r="P35" s="14" t="s">
        <v>29</v>
      </c>
      <c r="Q35" s="15" t="s">
        <v>29</v>
      </c>
    </row>
    <row r="36" spans="1:17" ht="24">
      <c r="A36" s="531"/>
      <c r="B36" s="534"/>
      <c r="C36" s="534"/>
      <c r="D36" s="534"/>
      <c r="E36" s="21" t="s">
        <v>290</v>
      </c>
      <c r="F36" s="8" t="s">
        <v>21</v>
      </c>
      <c r="G36" s="9">
        <v>505</v>
      </c>
      <c r="H36" s="10">
        <v>1094</v>
      </c>
      <c r="I36" s="11">
        <v>2.1663366336633665</v>
      </c>
      <c r="J36" s="10">
        <v>505</v>
      </c>
      <c r="K36" s="10">
        <v>1094</v>
      </c>
      <c r="L36" s="11">
        <v>2.1663366336633665</v>
      </c>
      <c r="M36" s="13" t="s">
        <v>10</v>
      </c>
      <c r="N36" s="13" t="s">
        <v>10</v>
      </c>
      <c r="O36" s="13" t="s">
        <v>10</v>
      </c>
      <c r="P36" s="14" t="s">
        <v>29</v>
      </c>
      <c r="Q36" s="15" t="s">
        <v>29</v>
      </c>
    </row>
    <row r="37" spans="1:17" ht="60.75" thickBot="1">
      <c r="A37" s="532"/>
      <c r="B37" s="535"/>
      <c r="C37" s="23" t="s">
        <v>88</v>
      </c>
      <c r="D37" s="23" t="s">
        <v>18</v>
      </c>
      <c r="E37" s="23" t="s">
        <v>291</v>
      </c>
      <c r="F37" s="16" t="s">
        <v>89</v>
      </c>
      <c r="G37" s="17">
        <v>59</v>
      </c>
      <c r="H37" s="18">
        <v>73</v>
      </c>
      <c r="I37" s="19">
        <v>1.2372881355932204</v>
      </c>
      <c r="J37" s="18">
        <v>59</v>
      </c>
      <c r="K37" s="18">
        <v>73</v>
      </c>
      <c r="L37" s="19">
        <v>1.2372881355932204</v>
      </c>
      <c r="M37" s="24" t="s">
        <v>10</v>
      </c>
      <c r="N37" s="24" t="s">
        <v>10</v>
      </c>
      <c r="O37" s="24" t="s">
        <v>10</v>
      </c>
      <c r="P37" s="25" t="s">
        <v>29</v>
      </c>
      <c r="Q37" s="26" t="s">
        <v>29</v>
      </c>
    </row>
  </sheetData>
  <mergeCells count="42">
    <mergeCell ref="A1:N1"/>
    <mergeCell ref="A2:C3"/>
    <mergeCell ref="D2:D3"/>
    <mergeCell ref="E2:F2"/>
    <mergeCell ref="G2:G3"/>
    <mergeCell ref="H2:I2"/>
    <mergeCell ref="J2:J3"/>
    <mergeCell ref="K2:K3"/>
    <mergeCell ref="L2:L3"/>
    <mergeCell ref="M2:N2"/>
    <mergeCell ref="A4:C4"/>
    <mergeCell ref="A5:A7"/>
    <mergeCell ref="B5:B7"/>
    <mergeCell ref="A9:Q9"/>
    <mergeCell ref="A10:F11"/>
    <mergeCell ref="G10:G11"/>
    <mergeCell ref="H10:I10"/>
    <mergeCell ref="J10:J11"/>
    <mergeCell ref="K10:L10"/>
    <mergeCell ref="M10:M11"/>
    <mergeCell ref="N10:N11"/>
    <mergeCell ref="O10:O11"/>
    <mergeCell ref="P10:Q10"/>
    <mergeCell ref="A12:F12"/>
    <mergeCell ref="A13:A26"/>
    <mergeCell ref="B13:B26"/>
    <mergeCell ref="C13:C14"/>
    <mergeCell ref="D13:D14"/>
    <mergeCell ref="C17:C18"/>
    <mergeCell ref="D17:D18"/>
    <mergeCell ref="C19:C20"/>
    <mergeCell ref="D19:D20"/>
    <mergeCell ref="C22:C23"/>
    <mergeCell ref="D22:D23"/>
    <mergeCell ref="C24:C25"/>
    <mergeCell ref="D24:D25"/>
    <mergeCell ref="A28:A37"/>
    <mergeCell ref="B28:B37"/>
    <mergeCell ref="C28:C30"/>
    <mergeCell ref="D28:D30"/>
    <mergeCell ref="C33:C36"/>
    <mergeCell ref="D33:D36"/>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Hoja10"/>
  <dimension ref="A1:Q585"/>
  <sheetViews>
    <sheetView topLeftCell="C1" workbookViewId="0">
      <selection activeCell="Q6" sqref="Q6"/>
    </sheetView>
  </sheetViews>
  <sheetFormatPr baseColWidth="10" defaultRowHeight="15"/>
  <sheetData>
    <row r="1" spans="1:17" ht="37.5" customHeight="1" thickBot="1">
      <c r="A1" s="563" t="s">
        <v>258</v>
      </c>
      <c r="B1" s="553"/>
      <c r="C1" s="553"/>
      <c r="D1" s="553"/>
      <c r="E1" s="553"/>
      <c r="F1" s="553"/>
      <c r="G1" s="553"/>
      <c r="H1" s="553"/>
      <c r="I1" s="553"/>
      <c r="J1" s="553"/>
      <c r="K1" s="553"/>
      <c r="L1" s="553"/>
      <c r="M1" s="553"/>
      <c r="N1" s="553"/>
      <c r="O1" s="27"/>
      <c r="P1" s="27"/>
      <c r="Q1" s="27"/>
    </row>
    <row r="2" spans="1:17" ht="15.75" thickBot="1">
      <c r="A2" s="564" t="s">
        <v>253</v>
      </c>
      <c r="B2" s="561"/>
      <c r="C2" s="562"/>
      <c r="D2" s="566" t="s">
        <v>1</v>
      </c>
      <c r="E2" s="568" t="s">
        <v>2</v>
      </c>
      <c r="F2" s="569"/>
      <c r="G2" s="570" t="s">
        <v>3</v>
      </c>
      <c r="H2" s="568" t="s">
        <v>4</v>
      </c>
      <c r="I2" s="569"/>
      <c r="J2" s="570" t="s">
        <v>5</v>
      </c>
      <c r="K2" s="570" t="s">
        <v>254</v>
      </c>
      <c r="L2" s="570" t="s">
        <v>7</v>
      </c>
      <c r="M2" s="572" t="s">
        <v>5</v>
      </c>
      <c r="N2" s="573"/>
      <c r="O2" s="27"/>
      <c r="P2" s="27"/>
      <c r="Q2" s="27"/>
    </row>
    <row r="3" spans="1:17" ht="25.5" thickBot="1">
      <c r="A3" s="558"/>
      <c r="B3" s="554"/>
      <c r="C3" s="565"/>
      <c r="D3" s="567"/>
      <c r="E3" s="28" t="s">
        <v>15</v>
      </c>
      <c r="F3" s="28" t="s">
        <v>8</v>
      </c>
      <c r="G3" s="571"/>
      <c r="H3" s="28" t="s">
        <v>15</v>
      </c>
      <c r="I3" s="28" t="s">
        <v>8</v>
      </c>
      <c r="J3" s="571"/>
      <c r="K3" s="571"/>
      <c r="L3" s="571"/>
      <c r="M3" s="28" t="s">
        <v>15</v>
      </c>
      <c r="N3" s="29" t="s">
        <v>8</v>
      </c>
      <c r="O3" s="27"/>
      <c r="P3" s="27"/>
      <c r="Q3" s="27"/>
    </row>
    <row r="4" spans="1:17">
      <c r="A4" s="560" t="s">
        <v>1</v>
      </c>
      <c r="B4" s="561"/>
      <c r="C4" s="562"/>
      <c r="D4" s="30">
        <v>292132</v>
      </c>
      <c r="E4" s="31">
        <v>859502</v>
      </c>
      <c r="F4" s="32">
        <v>2.9421699779551709</v>
      </c>
      <c r="G4" s="31">
        <v>290107</v>
      </c>
      <c r="H4" s="31">
        <v>757448</v>
      </c>
      <c r="I4" s="32">
        <v>2.6109263133947129</v>
      </c>
      <c r="J4" s="31">
        <v>2025</v>
      </c>
      <c r="K4" s="31">
        <v>513</v>
      </c>
      <c r="L4" s="31">
        <v>1512</v>
      </c>
      <c r="M4" s="31">
        <v>102054</v>
      </c>
      <c r="N4" s="33">
        <v>50.397037037037038</v>
      </c>
      <c r="O4" s="27"/>
      <c r="P4" s="27"/>
      <c r="Q4" s="27"/>
    </row>
    <row r="5" spans="1:17" ht="48.75" thickBot="1">
      <c r="A5" s="556" t="s">
        <v>9</v>
      </c>
      <c r="B5" s="552" t="s">
        <v>10</v>
      </c>
      <c r="C5" s="34" t="s">
        <v>292</v>
      </c>
      <c r="D5" s="35">
        <v>36286</v>
      </c>
      <c r="E5" s="36">
        <v>211413</v>
      </c>
      <c r="F5" s="37">
        <v>5.8262966433335173</v>
      </c>
      <c r="G5" s="36">
        <v>35866</v>
      </c>
      <c r="H5" s="36">
        <v>140337</v>
      </c>
      <c r="I5" s="37">
        <v>3.9128143645792672</v>
      </c>
      <c r="J5" s="36">
        <v>420</v>
      </c>
      <c r="K5" s="36">
        <v>73</v>
      </c>
      <c r="L5" s="36">
        <v>347</v>
      </c>
      <c r="M5" s="36">
        <v>71076</v>
      </c>
      <c r="N5" s="38">
        <v>169.22857142857143</v>
      </c>
      <c r="O5" s="27"/>
      <c r="P5" s="27"/>
      <c r="Q5" s="27"/>
    </row>
    <row r="6" spans="1:17" ht="36">
      <c r="A6" s="557"/>
      <c r="B6" s="553"/>
      <c r="C6" s="34" t="s">
        <v>256</v>
      </c>
      <c r="D6" s="35">
        <v>9854</v>
      </c>
      <c r="E6" s="36">
        <v>17868</v>
      </c>
      <c r="F6" s="37">
        <v>1.8132737974426629</v>
      </c>
      <c r="G6" s="36">
        <v>9845</v>
      </c>
      <c r="H6" s="36">
        <v>17848</v>
      </c>
      <c r="I6" s="37">
        <v>1.8128999492127984</v>
      </c>
      <c r="J6" s="36">
        <v>9</v>
      </c>
      <c r="K6" s="36">
        <v>3</v>
      </c>
      <c r="L6" s="36">
        <v>6</v>
      </c>
      <c r="M6" s="36">
        <v>20</v>
      </c>
      <c r="N6" s="38">
        <v>2.2222222222222223</v>
      </c>
      <c r="O6" s="27"/>
      <c r="P6" s="27"/>
      <c r="Q6" s="27"/>
    </row>
    <row r="7" spans="1:17" ht="24.75" thickBot="1">
      <c r="A7" s="558"/>
      <c r="B7" s="554"/>
      <c r="C7" s="39" t="s">
        <v>257</v>
      </c>
      <c r="D7" s="40">
        <v>245992</v>
      </c>
      <c r="E7" s="41">
        <v>630221</v>
      </c>
      <c r="F7" s="42">
        <v>2.5619572994243716</v>
      </c>
      <c r="G7" s="41">
        <v>244396</v>
      </c>
      <c r="H7" s="41">
        <v>599263</v>
      </c>
      <c r="I7" s="42">
        <v>2.4520163996137416</v>
      </c>
      <c r="J7" s="41">
        <v>1596</v>
      </c>
      <c r="K7" s="41">
        <v>437</v>
      </c>
      <c r="L7" s="41">
        <v>1159</v>
      </c>
      <c r="M7" s="41">
        <v>30958</v>
      </c>
      <c r="N7" s="43">
        <v>19.397243107769423</v>
      </c>
      <c r="O7" s="27"/>
      <c r="P7" s="27"/>
      <c r="Q7" s="27"/>
    </row>
    <row r="8" spans="1:17">
      <c r="A8" s="27"/>
      <c r="B8" s="27"/>
      <c r="C8" s="27"/>
      <c r="D8" s="27"/>
      <c r="E8" s="27"/>
      <c r="F8" s="27"/>
      <c r="G8" s="27"/>
      <c r="H8" s="27"/>
      <c r="I8" s="27"/>
      <c r="J8" s="27"/>
      <c r="K8" s="27"/>
      <c r="L8" s="27"/>
      <c r="M8" s="27"/>
      <c r="N8" s="27"/>
      <c r="O8" s="27"/>
      <c r="P8" s="27"/>
      <c r="Q8" s="27"/>
    </row>
    <row r="9" spans="1:17" ht="15.75" thickBot="1">
      <c r="A9" s="563" t="s">
        <v>258</v>
      </c>
      <c r="B9" s="553"/>
      <c r="C9" s="553"/>
      <c r="D9" s="553"/>
      <c r="E9" s="553"/>
      <c r="F9" s="553"/>
      <c r="G9" s="553"/>
      <c r="H9" s="553"/>
      <c r="I9" s="553"/>
      <c r="J9" s="553"/>
      <c r="K9" s="553"/>
      <c r="L9" s="553"/>
      <c r="M9" s="553"/>
      <c r="N9" s="553"/>
      <c r="O9" s="553"/>
      <c r="P9" s="553"/>
      <c r="Q9" s="553"/>
    </row>
    <row r="10" spans="1:17" ht="15.75" thickBot="1">
      <c r="A10" s="564" t="s">
        <v>253</v>
      </c>
      <c r="B10" s="561"/>
      <c r="C10" s="561"/>
      <c r="D10" s="561"/>
      <c r="E10" s="561"/>
      <c r="F10" s="562"/>
      <c r="G10" s="566" t="s">
        <v>1</v>
      </c>
      <c r="H10" s="568" t="s">
        <v>2</v>
      </c>
      <c r="I10" s="569"/>
      <c r="J10" s="570" t="s">
        <v>3</v>
      </c>
      <c r="K10" s="568" t="s">
        <v>4</v>
      </c>
      <c r="L10" s="569"/>
      <c r="M10" s="570" t="s">
        <v>5</v>
      </c>
      <c r="N10" s="570" t="s">
        <v>254</v>
      </c>
      <c r="O10" s="570" t="s">
        <v>7</v>
      </c>
      <c r="P10" s="572" t="s">
        <v>5</v>
      </c>
      <c r="Q10" s="573"/>
    </row>
    <row r="11" spans="1:17" ht="25.5" thickBot="1">
      <c r="A11" s="558"/>
      <c r="B11" s="554"/>
      <c r="C11" s="554"/>
      <c r="D11" s="554"/>
      <c r="E11" s="554"/>
      <c r="F11" s="565"/>
      <c r="G11" s="567"/>
      <c r="H11" s="28" t="s">
        <v>15</v>
      </c>
      <c r="I11" s="28" t="s">
        <v>8</v>
      </c>
      <c r="J11" s="571"/>
      <c r="K11" s="28" t="s">
        <v>15</v>
      </c>
      <c r="L11" s="28" t="s">
        <v>8</v>
      </c>
      <c r="M11" s="571"/>
      <c r="N11" s="571"/>
      <c r="O11" s="571"/>
      <c r="P11" s="28" t="s">
        <v>15</v>
      </c>
      <c r="Q11" s="29" t="s">
        <v>8</v>
      </c>
    </row>
    <row r="12" spans="1:17">
      <c r="A12" s="560" t="s">
        <v>1</v>
      </c>
      <c r="B12" s="561"/>
      <c r="C12" s="561"/>
      <c r="D12" s="561"/>
      <c r="E12" s="561"/>
      <c r="F12" s="562"/>
      <c r="G12" s="30">
        <v>292132</v>
      </c>
      <c r="H12" s="31">
        <v>859502</v>
      </c>
      <c r="I12" s="32">
        <v>2.9421699779551709</v>
      </c>
      <c r="J12" s="31">
        <v>290107</v>
      </c>
      <c r="K12" s="31">
        <v>757448</v>
      </c>
      <c r="L12" s="32">
        <v>2.6109263133947129</v>
      </c>
      <c r="M12" s="31">
        <v>2025</v>
      </c>
      <c r="N12" s="31">
        <v>513</v>
      </c>
      <c r="O12" s="31">
        <v>1512</v>
      </c>
      <c r="P12" s="31">
        <v>102054</v>
      </c>
      <c r="Q12" s="33">
        <v>50.397037037037038</v>
      </c>
    </row>
    <row r="13" spans="1:17" ht="24">
      <c r="A13" s="559" t="s">
        <v>292</v>
      </c>
      <c r="B13" s="555" t="s">
        <v>16</v>
      </c>
      <c r="C13" s="555" t="s">
        <v>17</v>
      </c>
      <c r="D13" s="555" t="s">
        <v>18</v>
      </c>
      <c r="E13" s="44" t="s">
        <v>293</v>
      </c>
      <c r="F13" s="34" t="s">
        <v>19</v>
      </c>
      <c r="G13" s="35">
        <v>3381</v>
      </c>
      <c r="H13" s="36">
        <v>8681</v>
      </c>
      <c r="I13" s="37">
        <v>2.5675835551611947</v>
      </c>
      <c r="J13" s="36">
        <v>3363</v>
      </c>
      <c r="K13" s="36">
        <v>8578</v>
      </c>
      <c r="L13" s="37">
        <v>2.5506987808504311</v>
      </c>
      <c r="M13" s="36">
        <v>18</v>
      </c>
      <c r="N13" s="36">
        <v>6</v>
      </c>
      <c r="O13" s="36">
        <v>12</v>
      </c>
      <c r="P13" s="36">
        <v>103</v>
      </c>
      <c r="Q13" s="38">
        <v>5.7222222222222223</v>
      </c>
    </row>
    <row r="14" spans="1:17" ht="36">
      <c r="A14" s="557"/>
      <c r="B14" s="553"/>
      <c r="C14" s="553"/>
      <c r="D14" s="553"/>
      <c r="E14" s="44" t="s">
        <v>294</v>
      </c>
      <c r="F14" s="34" t="s">
        <v>19</v>
      </c>
      <c r="G14" s="35">
        <v>1923</v>
      </c>
      <c r="H14" s="36">
        <v>6331</v>
      </c>
      <c r="I14" s="37">
        <v>3.2922516900676029</v>
      </c>
      <c r="J14" s="36">
        <v>1903</v>
      </c>
      <c r="K14" s="36">
        <v>6190</v>
      </c>
      <c r="L14" s="37">
        <v>3.2527588018917499</v>
      </c>
      <c r="M14" s="36">
        <v>20</v>
      </c>
      <c r="N14" s="36">
        <v>4</v>
      </c>
      <c r="O14" s="36">
        <v>16</v>
      </c>
      <c r="P14" s="36">
        <v>141</v>
      </c>
      <c r="Q14" s="38">
        <v>7.05</v>
      </c>
    </row>
    <row r="15" spans="1:17" ht="60">
      <c r="A15" s="557"/>
      <c r="B15" s="553"/>
      <c r="C15" s="44" t="s">
        <v>26</v>
      </c>
      <c r="D15" s="44" t="s">
        <v>18</v>
      </c>
      <c r="E15" s="44" t="s">
        <v>295</v>
      </c>
      <c r="F15" s="34" t="s">
        <v>27</v>
      </c>
      <c r="G15" s="35">
        <v>1177</v>
      </c>
      <c r="H15" s="36">
        <v>2163</v>
      </c>
      <c r="I15" s="37">
        <v>1.8377230246389125</v>
      </c>
      <c r="J15" s="36">
        <v>1175</v>
      </c>
      <c r="K15" s="36">
        <v>2150</v>
      </c>
      <c r="L15" s="37">
        <v>1.8297872340425532</v>
      </c>
      <c r="M15" s="36">
        <v>2</v>
      </c>
      <c r="N15" s="45" t="s">
        <v>10</v>
      </c>
      <c r="O15" s="36">
        <v>2</v>
      </c>
      <c r="P15" s="36">
        <v>13</v>
      </c>
      <c r="Q15" s="38">
        <v>6.5</v>
      </c>
    </row>
    <row r="16" spans="1:17" ht="60">
      <c r="A16" s="557"/>
      <c r="B16" s="553"/>
      <c r="C16" s="44" t="s">
        <v>20</v>
      </c>
      <c r="D16" s="44" t="s">
        <v>18</v>
      </c>
      <c r="E16" s="44" t="s">
        <v>296</v>
      </c>
      <c r="F16" s="34" t="s">
        <v>297</v>
      </c>
      <c r="G16" s="35">
        <v>970</v>
      </c>
      <c r="H16" s="36">
        <v>2479</v>
      </c>
      <c r="I16" s="37">
        <v>2.5556701030927833</v>
      </c>
      <c r="J16" s="36">
        <v>963</v>
      </c>
      <c r="K16" s="36">
        <v>2408</v>
      </c>
      <c r="L16" s="37">
        <v>2.5005192107995846</v>
      </c>
      <c r="M16" s="36">
        <v>7</v>
      </c>
      <c r="N16" s="36">
        <v>1</v>
      </c>
      <c r="O16" s="36">
        <v>6</v>
      </c>
      <c r="P16" s="36">
        <v>71</v>
      </c>
      <c r="Q16" s="38">
        <v>10.142857142857142</v>
      </c>
    </row>
    <row r="17" spans="1:17" ht="60">
      <c r="A17" s="557"/>
      <c r="B17" s="553"/>
      <c r="C17" s="44" t="s">
        <v>43</v>
      </c>
      <c r="D17" s="44" t="s">
        <v>18</v>
      </c>
      <c r="E17" s="44" t="s">
        <v>298</v>
      </c>
      <c r="F17" s="34" t="s">
        <v>45</v>
      </c>
      <c r="G17" s="35">
        <v>514</v>
      </c>
      <c r="H17" s="36">
        <v>1422</v>
      </c>
      <c r="I17" s="37">
        <v>2.7665369649805447</v>
      </c>
      <c r="J17" s="36">
        <v>501</v>
      </c>
      <c r="K17" s="36">
        <v>1362</v>
      </c>
      <c r="L17" s="37">
        <v>2.7185628742514969</v>
      </c>
      <c r="M17" s="36">
        <v>13</v>
      </c>
      <c r="N17" s="36">
        <v>5</v>
      </c>
      <c r="O17" s="36">
        <v>8</v>
      </c>
      <c r="P17" s="36">
        <v>60</v>
      </c>
      <c r="Q17" s="38">
        <v>4.615384615384615</v>
      </c>
    </row>
    <row r="18" spans="1:17" ht="72">
      <c r="A18" s="557"/>
      <c r="B18" s="553"/>
      <c r="C18" s="555" t="s">
        <v>22</v>
      </c>
      <c r="D18" s="555" t="s">
        <v>18</v>
      </c>
      <c r="E18" s="44" t="s">
        <v>299</v>
      </c>
      <c r="F18" s="34" t="s">
        <v>24</v>
      </c>
      <c r="G18" s="35">
        <v>582</v>
      </c>
      <c r="H18" s="36">
        <v>88708</v>
      </c>
      <c r="I18" s="37">
        <v>152.41924398625429</v>
      </c>
      <c r="J18" s="36">
        <v>504</v>
      </c>
      <c r="K18" s="36">
        <v>22962</v>
      </c>
      <c r="L18" s="37">
        <v>45.55952380952381</v>
      </c>
      <c r="M18" s="36">
        <v>78</v>
      </c>
      <c r="N18" s="36">
        <v>9</v>
      </c>
      <c r="O18" s="36">
        <v>69</v>
      </c>
      <c r="P18" s="36">
        <v>65746</v>
      </c>
      <c r="Q18" s="38">
        <v>842.89743589743591</v>
      </c>
    </row>
    <row r="19" spans="1:17" ht="24">
      <c r="A19" s="557"/>
      <c r="B19" s="553"/>
      <c r="C19" s="553"/>
      <c r="D19" s="553"/>
      <c r="E19" s="44" t="s">
        <v>300</v>
      </c>
      <c r="F19" s="34" t="s">
        <v>24</v>
      </c>
      <c r="G19" s="35">
        <v>5750</v>
      </c>
      <c r="H19" s="36">
        <v>22170</v>
      </c>
      <c r="I19" s="37">
        <v>3.8556521739130436</v>
      </c>
      <c r="J19" s="36">
        <v>5702</v>
      </c>
      <c r="K19" s="36">
        <v>21760</v>
      </c>
      <c r="L19" s="37">
        <v>3.8162048404068747</v>
      </c>
      <c r="M19" s="36">
        <v>48</v>
      </c>
      <c r="N19" s="36">
        <v>12</v>
      </c>
      <c r="O19" s="36">
        <v>36</v>
      </c>
      <c r="P19" s="36">
        <v>410</v>
      </c>
      <c r="Q19" s="38">
        <v>8.5416666666666661</v>
      </c>
    </row>
    <row r="20" spans="1:17" ht="36">
      <c r="A20" s="557"/>
      <c r="B20" s="553"/>
      <c r="C20" s="553"/>
      <c r="D20" s="553"/>
      <c r="E20" s="44" t="s">
        <v>301</v>
      </c>
      <c r="F20" s="34" t="s">
        <v>24</v>
      </c>
      <c r="G20" s="35">
        <v>11315</v>
      </c>
      <c r="H20" s="36">
        <v>35324</v>
      </c>
      <c r="I20" s="37">
        <v>3.1218736190897038</v>
      </c>
      <c r="J20" s="36">
        <v>11240</v>
      </c>
      <c r="K20" s="36">
        <v>34715</v>
      </c>
      <c r="L20" s="37">
        <v>3.0885231316725981</v>
      </c>
      <c r="M20" s="36">
        <v>75</v>
      </c>
      <c r="N20" s="36">
        <v>16</v>
      </c>
      <c r="O20" s="36">
        <v>59</v>
      </c>
      <c r="P20" s="36">
        <v>609</v>
      </c>
      <c r="Q20" s="38">
        <v>8.1199999999999992</v>
      </c>
    </row>
    <row r="21" spans="1:17" ht="48">
      <c r="A21" s="557"/>
      <c r="B21" s="553"/>
      <c r="C21" s="553"/>
      <c r="D21" s="553"/>
      <c r="E21" s="44" t="s">
        <v>302</v>
      </c>
      <c r="F21" s="34" t="s">
        <v>303</v>
      </c>
      <c r="G21" s="35">
        <v>1201</v>
      </c>
      <c r="H21" s="36">
        <v>2424</v>
      </c>
      <c r="I21" s="37">
        <v>2.0183180682764363</v>
      </c>
      <c r="J21" s="36">
        <v>1200</v>
      </c>
      <c r="K21" s="36">
        <v>2423</v>
      </c>
      <c r="L21" s="37">
        <v>2.0191666666666666</v>
      </c>
      <c r="M21" s="36">
        <v>1</v>
      </c>
      <c r="N21" s="36">
        <v>1</v>
      </c>
      <c r="O21" s="45" t="s">
        <v>10</v>
      </c>
      <c r="P21" s="36">
        <v>1</v>
      </c>
      <c r="Q21" s="38">
        <v>1</v>
      </c>
    </row>
    <row r="22" spans="1:17" ht="24">
      <c r="A22" s="557"/>
      <c r="B22" s="553"/>
      <c r="C22" s="553"/>
      <c r="D22" s="553"/>
      <c r="E22" s="44" t="s">
        <v>304</v>
      </c>
      <c r="F22" s="34" t="s">
        <v>24</v>
      </c>
      <c r="G22" s="35">
        <v>2020</v>
      </c>
      <c r="H22" s="36">
        <v>5947</v>
      </c>
      <c r="I22" s="37">
        <v>2.9440594059405942</v>
      </c>
      <c r="J22" s="36">
        <v>1958</v>
      </c>
      <c r="K22" s="36">
        <v>5533</v>
      </c>
      <c r="L22" s="37">
        <v>2.8258426966292136</v>
      </c>
      <c r="M22" s="36">
        <v>62</v>
      </c>
      <c r="N22" s="36">
        <v>8</v>
      </c>
      <c r="O22" s="36">
        <v>54</v>
      </c>
      <c r="P22" s="36">
        <v>414</v>
      </c>
      <c r="Q22" s="38">
        <v>6.67741935483871</v>
      </c>
    </row>
    <row r="23" spans="1:17" ht="24">
      <c r="A23" s="557"/>
      <c r="B23" s="553"/>
      <c r="C23" s="553"/>
      <c r="D23" s="553"/>
      <c r="E23" s="44" t="s">
        <v>305</v>
      </c>
      <c r="F23" s="34" t="s">
        <v>306</v>
      </c>
      <c r="G23" s="35">
        <v>6822</v>
      </c>
      <c r="H23" s="36">
        <v>31017</v>
      </c>
      <c r="I23" s="37">
        <v>4.5466138962181182</v>
      </c>
      <c r="J23" s="36">
        <v>6732</v>
      </c>
      <c r="K23" s="36">
        <v>29928</v>
      </c>
      <c r="L23" s="37">
        <v>4.4456327985739748</v>
      </c>
      <c r="M23" s="36">
        <v>90</v>
      </c>
      <c r="N23" s="36">
        <v>8</v>
      </c>
      <c r="O23" s="36">
        <v>82</v>
      </c>
      <c r="P23" s="36">
        <v>1089</v>
      </c>
      <c r="Q23" s="38">
        <v>12.1</v>
      </c>
    </row>
    <row r="24" spans="1:17">
      <c r="A24" s="557"/>
      <c r="B24" s="553"/>
      <c r="C24" s="553"/>
      <c r="D24" s="553"/>
      <c r="E24" s="44" t="s">
        <v>307</v>
      </c>
      <c r="F24" s="34" t="s">
        <v>24</v>
      </c>
      <c r="G24" s="35">
        <v>111</v>
      </c>
      <c r="H24" s="36">
        <v>114</v>
      </c>
      <c r="I24" s="37">
        <v>1.027027027027027</v>
      </c>
      <c r="J24" s="36">
        <v>111</v>
      </c>
      <c r="K24" s="36">
        <v>114</v>
      </c>
      <c r="L24" s="37">
        <v>1.027027027027027</v>
      </c>
      <c r="M24" s="45" t="s">
        <v>10</v>
      </c>
      <c r="N24" s="45" t="s">
        <v>10</v>
      </c>
      <c r="O24" s="45" t="s">
        <v>10</v>
      </c>
      <c r="P24" s="46" t="s">
        <v>29</v>
      </c>
      <c r="Q24" s="47" t="s">
        <v>29</v>
      </c>
    </row>
    <row r="25" spans="1:17" ht="48">
      <c r="A25" s="557"/>
      <c r="B25" s="553"/>
      <c r="C25" s="553"/>
      <c r="D25" s="553"/>
      <c r="E25" s="44" t="s">
        <v>308</v>
      </c>
      <c r="F25" s="34" t="s">
        <v>274</v>
      </c>
      <c r="G25" s="35">
        <v>9</v>
      </c>
      <c r="H25" s="36">
        <v>3660</v>
      </c>
      <c r="I25" s="37">
        <v>406.66666666666669</v>
      </c>
      <c r="J25" s="36">
        <v>6</v>
      </c>
      <c r="K25" s="36">
        <v>1244</v>
      </c>
      <c r="L25" s="37">
        <v>207.33333333333334</v>
      </c>
      <c r="M25" s="36">
        <v>3</v>
      </c>
      <c r="N25" s="45" t="s">
        <v>10</v>
      </c>
      <c r="O25" s="36">
        <v>3</v>
      </c>
      <c r="P25" s="36">
        <v>2416</v>
      </c>
      <c r="Q25" s="38">
        <v>805.33333333333337</v>
      </c>
    </row>
    <row r="26" spans="1:17" ht="60">
      <c r="A26" s="557"/>
      <c r="B26" s="553"/>
      <c r="C26" s="44" t="s">
        <v>53</v>
      </c>
      <c r="D26" s="44" t="s">
        <v>18</v>
      </c>
      <c r="E26" s="44" t="s">
        <v>309</v>
      </c>
      <c r="F26" s="34" t="s">
        <v>55</v>
      </c>
      <c r="G26" s="35">
        <v>244</v>
      </c>
      <c r="H26" s="36">
        <v>527</v>
      </c>
      <c r="I26" s="37">
        <v>2.1598360655737703</v>
      </c>
      <c r="J26" s="36">
        <v>244</v>
      </c>
      <c r="K26" s="36">
        <v>527</v>
      </c>
      <c r="L26" s="37">
        <v>2.1598360655737703</v>
      </c>
      <c r="M26" s="45" t="s">
        <v>10</v>
      </c>
      <c r="N26" s="45" t="s">
        <v>10</v>
      </c>
      <c r="O26" s="45" t="s">
        <v>10</v>
      </c>
      <c r="P26" s="46" t="s">
        <v>29</v>
      </c>
      <c r="Q26" s="47" t="s">
        <v>29</v>
      </c>
    </row>
    <row r="27" spans="1:17" ht="60">
      <c r="A27" s="557"/>
      <c r="B27" s="553"/>
      <c r="C27" s="44" t="s">
        <v>107</v>
      </c>
      <c r="D27" s="44" t="s">
        <v>18</v>
      </c>
      <c r="E27" s="44" t="s">
        <v>310</v>
      </c>
      <c r="F27" s="34" t="s">
        <v>109</v>
      </c>
      <c r="G27" s="35">
        <v>267</v>
      </c>
      <c r="H27" s="36">
        <v>446</v>
      </c>
      <c r="I27" s="37">
        <v>1.6704119850187267</v>
      </c>
      <c r="J27" s="36">
        <v>264</v>
      </c>
      <c r="K27" s="36">
        <v>443</v>
      </c>
      <c r="L27" s="37">
        <v>1.678030303030303</v>
      </c>
      <c r="M27" s="36">
        <v>3</v>
      </c>
      <c r="N27" s="36">
        <v>3</v>
      </c>
      <c r="O27" s="45" t="s">
        <v>10</v>
      </c>
      <c r="P27" s="36">
        <v>3</v>
      </c>
      <c r="Q27" s="38">
        <v>1</v>
      </c>
    </row>
    <row r="28" spans="1:17" ht="24">
      <c r="A28" s="559" t="s">
        <v>256</v>
      </c>
      <c r="B28" s="555" t="s">
        <v>16</v>
      </c>
      <c r="C28" s="555" t="s">
        <v>17</v>
      </c>
      <c r="D28" s="555" t="s">
        <v>18</v>
      </c>
      <c r="E28" s="44" t="s">
        <v>311</v>
      </c>
      <c r="F28" s="34" t="s">
        <v>19</v>
      </c>
      <c r="G28" s="35">
        <v>327</v>
      </c>
      <c r="H28" s="36">
        <v>547</v>
      </c>
      <c r="I28" s="37">
        <v>1.6727828746177369</v>
      </c>
      <c r="J28" s="36">
        <v>327</v>
      </c>
      <c r="K28" s="36">
        <v>547</v>
      </c>
      <c r="L28" s="37">
        <v>1.6727828746177369</v>
      </c>
      <c r="M28" s="45" t="s">
        <v>10</v>
      </c>
      <c r="N28" s="45" t="s">
        <v>10</v>
      </c>
      <c r="O28" s="45" t="s">
        <v>10</v>
      </c>
      <c r="P28" s="46" t="s">
        <v>29</v>
      </c>
      <c r="Q28" s="47" t="s">
        <v>29</v>
      </c>
    </row>
    <row r="29" spans="1:17" ht="24">
      <c r="A29" s="557"/>
      <c r="B29" s="553"/>
      <c r="C29" s="553"/>
      <c r="D29" s="553"/>
      <c r="E29" s="44" t="s">
        <v>312</v>
      </c>
      <c r="F29" s="34" t="s">
        <v>19</v>
      </c>
      <c r="G29" s="35">
        <v>24</v>
      </c>
      <c r="H29" s="36">
        <v>94</v>
      </c>
      <c r="I29" s="37">
        <v>3.9166666666666665</v>
      </c>
      <c r="J29" s="36">
        <v>24</v>
      </c>
      <c r="K29" s="36">
        <v>94</v>
      </c>
      <c r="L29" s="37">
        <v>3.9166666666666665</v>
      </c>
      <c r="M29" s="45" t="s">
        <v>10</v>
      </c>
      <c r="N29" s="45" t="s">
        <v>10</v>
      </c>
      <c r="O29" s="45" t="s">
        <v>10</v>
      </c>
      <c r="P29" s="46" t="s">
        <v>29</v>
      </c>
      <c r="Q29" s="47" t="s">
        <v>29</v>
      </c>
    </row>
    <row r="30" spans="1:17" ht="60">
      <c r="A30" s="557"/>
      <c r="B30" s="553"/>
      <c r="C30" s="44" t="s">
        <v>64</v>
      </c>
      <c r="D30" s="44" t="s">
        <v>18</v>
      </c>
      <c r="E30" s="44" t="s">
        <v>313</v>
      </c>
      <c r="F30" s="34" t="s">
        <v>66</v>
      </c>
      <c r="G30" s="35">
        <v>16</v>
      </c>
      <c r="H30" s="36">
        <v>21</v>
      </c>
      <c r="I30" s="37">
        <v>1.3125</v>
      </c>
      <c r="J30" s="36">
        <v>16</v>
      </c>
      <c r="K30" s="36">
        <v>21</v>
      </c>
      <c r="L30" s="37">
        <v>1.3125</v>
      </c>
      <c r="M30" s="45" t="s">
        <v>10</v>
      </c>
      <c r="N30" s="45" t="s">
        <v>10</v>
      </c>
      <c r="O30" s="45" t="s">
        <v>10</v>
      </c>
      <c r="P30" s="46" t="s">
        <v>29</v>
      </c>
      <c r="Q30" s="47" t="s">
        <v>29</v>
      </c>
    </row>
    <row r="31" spans="1:17" ht="60">
      <c r="A31" s="557"/>
      <c r="B31" s="553"/>
      <c r="C31" s="44" t="s">
        <v>67</v>
      </c>
      <c r="D31" s="44" t="s">
        <v>18</v>
      </c>
      <c r="E31" s="44" t="s">
        <v>314</v>
      </c>
      <c r="F31" s="34" t="s">
        <v>315</v>
      </c>
      <c r="G31" s="35">
        <v>140</v>
      </c>
      <c r="H31" s="36">
        <v>155</v>
      </c>
      <c r="I31" s="37">
        <v>1.1071428571428572</v>
      </c>
      <c r="J31" s="36">
        <v>140</v>
      </c>
      <c r="K31" s="36">
        <v>155</v>
      </c>
      <c r="L31" s="37">
        <v>1.1071428571428572</v>
      </c>
      <c r="M31" s="45" t="s">
        <v>10</v>
      </c>
      <c r="N31" s="45" t="s">
        <v>10</v>
      </c>
      <c r="O31" s="45" t="s">
        <v>10</v>
      </c>
      <c r="P31" s="46" t="s">
        <v>29</v>
      </c>
      <c r="Q31" s="47" t="s">
        <v>29</v>
      </c>
    </row>
    <row r="32" spans="1:17" ht="60">
      <c r="A32" s="557"/>
      <c r="B32" s="553"/>
      <c r="C32" s="44" t="s">
        <v>30</v>
      </c>
      <c r="D32" s="44" t="s">
        <v>18</v>
      </c>
      <c r="E32" s="44" t="s">
        <v>316</v>
      </c>
      <c r="F32" s="34" t="s">
        <v>137</v>
      </c>
      <c r="G32" s="35">
        <v>161</v>
      </c>
      <c r="H32" s="36">
        <v>304</v>
      </c>
      <c r="I32" s="37">
        <v>1.8881987577639752</v>
      </c>
      <c r="J32" s="36">
        <v>161</v>
      </c>
      <c r="K32" s="36">
        <v>304</v>
      </c>
      <c r="L32" s="37">
        <v>1.8881987577639752</v>
      </c>
      <c r="M32" s="45" t="s">
        <v>10</v>
      </c>
      <c r="N32" s="45" t="s">
        <v>10</v>
      </c>
      <c r="O32" s="45" t="s">
        <v>10</v>
      </c>
      <c r="P32" s="46" t="s">
        <v>29</v>
      </c>
      <c r="Q32" s="47" t="s">
        <v>29</v>
      </c>
    </row>
    <row r="33" spans="1:17" ht="36">
      <c r="A33" s="557"/>
      <c r="B33" s="553"/>
      <c r="C33" s="555" t="s">
        <v>34</v>
      </c>
      <c r="D33" s="555" t="s">
        <v>18</v>
      </c>
      <c r="E33" s="44" t="s">
        <v>317</v>
      </c>
      <c r="F33" s="34" t="s">
        <v>35</v>
      </c>
      <c r="G33" s="35">
        <v>99</v>
      </c>
      <c r="H33" s="36">
        <v>110</v>
      </c>
      <c r="I33" s="37">
        <v>1.1111111111111112</v>
      </c>
      <c r="J33" s="36">
        <v>99</v>
      </c>
      <c r="K33" s="36">
        <v>110</v>
      </c>
      <c r="L33" s="37">
        <v>1.1111111111111112</v>
      </c>
      <c r="M33" s="45" t="s">
        <v>10</v>
      </c>
      <c r="N33" s="45" t="s">
        <v>10</v>
      </c>
      <c r="O33" s="45" t="s">
        <v>10</v>
      </c>
      <c r="P33" s="46" t="s">
        <v>29</v>
      </c>
      <c r="Q33" s="47" t="s">
        <v>29</v>
      </c>
    </row>
    <row r="34" spans="1:17" ht="36">
      <c r="A34" s="557"/>
      <c r="B34" s="553"/>
      <c r="C34" s="553"/>
      <c r="D34" s="553"/>
      <c r="E34" s="44" t="s">
        <v>318</v>
      </c>
      <c r="F34" s="34" t="s">
        <v>35</v>
      </c>
      <c r="G34" s="35">
        <v>214</v>
      </c>
      <c r="H34" s="36">
        <v>354</v>
      </c>
      <c r="I34" s="37">
        <v>1.6542056074766356</v>
      </c>
      <c r="J34" s="36">
        <v>214</v>
      </c>
      <c r="K34" s="36">
        <v>354</v>
      </c>
      <c r="L34" s="37">
        <v>1.6542056074766356</v>
      </c>
      <c r="M34" s="45" t="s">
        <v>10</v>
      </c>
      <c r="N34" s="45" t="s">
        <v>10</v>
      </c>
      <c r="O34" s="45" t="s">
        <v>10</v>
      </c>
      <c r="P34" s="46" t="s">
        <v>29</v>
      </c>
      <c r="Q34" s="47" t="s">
        <v>29</v>
      </c>
    </row>
    <row r="35" spans="1:17" ht="36">
      <c r="A35" s="557"/>
      <c r="B35" s="553"/>
      <c r="C35" s="555" t="s">
        <v>20</v>
      </c>
      <c r="D35" s="555" t="s">
        <v>18</v>
      </c>
      <c r="E35" s="44" t="s">
        <v>319</v>
      </c>
      <c r="F35" s="34" t="s">
        <v>21</v>
      </c>
      <c r="G35" s="35">
        <v>31</v>
      </c>
      <c r="H35" s="36">
        <v>1017</v>
      </c>
      <c r="I35" s="37">
        <v>32.806451612903224</v>
      </c>
      <c r="J35" s="36">
        <v>31</v>
      </c>
      <c r="K35" s="36">
        <v>1017</v>
      </c>
      <c r="L35" s="37">
        <v>32.806451612903224</v>
      </c>
      <c r="M35" s="45" t="s">
        <v>10</v>
      </c>
      <c r="N35" s="45" t="s">
        <v>10</v>
      </c>
      <c r="O35" s="45" t="s">
        <v>10</v>
      </c>
      <c r="P35" s="46" t="s">
        <v>29</v>
      </c>
      <c r="Q35" s="47" t="s">
        <v>29</v>
      </c>
    </row>
    <row r="36" spans="1:17" ht="36">
      <c r="A36" s="557"/>
      <c r="B36" s="553"/>
      <c r="C36" s="553"/>
      <c r="D36" s="553"/>
      <c r="E36" s="44" t="s">
        <v>320</v>
      </c>
      <c r="F36" s="34" t="s">
        <v>21</v>
      </c>
      <c r="G36" s="35">
        <v>758</v>
      </c>
      <c r="H36" s="36">
        <v>1502</v>
      </c>
      <c r="I36" s="37">
        <v>1.9815303430079156</v>
      </c>
      <c r="J36" s="36">
        <v>757</v>
      </c>
      <c r="K36" s="36">
        <v>1499</v>
      </c>
      <c r="L36" s="37">
        <v>1.9801849405548217</v>
      </c>
      <c r="M36" s="36">
        <v>1</v>
      </c>
      <c r="N36" s="45" t="s">
        <v>10</v>
      </c>
      <c r="O36" s="36">
        <v>1</v>
      </c>
      <c r="P36" s="36">
        <v>3</v>
      </c>
      <c r="Q36" s="38">
        <v>3</v>
      </c>
    </row>
    <row r="37" spans="1:17" ht="60">
      <c r="A37" s="557"/>
      <c r="B37" s="553"/>
      <c r="C37" s="553"/>
      <c r="D37" s="553"/>
      <c r="E37" s="44" t="s">
        <v>321</v>
      </c>
      <c r="F37" s="34" t="s">
        <v>21</v>
      </c>
      <c r="G37" s="35">
        <v>27</v>
      </c>
      <c r="H37" s="36">
        <v>29</v>
      </c>
      <c r="I37" s="37">
        <v>1.0740740740740742</v>
      </c>
      <c r="J37" s="36">
        <v>27</v>
      </c>
      <c r="K37" s="36">
        <v>29</v>
      </c>
      <c r="L37" s="37">
        <v>1.0740740740740742</v>
      </c>
      <c r="M37" s="45" t="s">
        <v>10</v>
      </c>
      <c r="N37" s="45" t="s">
        <v>10</v>
      </c>
      <c r="O37" s="45" t="s">
        <v>10</v>
      </c>
      <c r="P37" s="46" t="s">
        <v>29</v>
      </c>
      <c r="Q37" s="47" t="s">
        <v>29</v>
      </c>
    </row>
    <row r="38" spans="1:17" ht="48">
      <c r="A38" s="557"/>
      <c r="B38" s="553"/>
      <c r="C38" s="553"/>
      <c r="D38" s="553"/>
      <c r="E38" s="44" t="s">
        <v>322</v>
      </c>
      <c r="F38" s="34" t="s">
        <v>21</v>
      </c>
      <c r="G38" s="35">
        <v>37</v>
      </c>
      <c r="H38" s="36">
        <v>38</v>
      </c>
      <c r="I38" s="37">
        <v>1.027027027027027</v>
      </c>
      <c r="J38" s="36">
        <v>37</v>
      </c>
      <c r="K38" s="36">
        <v>38</v>
      </c>
      <c r="L38" s="37">
        <v>1.027027027027027</v>
      </c>
      <c r="M38" s="45" t="s">
        <v>10</v>
      </c>
      <c r="N38" s="45" t="s">
        <v>10</v>
      </c>
      <c r="O38" s="45" t="s">
        <v>10</v>
      </c>
      <c r="P38" s="46" t="s">
        <v>29</v>
      </c>
      <c r="Q38" s="47" t="s">
        <v>29</v>
      </c>
    </row>
    <row r="39" spans="1:17" ht="36">
      <c r="A39" s="557"/>
      <c r="B39" s="553"/>
      <c r="C39" s="553"/>
      <c r="D39" s="553"/>
      <c r="E39" s="44" t="s">
        <v>323</v>
      </c>
      <c r="F39" s="34" t="s">
        <v>21</v>
      </c>
      <c r="G39" s="35">
        <v>10</v>
      </c>
      <c r="H39" s="36">
        <v>10</v>
      </c>
      <c r="I39" s="37">
        <v>1</v>
      </c>
      <c r="J39" s="36">
        <v>10</v>
      </c>
      <c r="K39" s="36">
        <v>10</v>
      </c>
      <c r="L39" s="37">
        <v>1</v>
      </c>
      <c r="M39" s="45" t="s">
        <v>10</v>
      </c>
      <c r="N39" s="45" t="s">
        <v>10</v>
      </c>
      <c r="O39" s="45" t="s">
        <v>10</v>
      </c>
      <c r="P39" s="46" t="s">
        <v>29</v>
      </c>
      <c r="Q39" s="47" t="s">
        <v>29</v>
      </c>
    </row>
    <row r="40" spans="1:17" ht="24">
      <c r="A40" s="557"/>
      <c r="B40" s="553"/>
      <c r="C40" s="553"/>
      <c r="D40" s="553"/>
      <c r="E40" s="44" t="s">
        <v>324</v>
      </c>
      <c r="F40" s="34" t="s">
        <v>77</v>
      </c>
      <c r="G40" s="35">
        <v>197</v>
      </c>
      <c r="H40" s="36">
        <v>402</v>
      </c>
      <c r="I40" s="37">
        <v>2.0406091370558377</v>
      </c>
      <c r="J40" s="36">
        <v>196</v>
      </c>
      <c r="K40" s="36">
        <v>401</v>
      </c>
      <c r="L40" s="37">
        <v>2.045918367346939</v>
      </c>
      <c r="M40" s="36">
        <v>1</v>
      </c>
      <c r="N40" s="36">
        <v>1</v>
      </c>
      <c r="O40" s="45" t="s">
        <v>10</v>
      </c>
      <c r="P40" s="36">
        <v>1</v>
      </c>
      <c r="Q40" s="38">
        <v>1</v>
      </c>
    </row>
    <row r="41" spans="1:17" ht="36">
      <c r="A41" s="557"/>
      <c r="B41" s="553"/>
      <c r="C41" s="553"/>
      <c r="D41" s="553"/>
      <c r="E41" s="44" t="s">
        <v>325</v>
      </c>
      <c r="F41" s="34" t="s">
        <v>164</v>
      </c>
      <c r="G41" s="35">
        <v>11</v>
      </c>
      <c r="H41" s="36">
        <v>17</v>
      </c>
      <c r="I41" s="37">
        <v>1.5454545454545454</v>
      </c>
      <c r="J41" s="36">
        <v>11</v>
      </c>
      <c r="K41" s="36">
        <v>17</v>
      </c>
      <c r="L41" s="37">
        <v>1.5454545454545454</v>
      </c>
      <c r="M41" s="45" t="s">
        <v>10</v>
      </c>
      <c r="N41" s="45" t="s">
        <v>10</v>
      </c>
      <c r="O41" s="45" t="s">
        <v>10</v>
      </c>
      <c r="P41" s="46" t="s">
        <v>29</v>
      </c>
      <c r="Q41" s="47" t="s">
        <v>29</v>
      </c>
    </row>
    <row r="42" spans="1:17" ht="48">
      <c r="A42" s="557"/>
      <c r="B42" s="553"/>
      <c r="C42" s="555" t="s">
        <v>83</v>
      </c>
      <c r="D42" s="555" t="s">
        <v>18</v>
      </c>
      <c r="E42" s="44" t="s">
        <v>326</v>
      </c>
      <c r="F42" s="34" t="s">
        <v>193</v>
      </c>
      <c r="G42" s="35">
        <v>295</v>
      </c>
      <c r="H42" s="36">
        <v>462</v>
      </c>
      <c r="I42" s="37">
        <v>1.5661016949152542</v>
      </c>
      <c r="J42" s="36">
        <v>295</v>
      </c>
      <c r="K42" s="36">
        <v>462</v>
      </c>
      <c r="L42" s="37">
        <v>1.5661016949152542</v>
      </c>
      <c r="M42" s="45" t="s">
        <v>10</v>
      </c>
      <c r="N42" s="45" t="s">
        <v>10</v>
      </c>
      <c r="O42" s="45" t="s">
        <v>10</v>
      </c>
      <c r="P42" s="46" t="s">
        <v>29</v>
      </c>
      <c r="Q42" s="47" t="s">
        <v>29</v>
      </c>
    </row>
    <row r="43" spans="1:17" ht="24">
      <c r="A43" s="557"/>
      <c r="B43" s="553"/>
      <c r="C43" s="553"/>
      <c r="D43" s="553"/>
      <c r="E43" s="44" t="s">
        <v>327</v>
      </c>
      <c r="F43" s="34" t="s">
        <v>84</v>
      </c>
      <c r="G43" s="35">
        <v>189</v>
      </c>
      <c r="H43" s="36">
        <v>351</v>
      </c>
      <c r="I43" s="37">
        <v>1.8571428571428572</v>
      </c>
      <c r="J43" s="36">
        <v>189</v>
      </c>
      <c r="K43" s="36">
        <v>351</v>
      </c>
      <c r="L43" s="37">
        <v>1.8571428571428572</v>
      </c>
      <c r="M43" s="45" t="s">
        <v>10</v>
      </c>
      <c r="N43" s="45" t="s">
        <v>10</v>
      </c>
      <c r="O43" s="45" t="s">
        <v>10</v>
      </c>
      <c r="P43" s="46" t="s">
        <v>29</v>
      </c>
      <c r="Q43" s="47" t="s">
        <v>29</v>
      </c>
    </row>
    <row r="44" spans="1:17" ht="24">
      <c r="A44" s="557"/>
      <c r="B44" s="553"/>
      <c r="C44" s="553"/>
      <c r="D44" s="553"/>
      <c r="E44" s="44" t="s">
        <v>328</v>
      </c>
      <c r="F44" s="34" t="s">
        <v>189</v>
      </c>
      <c r="G44" s="35">
        <v>38</v>
      </c>
      <c r="H44" s="36">
        <v>63</v>
      </c>
      <c r="I44" s="37">
        <v>1.6578947368421053</v>
      </c>
      <c r="J44" s="36">
        <v>38</v>
      </c>
      <c r="K44" s="36">
        <v>63</v>
      </c>
      <c r="L44" s="37">
        <v>1.6578947368421053</v>
      </c>
      <c r="M44" s="45" t="s">
        <v>10</v>
      </c>
      <c r="N44" s="45" t="s">
        <v>10</v>
      </c>
      <c r="O44" s="45" t="s">
        <v>10</v>
      </c>
      <c r="P44" s="46" t="s">
        <v>29</v>
      </c>
      <c r="Q44" s="47" t="s">
        <v>29</v>
      </c>
    </row>
    <row r="45" spans="1:17" ht="24">
      <c r="A45" s="557"/>
      <c r="B45" s="553"/>
      <c r="C45" s="553"/>
      <c r="D45" s="553"/>
      <c r="E45" s="44" t="s">
        <v>329</v>
      </c>
      <c r="F45" s="34" t="s">
        <v>84</v>
      </c>
      <c r="G45" s="35">
        <v>77</v>
      </c>
      <c r="H45" s="36">
        <v>146</v>
      </c>
      <c r="I45" s="37">
        <v>1.8961038961038961</v>
      </c>
      <c r="J45" s="36">
        <v>76</v>
      </c>
      <c r="K45" s="36">
        <v>145</v>
      </c>
      <c r="L45" s="37">
        <v>1.9078947368421053</v>
      </c>
      <c r="M45" s="36">
        <v>1</v>
      </c>
      <c r="N45" s="36">
        <v>1</v>
      </c>
      <c r="O45" s="45" t="s">
        <v>10</v>
      </c>
      <c r="P45" s="36">
        <v>1</v>
      </c>
      <c r="Q45" s="38">
        <v>1</v>
      </c>
    </row>
    <row r="46" spans="1:17" ht="24">
      <c r="A46" s="557"/>
      <c r="B46" s="553"/>
      <c r="C46" s="553"/>
      <c r="D46" s="553"/>
      <c r="E46" s="44" t="s">
        <v>330</v>
      </c>
      <c r="F46" s="34" t="s">
        <v>189</v>
      </c>
      <c r="G46" s="35">
        <v>679</v>
      </c>
      <c r="H46" s="36">
        <v>1011</v>
      </c>
      <c r="I46" s="37">
        <v>1.4889543446244478</v>
      </c>
      <c r="J46" s="36">
        <v>679</v>
      </c>
      <c r="K46" s="36">
        <v>1011</v>
      </c>
      <c r="L46" s="37">
        <v>1.4889543446244478</v>
      </c>
      <c r="M46" s="45" t="s">
        <v>10</v>
      </c>
      <c r="N46" s="45" t="s">
        <v>10</v>
      </c>
      <c r="O46" s="45" t="s">
        <v>10</v>
      </c>
      <c r="P46" s="46" t="s">
        <v>29</v>
      </c>
      <c r="Q46" s="47" t="s">
        <v>29</v>
      </c>
    </row>
    <row r="47" spans="1:17" ht="36">
      <c r="A47" s="557"/>
      <c r="B47" s="553"/>
      <c r="C47" s="553"/>
      <c r="D47" s="553"/>
      <c r="E47" s="44" t="s">
        <v>331</v>
      </c>
      <c r="F47" s="34" t="s">
        <v>332</v>
      </c>
      <c r="G47" s="35">
        <v>751</v>
      </c>
      <c r="H47" s="36">
        <v>1093</v>
      </c>
      <c r="I47" s="37">
        <v>1.4553928095872171</v>
      </c>
      <c r="J47" s="36">
        <v>751</v>
      </c>
      <c r="K47" s="36">
        <v>1093</v>
      </c>
      <c r="L47" s="37">
        <v>1.4553928095872171</v>
      </c>
      <c r="M47" s="45" t="s">
        <v>10</v>
      </c>
      <c r="N47" s="45" t="s">
        <v>10</v>
      </c>
      <c r="O47" s="45" t="s">
        <v>10</v>
      </c>
      <c r="P47" s="46" t="s">
        <v>29</v>
      </c>
      <c r="Q47" s="47" t="s">
        <v>29</v>
      </c>
    </row>
    <row r="48" spans="1:17" ht="60">
      <c r="A48" s="557"/>
      <c r="B48" s="553"/>
      <c r="C48" s="44" t="s">
        <v>46</v>
      </c>
      <c r="D48" s="44" t="s">
        <v>18</v>
      </c>
      <c r="E48" s="44" t="s">
        <v>333</v>
      </c>
      <c r="F48" s="34" t="s">
        <v>200</v>
      </c>
      <c r="G48" s="35">
        <v>383</v>
      </c>
      <c r="H48" s="36">
        <v>396</v>
      </c>
      <c r="I48" s="37">
        <v>1.0339425587467364</v>
      </c>
      <c r="J48" s="36">
        <v>383</v>
      </c>
      <c r="K48" s="36">
        <v>396</v>
      </c>
      <c r="L48" s="37">
        <v>1.0339425587467364</v>
      </c>
      <c r="M48" s="45" t="s">
        <v>10</v>
      </c>
      <c r="N48" s="45" t="s">
        <v>10</v>
      </c>
      <c r="O48" s="45" t="s">
        <v>10</v>
      </c>
      <c r="P48" s="46" t="s">
        <v>29</v>
      </c>
      <c r="Q48" s="47" t="s">
        <v>29</v>
      </c>
    </row>
    <row r="49" spans="1:17" ht="24">
      <c r="A49" s="557"/>
      <c r="B49" s="553"/>
      <c r="C49" s="555" t="s">
        <v>22</v>
      </c>
      <c r="D49" s="555" t="s">
        <v>18</v>
      </c>
      <c r="E49" s="44" t="s">
        <v>334</v>
      </c>
      <c r="F49" s="34" t="s">
        <v>24</v>
      </c>
      <c r="G49" s="35">
        <v>2892</v>
      </c>
      <c r="H49" s="36">
        <v>5429</v>
      </c>
      <c r="I49" s="37">
        <v>1.8772475795297372</v>
      </c>
      <c r="J49" s="36">
        <v>2890</v>
      </c>
      <c r="K49" s="36">
        <v>5422</v>
      </c>
      <c r="L49" s="37">
        <v>1.8761245674740485</v>
      </c>
      <c r="M49" s="36">
        <v>2</v>
      </c>
      <c r="N49" s="45" t="s">
        <v>10</v>
      </c>
      <c r="O49" s="36">
        <v>2</v>
      </c>
      <c r="P49" s="36">
        <v>7</v>
      </c>
      <c r="Q49" s="38">
        <v>3.5</v>
      </c>
    </row>
    <row r="50" spans="1:17" ht="36">
      <c r="A50" s="557"/>
      <c r="B50" s="553"/>
      <c r="C50" s="553"/>
      <c r="D50" s="553"/>
      <c r="E50" s="44" t="s">
        <v>335</v>
      </c>
      <c r="F50" s="34" t="s">
        <v>24</v>
      </c>
      <c r="G50" s="35">
        <v>313</v>
      </c>
      <c r="H50" s="36">
        <v>560</v>
      </c>
      <c r="I50" s="37">
        <v>1.7891373801916932</v>
      </c>
      <c r="J50" s="36">
        <v>312</v>
      </c>
      <c r="K50" s="36">
        <v>558</v>
      </c>
      <c r="L50" s="37">
        <v>1.7884615384615385</v>
      </c>
      <c r="M50" s="36">
        <v>1</v>
      </c>
      <c r="N50" s="45" t="s">
        <v>10</v>
      </c>
      <c r="O50" s="36">
        <v>1</v>
      </c>
      <c r="P50" s="36">
        <v>2</v>
      </c>
      <c r="Q50" s="38">
        <v>2</v>
      </c>
    </row>
    <row r="51" spans="1:17" ht="36">
      <c r="A51" s="557"/>
      <c r="B51" s="553"/>
      <c r="C51" s="553"/>
      <c r="D51" s="553"/>
      <c r="E51" s="44" t="s">
        <v>336</v>
      </c>
      <c r="F51" s="34" t="s">
        <v>227</v>
      </c>
      <c r="G51" s="35">
        <v>205</v>
      </c>
      <c r="H51" s="36">
        <v>398</v>
      </c>
      <c r="I51" s="37">
        <v>1.9414634146341463</v>
      </c>
      <c r="J51" s="36">
        <v>205</v>
      </c>
      <c r="K51" s="36">
        <v>398</v>
      </c>
      <c r="L51" s="37">
        <v>1.9414634146341463</v>
      </c>
      <c r="M51" s="45" t="s">
        <v>10</v>
      </c>
      <c r="N51" s="45" t="s">
        <v>10</v>
      </c>
      <c r="O51" s="45" t="s">
        <v>10</v>
      </c>
      <c r="P51" s="46" t="s">
        <v>29</v>
      </c>
      <c r="Q51" s="47" t="s">
        <v>29</v>
      </c>
    </row>
    <row r="52" spans="1:17" ht="36">
      <c r="A52" s="557"/>
      <c r="B52" s="553"/>
      <c r="C52" s="553"/>
      <c r="D52" s="553"/>
      <c r="E52" s="44" t="s">
        <v>337</v>
      </c>
      <c r="F52" s="34" t="s">
        <v>24</v>
      </c>
      <c r="G52" s="35">
        <v>107</v>
      </c>
      <c r="H52" s="36">
        <v>197</v>
      </c>
      <c r="I52" s="37">
        <v>1.8411214953271029</v>
      </c>
      <c r="J52" s="36">
        <v>107</v>
      </c>
      <c r="K52" s="36">
        <v>197</v>
      </c>
      <c r="L52" s="37">
        <v>1.8411214953271029</v>
      </c>
      <c r="M52" s="45" t="s">
        <v>10</v>
      </c>
      <c r="N52" s="45" t="s">
        <v>10</v>
      </c>
      <c r="O52" s="45" t="s">
        <v>10</v>
      </c>
      <c r="P52" s="46" t="s">
        <v>29</v>
      </c>
      <c r="Q52" s="47" t="s">
        <v>29</v>
      </c>
    </row>
    <row r="53" spans="1:17" ht="24">
      <c r="A53" s="557"/>
      <c r="B53" s="553"/>
      <c r="C53" s="553"/>
      <c r="D53" s="553"/>
      <c r="E53" s="44" t="s">
        <v>338</v>
      </c>
      <c r="F53" s="34" t="s">
        <v>24</v>
      </c>
      <c r="G53" s="35">
        <v>56</v>
      </c>
      <c r="H53" s="36">
        <v>84</v>
      </c>
      <c r="I53" s="37">
        <v>1.5</v>
      </c>
      <c r="J53" s="36">
        <v>56</v>
      </c>
      <c r="K53" s="36">
        <v>84</v>
      </c>
      <c r="L53" s="37">
        <v>1.5</v>
      </c>
      <c r="M53" s="45" t="s">
        <v>10</v>
      </c>
      <c r="N53" s="45" t="s">
        <v>10</v>
      </c>
      <c r="O53" s="45" t="s">
        <v>10</v>
      </c>
      <c r="P53" s="46" t="s">
        <v>29</v>
      </c>
      <c r="Q53" s="47" t="s">
        <v>29</v>
      </c>
    </row>
    <row r="54" spans="1:17" ht="24">
      <c r="A54" s="557"/>
      <c r="B54" s="553"/>
      <c r="C54" s="553"/>
      <c r="D54" s="553"/>
      <c r="E54" s="44" t="s">
        <v>339</v>
      </c>
      <c r="F54" s="34" t="s">
        <v>24</v>
      </c>
      <c r="G54" s="35">
        <v>296</v>
      </c>
      <c r="H54" s="36">
        <v>308</v>
      </c>
      <c r="I54" s="37">
        <v>1.0405405405405406</v>
      </c>
      <c r="J54" s="36">
        <v>296</v>
      </c>
      <c r="K54" s="36">
        <v>308</v>
      </c>
      <c r="L54" s="37">
        <v>1.0405405405405406</v>
      </c>
      <c r="M54" s="45" t="s">
        <v>10</v>
      </c>
      <c r="N54" s="45" t="s">
        <v>10</v>
      </c>
      <c r="O54" s="45" t="s">
        <v>10</v>
      </c>
      <c r="P54" s="46" t="s">
        <v>29</v>
      </c>
      <c r="Q54" s="47" t="s">
        <v>29</v>
      </c>
    </row>
    <row r="55" spans="1:17" ht="48">
      <c r="A55" s="557"/>
      <c r="B55" s="553"/>
      <c r="C55" s="553"/>
      <c r="D55" s="553"/>
      <c r="E55" s="44" t="s">
        <v>340</v>
      </c>
      <c r="F55" s="34" t="s">
        <v>24</v>
      </c>
      <c r="G55" s="35">
        <v>12</v>
      </c>
      <c r="H55" s="36">
        <v>23</v>
      </c>
      <c r="I55" s="37">
        <v>1.9166666666666667</v>
      </c>
      <c r="J55" s="36">
        <v>11</v>
      </c>
      <c r="K55" s="36">
        <v>20</v>
      </c>
      <c r="L55" s="37">
        <v>1.8181818181818181</v>
      </c>
      <c r="M55" s="36">
        <v>1</v>
      </c>
      <c r="N55" s="45" t="s">
        <v>10</v>
      </c>
      <c r="O55" s="36">
        <v>1</v>
      </c>
      <c r="P55" s="36">
        <v>3</v>
      </c>
      <c r="Q55" s="38">
        <v>3</v>
      </c>
    </row>
    <row r="56" spans="1:17" ht="36">
      <c r="A56" s="557"/>
      <c r="B56" s="553"/>
      <c r="C56" s="555" t="s">
        <v>53</v>
      </c>
      <c r="D56" s="555" t="s">
        <v>18</v>
      </c>
      <c r="E56" s="44" t="s">
        <v>341</v>
      </c>
      <c r="F56" s="34" t="s">
        <v>55</v>
      </c>
      <c r="G56" s="35">
        <v>57</v>
      </c>
      <c r="H56" s="36">
        <v>90</v>
      </c>
      <c r="I56" s="37">
        <v>1.5789473684210527</v>
      </c>
      <c r="J56" s="36">
        <v>57</v>
      </c>
      <c r="K56" s="36">
        <v>90</v>
      </c>
      <c r="L56" s="37">
        <v>1.5789473684210527</v>
      </c>
      <c r="M56" s="45" t="s">
        <v>10</v>
      </c>
      <c r="N56" s="45" t="s">
        <v>10</v>
      </c>
      <c r="O56" s="45" t="s">
        <v>10</v>
      </c>
      <c r="P56" s="46" t="s">
        <v>29</v>
      </c>
      <c r="Q56" s="47" t="s">
        <v>29</v>
      </c>
    </row>
    <row r="57" spans="1:17" ht="24">
      <c r="A57" s="557"/>
      <c r="B57" s="553"/>
      <c r="C57" s="553"/>
      <c r="D57" s="553"/>
      <c r="E57" s="44" t="s">
        <v>342</v>
      </c>
      <c r="F57" s="34" t="s">
        <v>55</v>
      </c>
      <c r="G57" s="35">
        <v>269</v>
      </c>
      <c r="H57" s="36">
        <v>645</v>
      </c>
      <c r="I57" s="37">
        <v>2.3977695167286246</v>
      </c>
      <c r="J57" s="36">
        <v>268</v>
      </c>
      <c r="K57" s="36">
        <v>644</v>
      </c>
      <c r="L57" s="37">
        <v>2.4029850746268657</v>
      </c>
      <c r="M57" s="36">
        <v>1</v>
      </c>
      <c r="N57" s="36">
        <v>1</v>
      </c>
      <c r="O57" s="45" t="s">
        <v>10</v>
      </c>
      <c r="P57" s="36">
        <v>1</v>
      </c>
      <c r="Q57" s="38">
        <v>1</v>
      </c>
    </row>
    <row r="58" spans="1:17" ht="60">
      <c r="A58" s="557"/>
      <c r="B58" s="553"/>
      <c r="C58" s="44" t="s">
        <v>102</v>
      </c>
      <c r="D58" s="44" t="s">
        <v>18</v>
      </c>
      <c r="E58" s="44" t="s">
        <v>343</v>
      </c>
      <c r="F58" s="34" t="s">
        <v>104</v>
      </c>
      <c r="G58" s="35">
        <v>53</v>
      </c>
      <c r="H58" s="36">
        <v>101</v>
      </c>
      <c r="I58" s="37">
        <v>1.9056603773584906</v>
      </c>
      <c r="J58" s="36">
        <v>53</v>
      </c>
      <c r="K58" s="36">
        <v>101</v>
      </c>
      <c r="L58" s="37">
        <v>1.9056603773584906</v>
      </c>
      <c r="M58" s="45" t="s">
        <v>10</v>
      </c>
      <c r="N58" s="45" t="s">
        <v>10</v>
      </c>
      <c r="O58" s="45" t="s">
        <v>10</v>
      </c>
      <c r="P58" s="46" t="s">
        <v>29</v>
      </c>
      <c r="Q58" s="47" t="s">
        <v>29</v>
      </c>
    </row>
    <row r="59" spans="1:17" ht="48">
      <c r="A59" s="557"/>
      <c r="B59" s="553"/>
      <c r="C59" s="555" t="s">
        <v>107</v>
      </c>
      <c r="D59" s="555" t="s">
        <v>18</v>
      </c>
      <c r="E59" s="44" t="s">
        <v>344</v>
      </c>
      <c r="F59" s="34" t="s">
        <v>109</v>
      </c>
      <c r="G59" s="35">
        <v>958</v>
      </c>
      <c r="H59" s="36">
        <v>1546</v>
      </c>
      <c r="I59" s="37">
        <v>1.6137787056367432</v>
      </c>
      <c r="J59" s="36">
        <v>957</v>
      </c>
      <c r="K59" s="36">
        <v>1544</v>
      </c>
      <c r="L59" s="37">
        <v>1.6133751306165098</v>
      </c>
      <c r="M59" s="36">
        <v>1</v>
      </c>
      <c r="N59" s="45" t="s">
        <v>10</v>
      </c>
      <c r="O59" s="36">
        <v>1</v>
      </c>
      <c r="P59" s="36">
        <v>2</v>
      </c>
      <c r="Q59" s="38">
        <v>2</v>
      </c>
    </row>
    <row r="60" spans="1:17" ht="48">
      <c r="A60" s="557"/>
      <c r="B60" s="553"/>
      <c r="C60" s="553"/>
      <c r="D60" s="553"/>
      <c r="E60" s="44" t="s">
        <v>345</v>
      </c>
      <c r="F60" s="34" t="s">
        <v>109</v>
      </c>
      <c r="G60" s="35">
        <v>172</v>
      </c>
      <c r="H60" s="36">
        <v>365</v>
      </c>
      <c r="I60" s="37">
        <v>2.1220930232558142</v>
      </c>
      <c r="J60" s="36">
        <v>172</v>
      </c>
      <c r="K60" s="36">
        <v>365</v>
      </c>
      <c r="L60" s="37">
        <v>2.1220930232558142</v>
      </c>
      <c r="M60" s="45" t="s">
        <v>10</v>
      </c>
      <c r="N60" s="45" t="s">
        <v>10</v>
      </c>
      <c r="O60" s="45" t="s">
        <v>10</v>
      </c>
      <c r="P60" s="46" t="s">
        <v>29</v>
      </c>
      <c r="Q60" s="47" t="s">
        <v>29</v>
      </c>
    </row>
    <row r="61" spans="1:17" ht="48.75" thickBot="1">
      <c r="A61" s="556" t="s">
        <v>257</v>
      </c>
      <c r="B61" s="552" t="s">
        <v>16</v>
      </c>
      <c r="C61" s="555" t="s">
        <v>17</v>
      </c>
      <c r="D61" s="555" t="s">
        <v>18</v>
      </c>
      <c r="E61" s="44" t="s">
        <v>346</v>
      </c>
      <c r="F61" s="34" t="s">
        <v>19</v>
      </c>
      <c r="G61" s="35">
        <v>2110</v>
      </c>
      <c r="H61" s="36">
        <v>6734</v>
      </c>
      <c r="I61" s="37">
        <v>3.1914691943127962</v>
      </c>
      <c r="J61" s="36">
        <v>2109</v>
      </c>
      <c r="K61" s="36">
        <v>6697</v>
      </c>
      <c r="L61" s="37">
        <v>3.1754385964912282</v>
      </c>
      <c r="M61" s="36">
        <v>1</v>
      </c>
      <c r="N61" s="45" t="s">
        <v>10</v>
      </c>
      <c r="O61" s="36">
        <v>1</v>
      </c>
      <c r="P61" s="36">
        <v>37</v>
      </c>
      <c r="Q61" s="38">
        <v>37</v>
      </c>
    </row>
    <row r="62" spans="1:17" ht="48">
      <c r="A62" s="557"/>
      <c r="B62" s="553"/>
      <c r="C62" s="553"/>
      <c r="D62" s="553"/>
      <c r="E62" s="44" t="s">
        <v>347</v>
      </c>
      <c r="F62" s="34" t="s">
        <v>19</v>
      </c>
      <c r="G62" s="35">
        <v>1988</v>
      </c>
      <c r="H62" s="36">
        <v>5185</v>
      </c>
      <c r="I62" s="37">
        <v>2.6081488933601609</v>
      </c>
      <c r="J62" s="36">
        <v>1974</v>
      </c>
      <c r="K62" s="36">
        <v>5098</v>
      </c>
      <c r="L62" s="37">
        <v>2.5825734549138804</v>
      </c>
      <c r="M62" s="36">
        <v>14</v>
      </c>
      <c r="N62" s="36">
        <v>4</v>
      </c>
      <c r="O62" s="36">
        <v>10</v>
      </c>
      <c r="P62" s="36">
        <v>87</v>
      </c>
      <c r="Q62" s="38">
        <v>6.2142857142857144</v>
      </c>
    </row>
    <row r="63" spans="1:17" ht="24">
      <c r="A63" s="557"/>
      <c r="B63" s="553"/>
      <c r="C63" s="553"/>
      <c r="D63" s="553"/>
      <c r="E63" s="44" t="s">
        <v>348</v>
      </c>
      <c r="F63" s="34" t="s">
        <v>19</v>
      </c>
      <c r="G63" s="35">
        <v>3723</v>
      </c>
      <c r="H63" s="36">
        <v>10371</v>
      </c>
      <c r="I63" s="37">
        <v>2.7856567284448026</v>
      </c>
      <c r="J63" s="36">
        <v>3690</v>
      </c>
      <c r="K63" s="36">
        <v>10207</v>
      </c>
      <c r="L63" s="37">
        <v>2.7661246612466126</v>
      </c>
      <c r="M63" s="36">
        <v>33</v>
      </c>
      <c r="N63" s="36">
        <v>14</v>
      </c>
      <c r="O63" s="36">
        <v>19</v>
      </c>
      <c r="P63" s="36">
        <v>164</v>
      </c>
      <c r="Q63" s="38">
        <v>4.9696969696969697</v>
      </c>
    </row>
    <row r="64" spans="1:17" ht="36">
      <c r="A64" s="557"/>
      <c r="B64" s="553"/>
      <c r="C64" s="553"/>
      <c r="D64" s="553"/>
      <c r="E64" s="44" t="s">
        <v>110</v>
      </c>
      <c r="F64" s="34" t="s">
        <v>19</v>
      </c>
      <c r="G64" s="35">
        <v>1</v>
      </c>
      <c r="H64" s="36">
        <v>3</v>
      </c>
      <c r="I64" s="37">
        <v>3</v>
      </c>
      <c r="J64" s="36">
        <v>1</v>
      </c>
      <c r="K64" s="36">
        <v>3</v>
      </c>
      <c r="L64" s="37">
        <v>3</v>
      </c>
      <c r="M64" s="45" t="s">
        <v>10</v>
      </c>
      <c r="N64" s="45" t="s">
        <v>10</v>
      </c>
      <c r="O64" s="45" t="s">
        <v>10</v>
      </c>
      <c r="P64" s="46" t="s">
        <v>29</v>
      </c>
      <c r="Q64" s="47" t="s">
        <v>29</v>
      </c>
    </row>
    <row r="65" spans="1:17" ht="36">
      <c r="A65" s="557"/>
      <c r="B65" s="553"/>
      <c r="C65" s="553"/>
      <c r="D65" s="553"/>
      <c r="E65" s="44" t="s">
        <v>349</v>
      </c>
      <c r="F65" s="34" t="s">
        <v>19</v>
      </c>
      <c r="G65" s="35">
        <v>794</v>
      </c>
      <c r="H65" s="36">
        <v>1410</v>
      </c>
      <c r="I65" s="37">
        <v>1.7758186397984888</v>
      </c>
      <c r="J65" s="36">
        <v>786</v>
      </c>
      <c r="K65" s="36">
        <v>1377</v>
      </c>
      <c r="L65" s="37">
        <v>1.751908396946565</v>
      </c>
      <c r="M65" s="36">
        <v>8</v>
      </c>
      <c r="N65" s="36">
        <v>4</v>
      </c>
      <c r="O65" s="36">
        <v>4</v>
      </c>
      <c r="P65" s="36">
        <v>33</v>
      </c>
      <c r="Q65" s="38">
        <v>4.125</v>
      </c>
    </row>
    <row r="66" spans="1:17" ht="24">
      <c r="A66" s="557"/>
      <c r="B66" s="553"/>
      <c r="C66" s="553"/>
      <c r="D66" s="553"/>
      <c r="E66" s="44" t="s">
        <v>350</v>
      </c>
      <c r="F66" s="34" t="s">
        <v>19</v>
      </c>
      <c r="G66" s="35">
        <v>810</v>
      </c>
      <c r="H66" s="36">
        <v>1159</v>
      </c>
      <c r="I66" s="37">
        <v>1.4308641975308642</v>
      </c>
      <c r="J66" s="36">
        <v>807</v>
      </c>
      <c r="K66" s="36">
        <v>1151</v>
      </c>
      <c r="L66" s="37">
        <v>1.4262701363073109</v>
      </c>
      <c r="M66" s="36">
        <v>3</v>
      </c>
      <c r="N66" s="36">
        <v>1</v>
      </c>
      <c r="O66" s="36">
        <v>2</v>
      </c>
      <c r="P66" s="36">
        <v>8</v>
      </c>
      <c r="Q66" s="38">
        <v>2.6666666666666665</v>
      </c>
    </row>
    <row r="67" spans="1:17" ht="24">
      <c r="A67" s="557"/>
      <c r="B67" s="553"/>
      <c r="C67" s="553"/>
      <c r="D67" s="553"/>
      <c r="E67" s="44" t="s">
        <v>351</v>
      </c>
      <c r="F67" s="34" t="s">
        <v>19</v>
      </c>
      <c r="G67" s="35">
        <v>608</v>
      </c>
      <c r="H67" s="36">
        <v>1211</v>
      </c>
      <c r="I67" s="37">
        <v>1.9917763157894737</v>
      </c>
      <c r="J67" s="36">
        <v>604</v>
      </c>
      <c r="K67" s="36">
        <v>1187</v>
      </c>
      <c r="L67" s="37">
        <v>1.9652317880794703</v>
      </c>
      <c r="M67" s="36">
        <v>4</v>
      </c>
      <c r="N67" s="36">
        <v>2</v>
      </c>
      <c r="O67" s="36">
        <v>2</v>
      </c>
      <c r="P67" s="36">
        <v>24</v>
      </c>
      <c r="Q67" s="38">
        <v>6</v>
      </c>
    </row>
    <row r="68" spans="1:17" ht="24">
      <c r="A68" s="557"/>
      <c r="B68" s="553"/>
      <c r="C68" s="553"/>
      <c r="D68" s="553"/>
      <c r="E68" s="44" t="s">
        <v>352</v>
      </c>
      <c r="F68" s="34" t="s">
        <v>113</v>
      </c>
      <c r="G68" s="35">
        <v>411</v>
      </c>
      <c r="H68" s="36">
        <v>753</v>
      </c>
      <c r="I68" s="37">
        <v>1.832116788321168</v>
      </c>
      <c r="J68" s="36">
        <v>411</v>
      </c>
      <c r="K68" s="36">
        <v>753</v>
      </c>
      <c r="L68" s="37">
        <v>1.832116788321168</v>
      </c>
      <c r="M68" s="45" t="s">
        <v>10</v>
      </c>
      <c r="N68" s="45" t="s">
        <v>10</v>
      </c>
      <c r="O68" s="45" t="s">
        <v>10</v>
      </c>
      <c r="P68" s="46" t="s">
        <v>29</v>
      </c>
      <c r="Q68" s="47" t="s">
        <v>29</v>
      </c>
    </row>
    <row r="69" spans="1:17" ht="48">
      <c r="A69" s="557"/>
      <c r="B69" s="553"/>
      <c r="C69" s="553"/>
      <c r="D69" s="553"/>
      <c r="E69" s="44" t="s">
        <v>353</v>
      </c>
      <c r="F69" s="34" t="s">
        <v>19</v>
      </c>
      <c r="G69" s="35">
        <v>1458</v>
      </c>
      <c r="H69" s="36">
        <v>2009</v>
      </c>
      <c r="I69" s="37">
        <v>1.3779149519890261</v>
      </c>
      <c r="J69" s="36">
        <v>1455</v>
      </c>
      <c r="K69" s="36">
        <v>2004</v>
      </c>
      <c r="L69" s="37">
        <v>1.377319587628866</v>
      </c>
      <c r="M69" s="36">
        <v>3</v>
      </c>
      <c r="N69" s="36">
        <v>2</v>
      </c>
      <c r="O69" s="36">
        <v>1</v>
      </c>
      <c r="P69" s="36">
        <v>5</v>
      </c>
      <c r="Q69" s="38">
        <v>1.6666666666666667</v>
      </c>
    </row>
    <row r="70" spans="1:17" ht="24">
      <c r="A70" s="557"/>
      <c r="B70" s="553"/>
      <c r="C70" s="553"/>
      <c r="D70" s="553"/>
      <c r="E70" s="44" t="s">
        <v>354</v>
      </c>
      <c r="F70" s="34" t="s">
        <v>19</v>
      </c>
      <c r="G70" s="35">
        <v>920</v>
      </c>
      <c r="H70" s="36">
        <v>1481</v>
      </c>
      <c r="I70" s="37">
        <v>1.6097826086956522</v>
      </c>
      <c r="J70" s="36">
        <v>920</v>
      </c>
      <c r="K70" s="36">
        <v>1481</v>
      </c>
      <c r="L70" s="37">
        <v>1.6097826086956522</v>
      </c>
      <c r="M70" s="45" t="s">
        <v>10</v>
      </c>
      <c r="N70" s="45" t="s">
        <v>10</v>
      </c>
      <c r="O70" s="45" t="s">
        <v>10</v>
      </c>
      <c r="P70" s="46" t="s">
        <v>29</v>
      </c>
      <c r="Q70" s="47" t="s">
        <v>29</v>
      </c>
    </row>
    <row r="71" spans="1:17" ht="24">
      <c r="A71" s="557"/>
      <c r="B71" s="553"/>
      <c r="C71" s="553"/>
      <c r="D71" s="553"/>
      <c r="E71" s="44" t="s">
        <v>355</v>
      </c>
      <c r="F71" s="34" t="s">
        <v>19</v>
      </c>
      <c r="G71" s="35">
        <v>629</v>
      </c>
      <c r="H71" s="36">
        <v>999</v>
      </c>
      <c r="I71" s="37">
        <v>1.588235294117647</v>
      </c>
      <c r="J71" s="36">
        <v>628</v>
      </c>
      <c r="K71" s="36">
        <v>998</v>
      </c>
      <c r="L71" s="37">
        <v>1.589171974522293</v>
      </c>
      <c r="M71" s="36">
        <v>1</v>
      </c>
      <c r="N71" s="36">
        <v>1</v>
      </c>
      <c r="O71" s="45" t="s">
        <v>10</v>
      </c>
      <c r="P71" s="36">
        <v>1</v>
      </c>
      <c r="Q71" s="38">
        <v>1</v>
      </c>
    </row>
    <row r="72" spans="1:17" ht="24">
      <c r="A72" s="557"/>
      <c r="B72" s="553"/>
      <c r="C72" s="553"/>
      <c r="D72" s="553"/>
      <c r="E72" s="44" t="s">
        <v>356</v>
      </c>
      <c r="F72" s="34" t="s">
        <v>19</v>
      </c>
      <c r="G72" s="35">
        <v>70</v>
      </c>
      <c r="H72" s="36">
        <v>120</v>
      </c>
      <c r="I72" s="37">
        <v>1.7142857142857142</v>
      </c>
      <c r="J72" s="36">
        <v>70</v>
      </c>
      <c r="K72" s="36">
        <v>120</v>
      </c>
      <c r="L72" s="37">
        <v>1.7142857142857142</v>
      </c>
      <c r="M72" s="45" t="s">
        <v>10</v>
      </c>
      <c r="N72" s="45" t="s">
        <v>10</v>
      </c>
      <c r="O72" s="45" t="s">
        <v>10</v>
      </c>
      <c r="P72" s="46" t="s">
        <v>29</v>
      </c>
      <c r="Q72" s="47" t="s">
        <v>29</v>
      </c>
    </row>
    <row r="73" spans="1:17" ht="36">
      <c r="A73" s="557"/>
      <c r="B73" s="553"/>
      <c r="C73" s="553"/>
      <c r="D73" s="553"/>
      <c r="E73" s="44" t="s">
        <v>357</v>
      </c>
      <c r="F73" s="34" t="s">
        <v>19</v>
      </c>
      <c r="G73" s="35">
        <v>276</v>
      </c>
      <c r="H73" s="36">
        <v>281</v>
      </c>
      <c r="I73" s="37">
        <v>1.0181159420289856</v>
      </c>
      <c r="J73" s="36">
        <v>276</v>
      </c>
      <c r="K73" s="36">
        <v>281</v>
      </c>
      <c r="L73" s="37">
        <v>1.0181159420289856</v>
      </c>
      <c r="M73" s="45" t="s">
        <v>10</v>
      </c>
      <c r="N73" s="45" t="s">
        <v>10</v>
      </c>
      <c r="O73" s="45" t="s">
        <v>10</v>
      </c>
      <c r="P73" s="46" t="s">
        <v>29</v>
      </c>
      <c r="Q73" s="47" t="s">
        <v>29</v>
      </c>
    </row>
    <row r="74" spans="1:17" ht="24">
      <c r="A74" s="557"/>
      <c r="B74" s="553"/>
      <c r="C74" s="553"/>
      <c r="D74" s="553"/>
      <c r="E74" s="44" t="s">
        <v>358</v>
      </c>
      <c r="F74" s="34" t="s">
        <v>19</v>
      </c>
      <c r="G74" s="35">
        <v>9</v>
      </c>
      <c r="H74" s="36">
        <v>17</v>
      </c>
      <c r="I74" s="37">
        <v>1.8888888888888888</v>
      </c>
      <c r="J74" s="36">
        <v>9</v>
      </c>
      <c r="K74" s="36">
        <v>17</v>
      </c>
      <c r="L74" s="37">
        <v>1.8888888888888888</v>
      </c>
      <c r="M74" s="45" t="s">
        <v>10</v>
      </c>
      <c r="N74" s="45" t="s">
        <v>10</v>
      </c>
      <c r="O74" s="45" t="s">
        <v>10</v>
      </c>
      <c r="P74" s="46" t="s">
        <v>29</v>
      </c>
      <c r="Q74" s="47" t="s">
        <v>29</v>
      </c>
    </row>
    <row r="75" spans="1:17" ht="24">
      <c r="A75" s="557"/>
      <c r="B75" s="553"/>
      <c r="C75" s="553"/>
      <c r="D75" s="553"/>
      <c r="E75" s="44" t="s">
        <v>359</v>
      </c>
      <c r="F75" s="34" t="s">
        <v>19</v>
      </c>
      <c r="G75" s="35">
        <v>205</v>
      </c>
      <c r="H75" s="36">
        <v>401</v>
      </c>
      <c r="I75" s="37">
        <v>1.9560975609756097</v>
      </c>
      <c r="J75" s="36">
        <v>205</v>
      </c>
      <c r="K75" s="36">
        <v>401</v>
      </c>
      <c r="L75" s="37">
        <v>1.9560975609756097</v>
      </c>
      <c r="M75" s="45" t="s">
        <v>10</v>
      </c>
      <c r="N75" s="45" t="s">
        <v>10</v>
      </c>
      <c r="O75" s="45" t="s">
        <v>10</v>
      </c>
      <c r="P75" s="46" t="s">
        <v>29</v>
      </c>
      <c r="Q75" s="47" t="s">
        <v>29</v>
      </c>
    </row>
    <row r="76" spans="1:17" ht="24">
      <c r="A76" s="557"/>
      <c r="B76" s="553"/>
      <c r="C76" s="553"/>
      <c r="D76" s="553"/>
      <c r="E76" s="44" t="s">
        <v>360</v>
      </c>
      <c r="F76" s="34" t="s">
        <v>19</v>
      </c>
      <c r="G76" s="35">
        <v>74</v>
      </c>
      <c r="H76" s="36">
        <v>144</v>
      </c>
      <c r="I76" s="37">
        <v>1.9459459459459461</v>
      </c>
      <c r="J76" s="36">
        <v>74</v>
      </c>
      <c r="K76" s="36">
        <v>144</v>
      </c>
      <c r="L76" s="37">
        <v>1.9459459459459461</v>
      </c>
      <c r="M76" s="45" t="s">
        <v>10</v>
      </c>
      <c r="N76" s="45" t="s">
        <v>10</v>
      </c>
      <c r="O76" s="45" t="s">
        <v>10</v>
      </c>
      <c r="P76" s="46" t="s">
        <v>29</v>
      </c>
      <c r="Q76" s="47" t="s">
        <v>29</v>
      </c>
    </row>
    <row r="77" spans="1:17" ht="24">
      <c r="A77" s="557"/>
      <c r="B77" s="553"/>
      <c r="C77" s="553"/>
      <c r="D77" s="553"/>
      <c r="E77" s="44" t="s">
        <v>361</v>
      </c>
      <c r="F77" s="34" t="s">
        <v>19</v>
      </c>
      <c r="G77" s="35">
        <v>479</v>
      </c>
      <c r="H77" s="36">
        <v>901</v>
      </c>
      <c r="I77" s="37">
        <v>1.8810020876826723</v>
      </c>
      <c r="J77" s="36">
        <v>475</v>
      </c>
      <c r="K77" s="36">
        <v>874</v>
      </c>
      <c r="L77" s="37">
        <v>1.84</v>
      </c>
      <c r="M77" s="36">
        <v>4</v>
      </c>
      <c r="N77" s="36">
        <v>1</v>
      </c>
      <c r="O77" s="36">
        <v>3</v>
      </c>
      <c r="P77" s="36">
        <v>27</v>
      </c>
      <c r="Q77" s="38">
        <v>6.75</v>
      </c>
    </row>
    <row r="78" spans="1:17" ht="36">
      <c r="A78" s="557"/>
      <c r="B78" s="553"/>
      <c r="C78" s="553"/>
      <c r="D78" s="553"/>
      <c r="E78" s="44" t="s">
        <v>362</v>
      </c>
      <c r="F78" s="34" t="s">
        <v>19</v>
      </c>
      <c r="G78" s="35">
        <v>2202</v>
      </c>
      <c r="H78" s="36">
        <v>4185</v>
      </c>
      <c r="I78" s="37">
        <v>1.9005449591280654</v>
      </c>
      <c r="J78" s="36">
        <v>2202</v>
      </c>
      <c r="K78" s="36">
        <v>4185</v>
      </c>
      <c r="L78" s="37">
        <v>1.9005449591280654</v>
      </c>
      <c r="M78" s="45" t="s">
        <v>10</v>
      </c>
      <c r="N78" s="45" t="s">
        <v>10</v>
      </c>
      <c r="O78" s="45" t="s">
        <v>10</v>
      </c>
      <c r="P78" s="46" t="s">
        <v>29</v>
      </c>
      <c r="Q78" s="47" t="s">
        <v>29</v>
      </c>
    </row>
    <row r="79" spans="1:17" ht="36">
      <c r="A79" s="557"/>
      <c r="B79" s="553"/>
      <c r="C79" s="553"/>
      <c r="D79" s="553"/>
      <c r="E79" s="44" t="s">
        <v>363</v>
      </c>
      <c r="F79" s="34" t="s">
        <v>19</v>
      </c>
      <c r="G79" s="35">
        <v>1187</v>
      </c>
      <c r="H79" s="36">
        <v>1946</v>
      </c>
      <c r="I79" s="37">
        <v>1.6394271272114576</v>
      </c>
      <c r="J79" s="36">
        <v>1187</v>
      </c>
      <c r="K79" s="36">
        <v>1946</v>
      </c>
      <c r="L79" s="37">
        <v>1.6394271272114576</v>
      </c>
      <c r="M79" s="45" t="s">
        <v>10</v>
      </c>
      <c r="N79" s="45" t="s">
        <v>10</v>
      </c>
      <c r="O79" s="45" t="s">
        <v>10</v>
      </c>
      <c r="P79" s="46" t="s">
        <v>29</v>
      </c>
      <c r="Q79" s="47" t="s">
        <v>29</v>
      </c>
    </row>
    <row r="80" spans="1:17" ht="24">
      <c r="A80" s="557"/>
      <c r="B80" s="553"/>
      <c r="C80" s="553"/>
      <c r="D80" s="553"/>
      <c r="E80" s="44" t="s">
        <v>364</v>
      </c>
      <c r="F80" s="34" t="s">
        <v>19</v>
      </c>
      <c r="G80" s="35">
        <v>575</v>
      </c>
      <c r="H80" s="36">
        <v>1021</v>
      </c>
      <c r="I80" s="37">
        <v>1.7756521739130435</v>
      </c>
      <c r="J80" s="36">
        <v>574</v>
      </c>
      <c r="K80" s="36">
        <v>1013</v>
      </c>
      <c r="L80" s="37">
        <v>1.764808362369338</v>
      </c>
      <c r="M80" s="36">
        <v>1</v>
      </c>
      <c r="N80" s="45" t="s">
        <v>10</v>
      </c>
      <c r="O80" s="36">
        <v>1</v>
      </c>
      <c r="P80" s="36">
        <v>8</v>
      </c>
      <c r="Q80" s="38">
        <v>8</v>
      </c>
    </row>
    <row r="81" spans="1:17" ht="24">
      <c r="A81" s="557"/>
      <c r="B81" s="553"/>
      <c r="C81" s="553"/>
      <c r="D81" s="553"/>
      <c r="E81" s="44" t="s">
        <v>365</v>
      </c>
      <c r="F81" s="34" t="s">
        <v>19</v>
      </c>
      <c r="G81" s="35">
        <v>73</v>
      </c>
      <c r="H81" s="36">
        <v>97</v>
      </c>
      <c r="I81" s="37">
        <v>1.3287671232876712</v>
      </c>
      <c r="J81" s="36">
        <v>73</v>
      </c>
      <c r="K81" s="36">
        <v>97</v>
      </c>
      <c r="L81" s="37">
        <v>1.3287671232876712</v>
      </c>
      <c r="M81" s="45" t="s">
        <v>10</v>
      </c>
      <c r="N81" s="45" t="s">
        <v>10</v>
      </c>
      <c r="O81" s="45" t="s">
        <v>10</v>
      </c>
      <c r="P81" s="46" t="s">
        <v>29</v>
      </c>
      <c r="Q81" s="47" t="s">
        <v>29</v>
      </c>
    </row>
    <row r="82" spans="1:17" ht="36">
      <c r="A82" s="557"/>
      <c r="B82" s="553"/>
      <c r="C82" s="553"/>
      <c r="D82" s="553"/>
      <c r="E82" s="44" t="s">
        <v>366</v>
      </c>
      <c r="F82" s="34" t="s">
        <v>115</v>
      </c>
      <c r="G82" s="35">
        <v>29</v>
      </c>
      <c r="H82" s="36">
        <v>41</v>
      </c>
      <c r="I82" s="37">
        <v>1.4137931034482758</v>
      </c>
      <c r="J82" s="36">
        <v>29</v>
      </c>
      <c r="K82" s="36">
        <v>41</v>
      </c>
      <c r="L82" s="37">
        <v>1.4137931034482758</v>
      </c>
      <c r="M82" s="45" t="s">
        <v>10</v>
      </c>
      <c r="N82" s="45" t="s">
        <v>10</v>
      </c>
      <c r="O82" s="45" t="s">
        <v>10</v>
      </c>
      <c r="P82" s="46" t="s">
        <v>29</v>
      </c>
      <c r="Q82" s="47" t="s">
        <v>29</v>
      </c>
    </row>
    <row r="83" spans="1:17" ht="24">
      <c r="A83" s="557"/>
      <c r="B83" s="553"/>
      <c r="C83" s="553"/>
      <c r="D83" s="553"/>
      <c r="E83" s="44" t="s">
        <v>367</v>
      </c>
      <c r="F83" s="34" t="s">
        <v>368</v>
      </c>
      <c r="G83" s="35">
        <v>186</v>
      </c>
      <c r="H83" s="36">
        <v>441</v>
      </c>
      <c r="I83" s="37">
        <v>2.370967741935484</v>
      </c>
      <c r="J83" s="36">
        <v>186</v>
      </c>
      <c r="K83" s="36">
        <v>441</v>
      </c>
      <c r="L83" s="37">
        <v>2.370967741935484</v>
      </c>
      <c r="M83" s="45" t="s">
        <v>10</v>
      </c>
      <c r="N83" s="45" t="s">
        <v>10</v>
      </c>
      <c r="O83" s="45" t="s">
        <v>10</v>
      </c>
      <c r="P83" s="46" t="s">
        <v>29</v>
      </c>
      <c r="Q83" s="47" t="s">
        <v>29</v>
      </c>
    </row>
    <row r="84" spans="1:17" ht="36">
      <c r="A84" s="557"/>
      <c r="B84" s="553"/>
      <c r="C84" s="555" t="s">
        <v>58</v>
      </c>
      <c r="D84" s="555" t="s">
        <v>18</v>
      </c>
      <c r="E84" s="44" t="s">
        <v>369</v>
      </c>
      <c r="F84" s="34" t="s">
        <v>60</v>
      </c>
      <c r="G84" s="35">
        <v>218</v>
      </c>
      <c r="H84" s="36">
        <v>974</v>
      </c>
      <c r="I84" s="37">
        <v>4.4678899082568808</v>
      </c>
      <c r="J84" s="36">
        <v>218</v>
      </c>
      <c r="K84" s="36">
        <v>974</v>
      </c>
      <c r="L84" s="37">
        <v>4.4678899082568808</v>
      </c>
      <c r="M84" s="45" t="s">
        <v>10</v>
      </c>
      <c r="N84" s="45" t="s">
        <v>10</v>
      </c>
      <c r="O84" s="45" t="s">
        <v>10</v>
      </c>
      <c r="P84" s="46" t="s">
        <v>29</v>
      </c>
      <c r="Q84" s="47" t="s">
        <v>29</v>
      </c>
    </row>
    <row r="85" spans="1:17" ht="48">
      <c r="A85" s="557"/>
      <c r="B85" s="553"/>
      <c r="C85" s="553"/>
      <c r="D85" s="553"/>
      <c r="E85" s="44" t="s">
        <v>370</v>
      </c>
      <c r="F85" s="34" t="s">
        <v>60</v>
      </c>
      <c r="G85" s="35">
        <v>129</v>
      </c>
      <c r="H85" s="36">
        <v>250</v>
      </c>
      <c r="I85" s="37">
        <v>1.9379844961240309</v>
      </c>
      <c r="J85" s="36">
        <v>129</v>
      </c>
      <c r="K85" s="36">
        <v>250</v>
      </c>
      <c r="L85" s="37">
        <v>1.9379844961240309</v>
      </c>
      <c r="M85" s="45" t="s">
        <v>10</v>
      </c>
      <c r="N85" s="45" t="s">
        <v>10</v>
      </c>
      <c r="O85" s="45" t="s">
        <v>10</v>
      </c>
      <c r="P85" s="46" t="s">
        <v>29</v>
      </c>
      <c r="Q85" s="47" t="s">
        <v>29</v>
      </c>
    </row>
    <row r="86" spans="1:17" ht="24">
      <c r="A86" s="557"/>
      <c r="B86" s="553"/>
      <c r="C86" s="553"/>
      <c r="D86" s="553"/>
      <c r="E86" s="44" t="s">
        <v>371</v>
      </c>
      <c r="F86" s="34" t="s">
        <v>60</v>
      </c>
      <c r="G86" s="35">
        <v>96</v>
      </c>
      <c r="H86" s="36">
        <v>183</v>
      </c>
      <c r="I86" s="37">
        <v>1.90625</v>
      </c>
      <c r="J86" s="36">
        <v>96</v>
      </c>
      <c r="K86" s="36">
        <v>183</v>
      </c>
      <c r="L86" s="37">
        <v>1.90625</v>
      </c>
      <c r="M86" s="45" t="s">
        <v>10</v>
      </c>
      <c r="N86" s="45" t="s">
        <v>10</v>
      </c>
      <c r="O86" s="45" t="s">
        <v>10</v>
      </c>
      <c r="P86" s="46" t="s">
        <v>29</v>
      </c>
      <c r="Q86" s="47" t="s">
        <v>29</v>
      </c>
    </row>
    <row r="87" spans="1:17" ht="24">
      <c r="A87" s="557"/>
      <c r="B87" s="553"/>
      <c r="C87" s="555" t="s">
        <v>61</v>
      </c>
      <c r="D87" s="555" t="s">
        <v>18</v>
      </c>
      <c r="E87" s="44" t="s">
        <v>372</v>
      </c>
      <c r="F87" s="34" t="s">
        <v>63</v>
      </c>
      <c r="G87" s="35">
        <v>707</v>
      </c>
      <c r="H87" s="36">
        <v>1197</v>
      </c>
      <c r="I87" s="37">
        <v>1.693069306930693</v>
      </c>
      <c r="J87" s="36">
        <v>707</v>
      </c>
      <c r="K87" s="36">
        <v>1197</v>
      </c>
      <c r="L87" s="37">
        <v>1.693069306930693</v>
      </c>
      <c r="M87" s="45" t="s">
        <v>10</v>
      </c>
      <c r="N87" s="45" t="s">
        <v>10</v>
      </c>
      <c r="O87" s="45" t="s">
        <v>10</v>
      </c>
      <c r="P87" s="46" t="s">
        <v>29</v>
      </c>
      <c r="Q87" s="47" t="s">
        <v>29</v>
      </c>
    </row>
    <row r="88" spans="1:17" ht="48">
      <c r="A88" s="557"/>
      <c r="B88" s="553"/>
      <c r="C88" s="553"/>
      <c r="D88" s="553"/>
      <c r="E88" s="44" t="s">
        <v>373</v>
      </c>
      <c r="F88" s="34" t="s">
        <v>63</v>
      </c>
      <c r="G88" s="35">
        <v>1011</v>
      </c>
      <c r="H88" s="36">
        <v>1630</v>
      </c>
      <c r="I88" s="37">
        <v>1.6122650840751731</v>
      </c>
      <c r="J88" s="36">
        <v>1008</v>
      </c>
      <c r="K88" s="36">
        <v>1626</v>
      </c>
      <c r="L88" s="37">
        <v>1.6130952380952381</v>
      </c>
      <c r="M88" s="36">
        <v>3</v>
      </c>
      <c r="N88" s="36">
        <v>2</v>
      </c>
      <c r="O88" s="36">
        <v>1</v>
      </c>
      <c r="P88" s="36">
        <v>4</v>
      </c>
      <c r="Q88" s="38">
        <v>1.3333333333333333</v>
      </c>
    </row>
    <row r="89" spans="1:17" ht="36">
      <c r="A89" s="557"/>
      <c r="B89" s="553"/>
      <c r="C89" s="553"/>
      <c r="D89" s="553"/>
      <c r="E89" s="44" t="s">
        <v>374</v>
      </c>
      <c r="F89" s="34" t="s">
        <v>63</v>
      </c>
      <c r="G89" s="35">
        <v>961</v>
      </c>
      <c r="H89" s="36">
        <v>1589</v>
      </c>
      <c r="I89" s="37">
        <v>1.6534859521331946</v>
      </c>
      <c r="J89" s="36">
        <v>960</v>
      </c>
      <c r="K89" s="36">
        <v>1588</v>
      </c>
      <c r="L89" s="37">
        <v>1.6541666666666666</v>
      </c>
      <c r="M89" s="36">
        <v>1</v>
      </c>
      <c r="N89" s="36">
        <v>1</v>
      </c>
      <c r="O89" s="45" t="s">
        <v>10</v>
      </c>
      <c r="P89" s="36">
        <v>1</v>
      </c>
      <c r="Q89" s="38">
        <v>1</v>
      </c>
    </row>
    <row r="90" spans="1:17" ht="48">
      <c r="A90" s="557"/>
      <c r="B90" s="553"/>
      <c r="C90" s="553"/>
      <c r="D90" s="553"/>
      <c r="E90" s="44" t="s">
        <v>375</v>
      </c>
      <c r="F90" s="34" t="s">
        <v>125</v>
      </c>
      <c r="G90" s="35">
        <v>281</v>
      </c>
      <c r="H90" s="36">
        <v>353</v>
      </c>
      <c r="I90" s="37">
        <v>1.2562277580071175</v>
      </c>
      <c r="J90" s="36">
        <v>281</v>
      </c>
      <c r="K90" s="36">
        <v>353</v>
      </c>
      <c r="L90" s="37">
        <v>1.2562277580071175</v>
      </c>
      <c r="M90" s="45" t="s">
        <v>10</v>
      </c>
      <c r="N90" s="45" t="s">
        <v>10</v>
      </c>
      <c r="O90" s="45" t="s">
        <v>10</v>
      </c>
      <c r="P90" s="46" t="s">
        <v>29</v>
      </c>
      <c r="Q90" s="47" t="s">
        <v>29</v>
      </c>
    </row>
    <row r="91" spans="1:17" ht="48">
      <c r="A91" s="557"/>
      <c r="B91" s="553"/>
      <c r="C91" s="553"/>
      <c r="D91" s="553"/>
      <c r="E91" s="44" t="s">
        <v>376</v>
      </c>
      <c r="F91" s="34" t="s">
        <v>63</v>
      </c>
      <c r="G91" s="35">
        <v>555</v>
      </c>
      <c r="H91" s="36">
        <v>984</v>
      </c>
      <c r="I91" s="37">
        <v>1.7729729729729731</v>
      </c>
      <c r="J91" s="36">
        <v>554</v>
      </c>
      <c r="K91" s="36">
        <v>981</v>
      </c>
      <c r="L91" s="37">
        <v>1.7707581227436824</v>
      </c>
      <c r="M91" s="36">
        <v>1</v>
      </c>
      <c r="N91" s="45" t="s">
        <v>10</v>
      </c>
      <c r="O91" s="36">
        <v>1</v>
      </c>
      <c r="P91" s="36">
        <v>3</v>
      </c>
      <c r="Q91" s="38">
        <v>3</v>
      </c>
    </row>
    <row r="92" spans="1:17" ht="60">
      <c r="A92" s="557"/>
      <c r="B92" s="553"/>
      <c r="C92" s="555" t="s">
        <v>64</v>
      </c>
      <c r="D92" s="555" t="s">
        <v>18</v>
      </c>
      <c r="E92" s="44" t="s">
        <v>377</v>
      </c>
      <c r="F92" s="34" t="s">
        <v>128</v>
      </c>
      <c r="G92" s="35">
        <v>28</v>
      </c>
      <c r="H92" s="36">
        <v>29</v>
      </c>
      <c r="I92" s="37">
        <v>1.0357142857142858</v>
      </c>
      <c r="J92" s="36">
        <v>28</v>
      </c>
      <c r="K92" s="36">
        <v>29</v>
      </c>
      <c r="L92" s="37">
        <v>1.0357142857142858</v>
      </c>
      <c r="M92" s="45" t="s">
        <v>10</v>
      </c>
      <c r="N92" s="45" t="s">
        <v>10</v>
      </c>
      <c r="O92" s="45" t="s">
        <v>10</v>
      </c>
      <c r="P92" s="46" t="s">
        <v>29</v>
      </c>
      <c r="Q92" s="47" t="s">
        <v>29</v>
      </c>
    </row>
    <row r="93" spans="1:17" ht="24">
      <c r="A93" s="557"/>
      <c r="B93" s="553"/>
      <c r="C93" s="553"/>
      <c r="D93" s="553"/>
      <c r="E93" s="44" t="s">
        <v>378</v>
      </c>
      <c r="F93" s="34" t="s">
        <v>66</v>
      </c>
      <c r="G93" s="35">
        <v>403</v>
      </c>
      <c r="H93" s="36">
        <v>471</v>
      </c>
      <c r="I93" s="37">
        <v>1.1687344913151365</v>
      </c>
      <c r="J93" s="36">
        <v>403</v>
      </c>
      <c r="K93" s="36">
        <v>471</v>
      </c>
      <c r="L93" s="37">
        <v>1.1687344913151365</v>
      </c>
      <c r="M93" s="45" t="s">
        <v>10</v>
      </c>
      <c r="N93" s="45" t="s">
        <v>10</v>
      </c>
      <c r="O93" s="45" t="s">
        <v>10</v>
      </c>
      <c r="P93" s="46" t="s">
        <v>29</v>
      </c>
      <c r="Q93" s="47" t="s">
        <v>29</v>
      </c>
    </row>
    <row r="94" spans="1:17" ht="48">
      <c r="A94" s="557"/>
      <c r="B94" s="553"/>
      <c r="C94" s="553"/>
      <c r="D94" s="553"/>
      <c r="E94" s="44" t="s">
        <v>379</v>
      </c>
      <c r="F94" s="34" t="s">
        <v>66</v>
      </c>
      <c r="G94" s="35">
        <v>411</v>
      </c>
      <c r="H94" s="36">
        <v>530</v>
      </c>
      <c r="I94" s="37">
        <v>1.2895377128953771</v>
      </c>
      <c r="J94" s="36">
        <v>411</v>
      </c>
      <c r="K94" s="36">
        <v>530</v>
      </c>
      <c r="L94" s="37">
        <v>1.2895377128953771</v>
      </c>
      <c r="M94" s="45" t="s">
        <v>10</v>
      </c>
      <c r="N94" s="45" t="s">
        <v>10</v>
      </c>
      <c r="O94" s="45" t="s">
        <v>10</v>
      </c>
      <c r="P94" s="46" t="s">
        <v>29</v>
      </c>
      <c r="Q94" s="47" t="s">
        <v>29</v>
      </c>
    </row>
    <row r="95" spans="1:17" ht="36">
      <c r="A95" s="557"/>
      <c r="B95" s="553"/>
      <c r="C95" s="555" t="s">
        <v>67</v>
      </c>
      <c r="D95" s="555" t="s">
        <v>18</v>
      </c>
      <c r="E95" s="44" t="s">
        <v>380</v>
      </c>
      <c r="F95" s="34" t="s">
        <v>68</v>
      </c>
      <c r="G95" s="35">
        <v>448</v>
      </c>
      <c r="H95" s="36">
        <v>749</v>
      </c>
      <c r="I95" s="37">
        <v>1.671875</v>
      </c>
      <c r="J95" s="36">
        <v>448</v>
      </c>
      <c r="K95" s="36">
        <v>749</v>
      </c>
      <c r="L95" s="37">
        <v>1.671875</v>
      </c>
      <c r="M95" s="45" t="s">
        <v>10</v>
      </c>
      <c r="N95" s="45" t="s">
        <v>10</v>
      </c>
      <c r="O95" s="45" t="s">
        <v>10</v>
      </c>
      <c r="P95" s="46" t="s">
        <v>29</v>
      </c>
      <c r="Q95" s="47" t="s">
        <v>29</v>
      </c>
    </row>
    <row r="96" spans="1:17" ht="36">
      <c r="A96" s="557"/>
      <c r="B96" s="553"/>
      <c r="C96" s="553"/>
      <c r="D96" s="553"/>
      <c r="E96" s="44" t="s">
        <v>381</v>
      </c>
      <c r="F96" s="34" t="s">
        <v>68</v>
      </c>
      <c r="G96" s="35">
        <v>447</v>
      </c>
      <c r="H96" s="36">
        <v>734</v>
      </c>
      <c r="I96" s="37">
        <v>1.6420581655480984</v>
      </c>
      <c r="J96" s="36">
        <v>447</v>
      </c>
      <c r="K96" s="36">
        <v>734</v>
      </c>
      <c r="L96" s="37">
        <v>1.6420581655480984</v>
      </c>
      <c r="M96" s="45" t="s">
        <v>10</v>
      </c>
      <c r="N96" s="45" t="s">
        <v>10</v>
      </c>
      <c r="O96" s="45" t="s">
        <v>10</v>
      </c>
      <c r="P96" s="46" t="s">
        <v>29</v>
      </c>
      <c r="Q96" s="47" t="s">
        <v>29</v>
      </c>
    </row>
    <row r="97" spans="1:17" ht="36">
      <c r="A97" s="557"/>
      <c r="B97" s="553"/>
      <c r="C97" s="553"/>
      <c r="D97" s="553"/>
      <c r="E97" s="44" t="s">
        <v>382</v>
      </c>
      <c r="F97" s="34" t="s">
        <v>120</v>
      </c>
      <c r="G97" s="35">
        <v>200</v>
      </c>
      <c r="H97" s="36">
        <v>422</v>
      </c>
      <c r="I97" s="37">
        <v>2.11</v>
      </c>
      <c r="J97" s="36">
        <v>199</v>
      </c>
      <c r="K97" s="36">
        <v>419</v>
      </c>
      <c r="L97" s="37">
        <v>2.1055276381909547</v>
      </c>
      <c r="M97" s="36">
        <v>1</v>
      </c>
      <c r="N97" s="45" t="s">
        <v>10</v>
      </c>
      <c r="O97" s="36">
        <v>1</v>
      </c>
      <c r="P97" s="36">
        <v>3</v>
      </c>
      <c r="Q97" s="38">
        <v>3</v>
      </c>
    </row>
    <row r="98" spans="1:17" ht="24">
      <c r="A98" s="557"/>
      <c r="B98" s="553"/>
      <c r="C98" s="553"/>
      <c r="D98" s="553"/>
      <c r="E98" s="44" t="s">
        <v>383</v>
      </c>
      <c r="F98" s="34" t="s">
        <v>68</v>
      </c>
      <c r="G98" s="35">
        <v>504</v>
      </c>
      <c r="H98" s="36">
        <v>713</v>
      </c>
      <c r="I98" s="37">
        <v>1.4146825396825398</v>
      </c>
      <c r="J98" s="36">
        <v>504</v>
      </c>
      <c r="K98" s="36">
        <v>713</v>
      </c>
      <c r="L98" s="37">
        <v>1.4146825396825398</v>
      </c>
      <c r="M98" s="45" t="s">
        <v>10</v>
      </c>
      <c r="N98" s="45" t="s">
        <v>10</v>
      </c>
      <c r="O98" s="45" t="s">
        <v>10</v>
      </c>
      <c r="P98" s="46" t="s">
        <v>29</v>
      </c>
      <c r="Q98" s="47" t="s">
        <v>29</v>
      </c>
    </row>
    <row r="99" spans="1:17" ht="36">
      <c r="A99" s="557"/>
      <c r="B99" s="553"/>
      <c r="C99" s="553"/>
      <c r="D99" s="553"/>
      <c r="E99" s="44" t="s">
        <v>384</v>
      </c>
      <c r="F99" s="34" t="s">
        <v>315</v>
      </c>
      <c r="G99" s="35">
        <v>239</v>
      </c>
      <c r="H99" s="36">
        <v>291</v>
      </c>
      <c r="I99" s="37">
        <v>1.2175732217573221</v>
      </c>
      <c r="J99" s="36">
        <v>239</v>
      </c>
      <c r="K99" s="36">
        <v>291</v>
      </c>
      <c r="L99" s="37">
        <v>1.2175732217573221</v>
      </c>
      <c r="M99" s="45" t="s">
        <v>10</v>
      </c>
      <c r="N99" s="45" t="s">
        <v>10</v>
      </c>
      <c r="O99" s="45" t="s">
        <v>10</v>
      </c>
      <c r="P99" s="46" t="s">
        <v>29</v>
      </c>
      <c r="Q99" s="47" t="s">
        <v>29</v>
      </c>
    </row>
    <row r="100" spans="1:17" ht="24">
      <c r="A100" s="557"/>
      <c r="B100" s="553"/>
      <c r="C100" s="553"/>
      <c r="D100" s="553"/>
      <c r="E100" s="44" t="s">
        <v>385</v>
      </c>
      <c r="F100" s="34" t="s">
        <v>315</v>
      </c>
      <c r="G100" s="35">
        <v>98</v>
      </c>
      <c r="H100" s="36">
        <v>113</v>
      </c>
      <c r="I100" s="37">
        <v>1.153061224489796</v>
      </c>
      <c r="J100" s="36">
        <v>98</v>
      </c>
      <c r="K100" s="36">
        <v>113</v>
      </c>
      <c r="L100" s="37">
        <v>1.153061224489796</v>
      </c>
      <c r="M100" s="45" t="s">
        <v>10</v>
      </c>
      <c r="N100" s="45" t="s">
        <v>10</v>
      </c>
      <c r="O100" s="45" t="s">
        <v>10</v>
      </c>
      <c r="P100" s="46" t="s">
        <v>29</v>
      </c>
      <c r="Q100" s="47" t="s">
        <v>29</v>
      </c>
    </row>
    <row r="101" spans="1:17" ht="24">
      <c r="A101" s="557"/>
      <c r="B101" s="553"/>
      <c r="C101" s="553"/>
      <c r="D101" s="553"/>
      <c r="E101" s="44" t="s">
        <v>386</v>
      </c>
      <c r="F101" s="34" t="s">
        <v>120</v>
      </c>
      <c r="G101" s="35">
        <v>157</v>
      </c>
      <c r="H101" s="36">
        <v>248</v>
      </c>
      <c r="I101" s="37">
        <v>1.5796178343949046</v>
      </c>
      <c r="J101" s="36">
        <v>155</v>
      </c>
      <c r="K101" s="36">
        <v>244</v>
      </c>
      <c r="L101" s="37">
        <v>1.5741935483870968</v>
      </c>
      <c r="M101" s="36">
        <v>2</v>
      </c>
      <c r="N101" s="36">
        <v>1</v>
      </c>
      <c r="O101" s="36">
        <v>1</v>
      </c>
      <c r="P101" s="36">
        <v>4</v>
      </c>
      <c r="Q101" s="38">
        <v>2</v>
      </c>
    </row>
    <row r="102" spans="1:17">
      <c r="A102" s="557"/>
      <c r="B102" s="553"/>
      <c r="C102" s="553"/>
      <c r="D102" s="553"/>
      <c r="E102" s="44" t="s">
        <v>387</v>
      </c>
      <c r="F102" s="34" t="s">
        <v>315</v>
      </c>
      <c r="G102" s="35">
        <v>226</v>
      </c>
      <c r="H102" s="36">
        <v>435</v>
      </c>
      <c r="I102" s="37">
        <v>1.9247787610619469</v>
      </c>
      <c r="J102" s="36">
        <v>226</v>
      </c>
      <c r="K102" s="36">
        <v>435</v>
      </c>
      <c r="L102" s="37">
        <v>1.9247787610619469</v>
      </c>
      <c r="M102" s="45" t="s">
        <v>10</v>
      </c>
      <c r="N102" s="45" t="s">
        <v>10</v>
      </c>
      <c r="O102" s="45" t="s">
        <v>10</v>
      </c>
      <c r="P102" s="46" t="s">
        <v>29</v>
      </c>
      <c r="Q102" s="47" t="s">
        <v>29</v>
      </c>
    </row>
    <row r="103" spans="1:17" ht="24">
      <c r="A103" s="557"/>
      <c r="B103" s="553"/>
      <c r="C103" s="553"/>
      <c r="D103" s="553"/>
      <c r="E103" s="44" t="s">
        <v>388</v>
      </c>
      <c r="F103" s="34" t="s">
        <v>315</v>
      </c>
      <c r="G103" s="35">
        <v>65</v>
      </c>
      <c r="H103" s="36">
        <v>101</v>
      </c>
      <c r="I103" s="37">
        <v>1.5538461538461539</v>
      </c>
      <c r="J103" s="36">
        <v>65</v>
      </c>
      <c r="K103" s="36">
        <v>101</v>
      </c>
      <c r="L103" s="37">
        <v>1.5538461538461539</v>
      </c>
      <c r="M103" s="45" t="s">
        <v>10</v>
      </c>
      <c r="N103" s="45" t="s">
        <v>10</v>
      </c>
      <c r="O103" s="45" t="s">
        <v>10</v>
      </c>
      <c r="P103" s="46" t="s">
        <v>29</v>
      </c>
      <c r="Q103" s="47" t="s">
        <v>29</v>
      </c>
    </row>
    <row r="104" spans="1:17" ht="24">
      <c r="A104" s="557"/>
      <c r="B104" s="553"/>
      <c r="C104" s="553"/>
      <c r="D104" s="553"/>
      <c r="E104" s="44" t="s">
        <v>389</v>
      </c>
      <c r="F104" s="34" t="s">
        <v>68</v>
      </c>
      <c r="G104" s="35">
        <v>738</v>
      </c>
      <c r="H104" s="36">
        <v>1325</v>
      </c>
      <c r="I104" s="37">
        <v>1.7953929539295392</v>
      </c>
      <c r="J104" s="36">
        <v>737</v>
      </c>
      <c r="K104" s="36">
        <v>1324</v>
      </c>
      <c r="L104" s="37">
        <v>1.7964721845318861</v>
      </c>
      <c r="M104" s="36">
        <v>1</v>
      </c>
      <c r="N104" s="36">
        <v>1</v>
      </c>
      <c r="O104" s="45" t="s">
        <v>10</v>
      </c>
      <c r="P104" s="36">
        <v>1</v>
      </c>
      <c r="Q104" s="38">
        <v>1</v>
      </c>
    </row>
    <row r="105" spans="1:17" ht="48">
      <c r="A105" s="557"/>
      <c r="B105" s="553"/>
      <c r="C105" s="553"/>
      <c r="D105" s="553"/>
      <c r="E105" s="44" t="s">
        <v>390</v>
      </c>
      <c r="F105" s="34" t="s">
        <v>68</v>
      </c>
      <c r="G105" s="35">
        <v>163</v>
      </c>
      <c r="H105" s="36">
        <v>298</v>
      </c>
      <c r="I105" s="37">
        <v>1.8282208588957056</v>
      </c>
      <c r="J105" s="36">
        <v>163</v>
      </c>
      <c r="K105" s="36">
        <v>298</v>
      </c>
      <c r="L105" s="37">
        <v>1.8282208588957056</v>
      </c>
      <c r="M105" s="45" t="s">
        <v>10</v>
      </c>
      <c r="N105" s="45" t="s">
        <v>10</v>
      </c>
      <c r="O105" s="45" t="s">
        <v>10</v>
      </c>
      <c r="P105" s="46" t="s">
        <v>29</v>
      </c>
      <c r="Q105" s="47" t="s">
        <v>29</v>
      </c>
    </row>
    <row r="106" spans="1:17" ht="24">
      <c r="A106" s="557"/>
      <c r="B106" s="553"/>
      <c r="C106" s="553"/>
      <c r="D106" s="553"/>
      <c r="E106" s="44" t="s">
        <v>391</v>
      </c>
      <c r="F106" s="34" t="s">
        <v>120</v>
      </c>
      <c r="G106" s="35">
        <v>366</v>
      </c>
      <c r="H106" s="36">
        <v>671</v>
      </c>
      <c r="I106" s="37">
        <v>1.8333333333333333</v>
      </c>
      <c r="J106" s="36">
        <v>366</v>
      </c>
      <c r="K106" s="36">
        <v>671</v>
      </c>
      <c r="L106" s="37">
        <v>1.8333333333333333</v>
      </c>
      <c r="M106" s="45" t="s">
        <v>10</v>
      </c>
      <c r="N106" s="45" t="s">
        <v>10</v>
      </c>
      <c r="O106" s="45" t="s">
        <v>10</v>
      </c>
      <c r="P106" s="46" t="s">
        <v>29</v>
      </c>
      <c r="Q106" s="47" t="s">
        <v>29</v>
      </c>
    </row>
    <row r="107" spans="1:17" ht="24">
      <c r="A107" s="557"/>
      <c r="B107" s="553"/>
      <c r="C107" s="553"/>
      <c r="D107" s="553"/>
      <c r="E107" s="44" t="s">
        <v>392</v>
      </c>
      <c r="F107" s="34" t="s">
        <v>315</v>
      </c>
      <c r="G107" s="35">
        <v>356</v>
      </c>
      <c r="H107" s="36">
        <v>606</v>
      </c>
      <c r="I107" s="37">
        <v>1.702247191011236</v>
      </c>
      <c r="J107" s="36">
        <v>356</v>
      </c>
      <c r="K107" s="36">
        <v>606</v>
      </c>
      <c r="L107" s="37">
        <v>1.702247191011236</v>
      </c>
      <c r="M107" s="45" t="s">
        <v>10</v>
      </c>
      <c r="N107" s="45" t="s">
        <v>10</v>
      </c>
      <c r="O107" s="45" t="s">
        <v>10</v>
      </c>
      <c r="P107" s="46" t="s">
        <v>29</v>
      </c>
      <c r="Q107" s="47" t="s">
        <v>29</v>
      </c>
    </row>
    <row r="108" spans="1:17" ht="24">
      <c r="A108" s="557"/>
      <c r="B108" s="553"/>
      <c r="C108" s="553"/>
      <c r="D108" s="553"/>
      <c r="E108" s="44" t="s">
        <v>393</v>
      </c>
      <c r="F108" s="34" t="s">
        <v>68</v>
      </c>
      <c r="G108" s="35">
        <v>499</v>
      </c>
      <c r="H108" s="36">
        <v>748</v>
      </c>
      <c r="I108" s="37">
        <v>1.4989979959919839</v>
      </c>
      <c r="J108" s="36">
        <v>499</v>
      </c>
      <c r="K108" s="36">
        <v>748</v>
      </c>
      <c r="L108" s="37">
        <v>1.4989979959919839</v>
      </c>
      <c r="M108" s="45" t="s">
        <v>10</v>
      </c>
      <c r="N108" s="45" t="s">
        <v>10</v>
      </c>
      <c r="O108" s="45" t="s">
        <v>10</v>
      </c>
      <c r="P108" s="46" t="s">
        <v>29</v>
      </c>
      <c r="Q108" s="47" t="s">
        <v>29</v>
      </c>
    </row>
    <row r="109" spans="1:17" ht="36">
      <c r="A109" s="557"/>
      <c r="B109" s="553"/>
      <c r="C109" s="555" t="s">
        <v>26</v>
      </c>
      <c r="D109" s="555" t="s">
        <v>18</v>
      </c>
      <c r="E109" s="44" t="s">
        <v>381</v>
      </c>
      <c r="F109" s="34" t="s">
        <v>27</v>
      </c>
      <c r="G109" s="35">
        <v>393</v>
      </c>
      <c r="H109" s="36">
        <v>810</v>
      </c>
      <c r="I109" s="37">
        <v>2.0610687022900764</v>
      </c>
      <c r="J109" s="36">
        <v>393</v>
      </c>
      <c r="K109" s="36">
        <v>810</v>
      </c>
      <c r="L109" s="37">
        <v>2.0610687022900764</v>
      </c>
      <c r="M109" s="45" t="s">
        <v>10</v>
      </c>
      <c r="N109" s="45" t="s">
        <v>10</v>
      </c>
      <c r="O109" s="45" t="s">
        <v>10</v>
      </c>
      <c r="P109" s="46" t="s">
        <v>29</v>
      </c>
      <c r="Q109" s="47" t="s">
        <v>29</v>
      </c>
    </row>
    <row r="110" spans="1:17" ht="48">
      <c r="A110" s="557"/>
      <c r="B110" s="553"/>
      <c r="C110" s="553"/>
      <c r="D110" s="553"/>
      <c r="E110" s="44" t="s">
        <v>394</v>
      </c>
      <c r="F110" s="34" t="s">
        <v>27</v>
      </c>
      <c r="G110" s="35">
        <v>332</v>
      </c>
      <c r="H110" s="36">
        <v>777</v>
      </c>
      <c r="I110" s="37">
        <v>2.3403614457831323</v>
      </c>
      <c r="J110" s="36">
        <v>329</v>
      </c>
      <c r="K110" s="36">
        <v>769</v>
      </c>
      <c r="L110" s="37">
        <v>2.337386018237082</v>
      </c>
      <c r="M110" s="36">
        <v>3</v>
      </c>
      <c r="N110" s="36">
        <v>1</v>
      </c>
      <c r="O110" s="36">
        <v>2</v>
      </c>
      <c r="P110" s="36">
        <v>8</v>
      </c>
      <c r="Q110" s="38">
        <v>2.6666666666666665</v>
      </c>
    </row>
    <row r="111" spans="1:17" ht="48">
      <c r="A111" s="557"/>
      <c r="B111" s="553"/>
      <c r="C111" s="553"/>
      <c r="D111" s="553"/>
      <c r="E111" s="44" t="s">
        <v>395</v>
      </c>
      <c r="F111" s="34" t="s">
        <v>27</v>
      </c>
      <c r="G111" s="35">
        <v>408</v>
      </c>
      <c r="H111" s="36">
        <v>828</v>
      </c>
      <c r="I111" s="37">
        <v>2.0294117647058822</v>
      </c>
      <c r="J111" s="36">
        <v>408</v>
      </c>
      <c r="K111" s="36">
        <v>828</v>
      </c>
      <c r="L111" s="37">
        <v>2.0294117647058822</v>
      </c>
      <c r="M111" s="45" t="s">
        <v>10</v>
      </c>
      <c r="N111" s="45" t="s">
        <v>10</v>
      </c>
      <c r="O111" s="45" t="s">
        <v>10</v>
      </c>
      <c r="P111" s="46" t="s">
        <v>29</v>
      </c>
      <c r="Q111" s="47" t="s">
        <v>29</v>
      </c>
    </row>
    <row r="112" spans="1:17" ht="36">
      <c r="A112" s="557"/>
      <c r="B112" s="553"/>
      <c r="C112" s="553"/>
      <c r="D112" s="553"/>
      <c r="E112" s="44" t="s">
        <v>396</v>
      </c>
      <c r="F112" s="34" t="s">
        <v>27</v>
      </c>
      <c r="G112" s="35">
        <v>432</v>
      </c>
      <c r="H112" s="36">
        <v>913</v>
      </c>
      <c r="I112" s="37">
        <v>2.113425925925926</v>
      </c>
      <c r="J112" s="36">
        <v>432</v>
      </c>
      <c r="K112" s="36">
        <v>913</v>
      </c>
      <c r="L112" s="37">
        <v>2.113425925925926</v>
      </c>
      <c r="M112" s="45" t="s">
        <v>10</v>
      </c>
      <c r="N112" s="45" t="s">
        <v>10</v>
      </c>
      <c r="O112" s="45" t="s">
        <v>10</v>
      </c>
      <c r="P112" s="46" t="s">
        <v>29</v>
      </c>
      <c r="Q112" s="47" t="s">
        <v>29</v>
      </c>
    </row>
    <row r="113" spans="1:17" ht="36">
      <c r="A113" s="557"/>
      <c r="B113" s="553"/>
      <c r="C113" s="553"/>
      <c r="D113" s="553"/>
      <c r="E113" s="44" t="s">
        <v>397</v>
      </c>
      <c r="F113" s="34" t="s">
        <v>27</v>
      </c>
      <c r="G113" s="35">
        <v>397</v>
      </c>
      <c r="H113" s="36">
        <v>482</v>
      </c>
      <c r="I113" s="37">
        <v>1.2141057934508817</v>
      </c>
      <c r="J113" s="36">
        <v>396</v>
      </c>
      <c r="K113" s="36">
        <v>480</v>
      </c>
      <c r="L113" s="37">
        <v>1.2121212121212122</v>
      </c>
      <c r="M113" s="36">
        <v>1</v>
      </c>
      <c r="N113" s="45" t="s">
        <v>10</v>
      </c>
      <c r="O113" s="36">
        <v>1</v>
      </c>
      <c r="P113" s="36">
        <v>2</v>
      </c>
      <c r="Q113" s="38">
        <v>2</v>
      </c>
    </row>
    <row r="114" spans="1:17" ht="24">
      <c r="A114" s="557"/>
      <c r="B114" s="553"/>
      <c r="C114" s="553"/>
      <c r="D114" s="553"/>
      <c r="E114" s="44" t="s">
        <v>398</v>
      </c>
      <c r="F114" s="34" t="s">
        <v>27</v>
      </c>
      <c r="G114" s="35">
        <v>170</v>
      </c>
      <c r="H114" s="36">
        <v>271</v>
      </c>
      <c r="I114" s="37">
        <v>1.5941176470588236</v>
      </c>
      <c r="J114" s="36">
        <v>170</v>
      </c>
      <c r="K114" s="36">
        <v>271</v>
      </c>
      <c r="L114" s="37">
        <v>1.5941176470588236</v>
      </c>
      <c r="M114" s="45" t="s">
        <v>10</v>
      </c>
      <c r="N114" s="45" t="s">
        <v>10</v>
      </c>
      <c r="O114" s="45" t="s">
        <v>10</v>
      </c>
      <c r="P114" s="46" t="s">
        <v>29</v>
      </c>
      <c r="Q114" s="47" t="s">
        <v>29</v>
      </c>
    </row>
    <row r="115" spans="1:17" ht="24">
      <c r="A115" s="557"/>
      <c r="B115" s="553"/>
      <c r="C115" s="553"/>
      <c r="D115" s="553"/>
      <c r="E115" s="44" t="s">
        <v>399</v>
      </c>
      <c r="F115" s="34" t="s">
        <v>27</v>
      </c>
      <c r="G115" s="35">
        <v>463</v>
      </c>
      <c r="H115" s="36">
        <v>805</v>
      </c>
      <c r="I115" s="37">
        <v>1.7386609071274297</v>
      </c>
      <c r="J115" s="36">
        <v>462</v>
      </c>
      <c r="K115" s="36">
        <v>799</v>
      </c>
      <c r="L115" s="37">
        <v>1.7294372294372293</v>
      </c>
      <c r="M115" s="36">
        <v>1</v>
      </c>
      <c r="N115" s="45" t="s">
        <v>10</v>
      </c>
      <c r="O115" s="36">
        <v>1</v>
      </c>
      <c r="P115" s="36">
        <v>6</v>
      </c>
      <c r="Q115" s="38">
        <v>6</v>
      </c>
    </row>
    <row r="116" spans="1:17" ht="48">
      <c r="A116" s="557"/>
      <c r="B116" s="553"/>
      <c r="C116" s="553"/>
      <c r="D116" s="553"/>
      <c r="E116" s="44" t="s">
        <v>400</v>
      </c>
      <c r="F116" s="34" t="s">
        <v>27</v>
      </c>
      <c r="G116" s="35">
        <v>762</v>
      </c>
      <c r="H116" s="36">
        <v>4792</v>
      </c>
      <c r="I116" s="37">
        <v>6.2887139107611549</v>
      </c>
      <c r="J116" s="36">
        <v>748</v>
      </c>
      <c r="K116" s="36">
        <v>4611</v>
      </c>
      <c r="L116" s="37">
        <v>6.1644385026737964</v>
      </c>
      <c r="M116" s="36">
        <v>14</v>
      </c>
      <c r="N116" s="45" t="s">
        <v>10</v>
      </c>
      <c r="O116" s="36">
        <v>14</v>
      </c>
      <c r="P116" s="36">
        <v>181</v>
      </c>
      <c r="Q116" s="38">
        <v>12.928571428571429</v>
      </c>
    </row>
    <row r="117" spans="1:17" ht="24">
      <c r="A117" s="557"/>
      <c r="B117" s="553"/>
      <c r="C117" s="553"/>
      <c r="D117" s="553"/>
      <c r="E117" s="44" t="s">
        <v>401</v>
      </c>
      <c r="F117" s="34" t="s">
        <v>27</v>
      </c>
      <c r="G117" s="35">
        <v>243</v>
      </c>
      <c r="H117" s="36">
        <v>676</v>
      </c>
      <c r="I117" s="37">
        <v>2.7818930041152266</v>
      </c>
      <c r="J117" s="36">
        <v>242</v>
      </c>
      <c r="K117" s="36">
        <v>661</v>
      </c>
      <c r="L117" s="37">
        <v>2.7314049586776861</v>
      </c>
      <c r="M117" s="36">
        <v>1</v>
      </c>
      <c r="N117" s="45" t="s">
        <v>10</v>
      </c>
      <c r="O117" s="36">
        <v>1</v>
      </c>
      <c r="P117" s="36">
        <v>15</v>
      </c>
      <c r="Q117" s="38">
        <v>15</v>
      </c>
    </row>
    <row r="118" spans="1:17" ht="60">
      <c r="A118" s="557"/>
      <c r="B118" s="553"/>
      <c r="C118" s="553"/>
      <c r="D118" s="553"/>
      <c r="E118" s="44" t="s">
        <v>402</v>
      </c>
      <c r="F118" s="34" t="s">
        <v>27</v>
      </c>
      <c r="G118" s="35">
        <v>520</v>
      </c>
      <c r="H118" s="36">
        <v>909</v>
      </c>
      <c r="I118" s="37">
        <v>1.7480769230769231</v>
      </c>
      <c r="J118" s="36">
        <v>517</v>
      </c>
      <c r="K118" s="36">
        <v>904</v>
      </c>
      <c r="L118" s="37">
        <v>1.7485493230174081</v>
      </c>
      <c r="M118" s="36">
        <v>3</v>
      </c>
      <c r="N118" s="36">
        <v>2</v>
      </c>
      <c r="O118" s="36">
        <v>1</v>
      </c>
      <c r="P118" s="36">
        <v>5</v>
      </c>
      <c r="Q118" s="38">
        <v>1.6666666666666667</v>
      </c>
    </row>
    <row r="119" spans="1:17" ht="24">
      <c r="A119" s="557"/>
      <c r="B119" s="553"/>
      <c r="C119" s="553"/>
      <c r="D119" s="553"/>
      <c r="E119" s="44" t="s">
        <v>403</v>
      </c>
      <c r="F119" s="34" t="s">
        <v>27</v>
      </c>
      <c r="G119" s="35">
        <v>523</v>
      </c>
      <c r="H119" s="36">
        <v>1016</v>
      </c>
      <c r="I119" s="37">
        <v>1.9426386233269599</v>
      </c>
      <c r="J119" s="36">
        <v>523</v>
      </c>
      <c r="K119" s="36">
        <v>1016</v>
      </c>
      <c r="L119" s="37">
        <v>1.9426386233269599</v>
      </c>
      <c r="M119" s="45" t="s">
        <v>10</v>
      </c>
      <c r="N119" s="45" t="s">
        <v>10</v>
      </c>
      <c r="O119" s="45" t="s">
        <v>10</v>
      </c>
      <c r="P119" s="46" t="s">
        <v>29</v>
      </c>
      <c r="Q119" s="47" t="s">
        <v>29</v>
      </c>
    </row>
    <row r="120" spans="1:17" ht="24">
      <c r="A120" s="557"/>
      <c r="B120" s="553"/>
      <c r="C120" s="555" t="s">
        <v>30</v>
      </c>
      <c r="D120" s="555" t="s">
        <v>18</v>
      </c>
      <c r="E120" s="44" t="s">
        <v>404</v>
      </c>
      <c r="F120" s="34" t="s">
        <v>31</v>
      </c>
      <c r="G120" s="35">
        <v>120</v>
      </c>
      <c r="H120" s="36">
        <v>460</v>
      </c>
      <c r="I120" s="37">
        <v>3.8333333333333335</v>
      </c>
      <c r="J120" s="36">
        <v>120</v>
      </c>
      <c r="K120" s="36">
        <v>460</v>
      </c>
      <c r="L120" s="37">
        <v>3.8333333333333335</v>
      </c>
      <c r="M120" s="45" t="s">
        <v>10</v>
      </c>
      <c r="N120" s="45" t="s">
        <v>10</v>
      </c>
      <c r="O120" s="45" t="s">
        <v>10</v>
      </c>
      <c r="P120" s="46" t="s">
        <v>29</v>
      </c>
      <c r="Q120" s="47" t="s">
        <v>29</v>
      </c>
    </row>
    <row r="121" spans="1:17" ht="24">
      <c r="A121" s="557"/>
      <c r="B121" s="553"/>
      <c r="C121" s="553"/>
      <c r="D121" s="553"/>
      <c r="E121" s="44" t="s">
        <v>405</v>
      </c>
      <c r="F121" s="34" t="s">
        <v>33</v>
      </c>
      <c r="G121" s="35">
        <v>524</v>
      </c>
      <c r="H121" s="36">
        <v>821</v>
      </c>
      <c r="I121" s="37">
        <v>1.5667938931297709</v>
      </c>
      <c r="J121" s="36">
        <v>521</v>
      </c>
      <c r="K121" s="36">
        <v>818</v>
      </c>
      <c r="L121" s="37">
        <v>1.5700575815738964</v>
      </c>
      <c r="M121" s="36">
        <v>3</v>
      </c>
      <c r="N121" s="36">
        <v>3</v>
      </c>
      <c r="O121" s="45" t="s">
        <v>10</v>
      </c>
      <c r="P121" s="36">
        <v>3</v>
      </c>
      <c r="Q121" s="38">
        <v>1</v>
      </c>
    </row>
    <row r="122" spans="1:17">
      <c r="A122" s="557"/>
      <c r="B122" s="553"/>
      <c r="C122" s="553"/>
      <c r="D122" s="553"/>
      <c r="E122" s="44" t="s">
        <v>406</v>
      </c>
      <c r="F122" s="34" t="s">
        <v>33</v>
      </c>
      <c r="G122" s="35">
        <v>45</v>
      </c>
      <c r="H122" s="36">
        <v>153</v>
      </c>
      <c r="I122" s="37">
        <v>3.4</v>
      </c>
      <c r="J122" s="36">
        <v>45</v>
      </c>
      <c r="K122" s="36">
        <v>153</v>
      </c>
      <c r="L122" s="37">
        <v>3.4</v>
      </c>
      <c r="M122" s="45" t="s">
        <v>10</v>
      </c>
      <c r="N122" s="45" t="s">
        <v>10</v>
      </c>
      <c r="O122" s="45" t="s">
        <v>10</v>
      </c>
      <c r="P122" s="46" t="s">
        <v>29</v>
      </c>
      <c r="Q122" s="47" t="s">
        <v>29</v>
      </c>
    </row>
    <row r="123" spans="1:17" ht="24">
      <c r="A123" s="557"/>
      <c r="B123" s="553"/>
      <c r="C123" s="553"/>
      <c r="D123" s="553"/>
      <c r="E123" s="44" t="s">
        <v>407</v>
      </c>
      <c r="F123" s="34" t="s">
        <v>33</v>
      </c>
      <c r="G123" s="35">
        <v>32</v>
      </c>
      <c r="H123" s="36">
        <v>35</v>
      </c>
      <c r="I123" s="37">
        <v>1.09375</v>
      </c>
      <c r="J123" s="36">
        <v>32</v>
      </c>
      <c r="K123" s="36">
        <v>35</v>
      </c>
      <c r="L123" s="37">
        <v>1.09375</v>
      </c>
      <c r="M123" s="45" t="s">
        <v>10</v>
      </c>
      <c r="N123" s="45" t="s">
        <v>10</v>
      </c>
      <c r="O123" s="45" t="s">
        <v>10</v>
      </c>
      <c r="P123" s="46" t="s">
        <v>29</v>
      </c>
      <c r="Q123" s="47" t="s">
        <v>29</v>
      </c>
    </row>
    <row r="124" spans="1:17" ht="48">
      <c r="A124" s="557"/>
      <c r="B124" s="553"/>
      <c r="C124" s="553"/>
      <c r="D124" s="553"/>
      <c r="E124" s="44" t="s">
        <v>408</v>
      </c>
      <c r="F124" s="34" t="s">
        <v>33</v>
      </c>
      <c r="G124" s="35">
        <v>21</v>
      </c>
      <c r="H124" s="36">
        <v>21</v>
      </c>
      <c r="I124" s="37">
        <v>1</v>
      </c>
      <c r="J124" s="36">
        <v>21</v>
      </c>
      <c r="K124" s="36">
        <v>21</v>
      </c>
      <c r="L124" s="37">
        <v>1</v>
      </c>
      <c r="M124" s="45" t="s">
        <v>10</v>
      </c>
      <c r="N124" s="45" t="s">
        <v>10</v>
      </c>
      <c r="O124" s="45" t="s">
        <v>10</v>
      </c>
      <c r="P124" s="46" t="s">
        <v>29</v>
      </c>
      <c r="Q124" s="47" t="s">
        <v>29</v>
      </c>
    </row>
    <row r="125" spans="1:17" ht="24">
      <c r="A125" s="557"/>
      <c r="B125" s="553"/>
      <c r="C125" s="553"/>
      <c r="D125" s="553"/>
      <c r="E125" s="44" t="s">
        <v>409</v>
      </c>
      <c r="F125" s="34" t="s">
        <v>33</v>
      </c>
      <c r="G125" s="35">
        <v>107</v>
      </c>
      <c r="H125" s="36">
        <v>245</v>
      </c>
      <c r="I125" s="37">
        <v>2.2897196261682242</v>
      </c>
      <c r="J125" s="36">
        <v>107</v>
      </c>
      <c r="K125" s="36">
        <v>245</v>
      </c>
      <c r="L125" s="37">
        <v>2.2897196261682242</v>
      </c>
      <c r="M125" s="45" t="s">
        <v>10</v>
      </c>
      <c r="N125" s="45" t="s">
        <v>10</v>
      </c>
      <c r="O125" s="45" t="s">
        <v>10</v>
      </c>
      <c r="P125" s="46" t="s">
        <v>29</v>
      </c>
      <c r="Q125" s="47" t="s">
        <v>29</v>
      </c>
    </row>
    <row r="126" spans="1:17">
      <c r="A126" s="557"/>
      <c r="B126" s="553"/>
      <c r="C126" s="553"/>
      <c r="D126" s="553"/>
      <c r="E126" s="44" t="s">
        <v>410</v>
      </c>
      <c r="F126" s="34" t="s">
        <v>33</v>
      </c>
      <c r="G126" s="35">
        <v>271</v>
      </c>
      <c r="H126" s="36">
        <v>761</v>
      </c>
      <c r="I126" s="37">
        <v>2.8081180811808117</v>
      </c>
      <c r="J126" s="36">
        <v>270</v>
      </c>
      <c r="K126" s="36">
        <v>759</v>
      </c>
      <c r="L126" s="37">
        <v>2.8111111111111109</v>
      </c>
      <c r="M126" s="36">
        <v>1</v>
      </c>
      <c r="N126" s="45" t="s">
        <v>10</v>
      </c>
      <c r="O126" s="36">
        <v>1</v>
      </c>
      <c r="P126" s="36">
        <v>2</v>
      </c>
      <c r="Q126" s="38">
        <v>2</v>
      </c>
    </row>
    <row r="127" spans="1:17" ht="36">
      <c r="A127" s="557"/>
      <c r="B127" s="553"/>
      <c r="C127" s="553"/>
      <c r="D127" s="553"/>
      <c r="E127" s="44" t="s">
        <v>411</v>
      </c>
      <c r="F127" s="34" t="s">
        <v>33</v>
      </c>
      <c r="G127" s="35">
        <v>816</v>
      </c>
      <c r="H127" s="36">
        <v>3363</v>
      </c>
      <c r="I127" s="37">
        <v>4.1213235294117645</v>
      </c>
      <c r="J127" s="36">
        <v>807</v>
      </c>
      <c r="K127" s="36">
        <v>3301</v>
      </c>
      <c r="L127" s="37">
        <v>4.0904584882280046</v>
      </c>
      <c r="M127" s="36">
        <v>9</v>
      </c>
      <c r="N127" s="36">
        <v>2</v>
      </c>
      <c r="O127" s="36">
        <v>7</v>
      </c>
      <c r="P127" s="36">
        <v>62</v>
      </c>
      <c r="Q127" s="38">
        <v>6.8888888888888893</v>
      </c>
    </row>
    <row r="128" spans="1:17" ht="24">
      <c r="A128" s="557"/>
      <c r="B128" s="553"/>
      <c r="C128" s="553"/>
      <c r="D128" s="553"/>
      <c r="E128" s="44" t="s">
        <v>412</v>
      </c>
      <c r="F128" s="34" t="s">
        <v>33</v>
      </c>
      <c r="G128" s="35">
        <v>1167</v>
      </c>
      <c r="H128" s="36">
        <v>1810</v>
      </c>
      <c r="I128" s="37">
        <v>1.5509854327335046</v>
      </c>
      <c r="J128" s="36">
        <v>1167</v>
      </c>
      <c r="K128" s="36">
        <v>1810</v>
      </c>
      <c r="L128" s="37">
        <v>1.5509854327335046</v>
      </c>
      <c r="M128" s="45" t="s">
        <v>10</v>
      </c>
      <c r="N128" s="45" t="s">
        <v>10</v>
      </c>
      <c r="O128" s="45" t="s">
        <v>10</v>
      </c>
      <c r="P128" s="46" t="s">
        <v>29</v>
      </c>
      <c r="Q128" s="47" t="s">
        <v>29</v>
      </c>
    </row>
    <row r="129" spans="1:17" ht="24">
      <c r="A129" s="557"/>
      <c r="B129" s="553"/>
      <c r="C129" s="553"/>
      <c r="D129" s="553"/>
      <c r="E129" s="44" t="s">
        <v>413</v>
      </c>
      <c r="F129" s="34" t="s">
        <v>33</v>
      </c>
      <c r="G129" s="35">
        <v>715</v>
      </c>
      <c r="H129" s="36">
        <v>1661</v>
      </c>
      <c r="I129" s="37">
        <v>2.3230769230769233</v>
      </c>
      <c r="J129" s="36">
        <v>712</v>
      </c>
      <c r="K129" s="36">
        <v>1651</v>
      </c>
      <c r="L129" s="37">
        <v>2.3188202247191012</v>
      </c>
      <c r="M129" s="36">
        <v>3</v>
      </c>
      <c r="N129" s="36">
        <v>1</v>
      </c>
      <c r="O129" s="36">
        <v>2</v>
      </c>
      <c r="P129" s="36">
        <v>10</v>
      </c>
      <c r="Q129" s="38">
        <v>3.3333333333333335</v>
      </c>
    </row>
    <row r="130" spans="1:17" ht="24">
      <c r="A130" s="557"/>
      <c r="B130" s="553"/>
      <c r="C130" s="553"/>
      <c r="D130" s="553"/>
      <c r="E130" s="44" t="s">
        <v>414</v>
      </c>
      <c r="F130" s="34" t="s">
        <v>33</v>
      </c>
      <c r="G130" s="35">
        <v>58</v>
      </c>
      <c r="H130" s="36">
        <v>100</v>
      </c>
      <c r="I130" s="37">
        <v>1.7241379310344827</v>
      </c>
      <c r="J130" s="36">
        <v>58</v>
      </c>
      <c r="K130" s="36">
        <v>100</v>
      </c>
      <c r="L130" s="37">
        <v>1.7241379310344827</v>
      </c>
      <c r="M130" s="45" t="s">
        <v>10</v>
      </c>
      <c r="N130" s="45" t="s">
        <v>10</v>
      </c>
      <c r="O130" s="45" t="s">
        <v>10</v>
      </c>
      <c r="P130" s="46" t="s">
        <v>29</v>
      </c>
      <c r="Q130" s="47" t="s">
        <v>29</v>
      </c>
    </row>
    <row r="131" spans="1:17" ht="24">
      <c r="A131" s="557"/>
      <c r="B131" s="553"/>
      <c r="C131" s="553"/>
      <c r="D131" s="553"/>
      <c r="E131" s="44" t="s">
        <v>415</v>
      </c>
      <c r="F131" s="34" t="s">
        <v>33</v>
      </c>
      <c r="G131" s="35">
        <v>15</v>
      </c>
      <c r="H131" s="36">
        <v>26</v>
      </c>
      <c r="I131" s="37">
        <v>1.7333333333333334</v>
      </c>
      <c r="J131" s="36">
        <v>15</v>
      </c>
      <c r="K131" s="36">
        <v>26</v>
      </c>
      <c r="L131" s="37">
        <v>1.7333333333333334</v>
      </c>
      <c r="M131" s="45" t="s">
        <v>10</v>
      </c>
      <c r="N131" s="45" t="s">
        <v>10</v>
      </c>
      <c r="O131" s="45" t="s">
        <v>10</v>
      </c>
      <c r="P131" s="46" t="s">
        <v>29</v>
      </c>
      <c r="Q131" s="47" t="s">
        <v>29</v>
      </c>
    </row>
    <row r="132" spans="1:17" ht="36">
      <c r="A132" s="557"/>
      <c r="B132" s="553"/>
      <c r="C132" s="553"/>
      <c r="D132" s="553"/>
      <c r="E132" s="44" t="s">
        <v>416</v>
      </c>
      <c r="F132" s="34" t="s">
        <v>143</v>
      </c>
      <c r="G132" s="35">
        <v>64</v>
      </c>
      <c r="H132" s="36">
        <v>95</v>
      </c>
      <c r="I132" s="37">
        <v>1.484375</v>
      </c>
      <c r="J132" s="36">
        <v>64</v>
      </c>
      <c r="K132" s="36">
        <v>95</v>
      </c>
      <c r="L132" s="37">
        <v>1.484375</v>
      </c>
      <c r="M132" s="45" t="s">
        <v>10</v>
      </c>
      <c r="N132" s="45" t="s">
        <v>10</v>
      </c>
      <c r="O132" s="45" t="s">
        <v>10</v>
      </c>
      <c r="P132" s="46" t="s">
        <v>29</v>
      </c>
      <c r="Q132" s="47" t="s">
        <v>29</v>
      </c>
    </row>
    <row r="133" spans="1:17" ht="24">
      <c r="A133" s="557"/>
      <c r="B133" s="553"/>
      <c r="C133" s="553"/>
      <c r="D133" s="553"/>
      <c r="E133" s="44" t="s">
        <v>417</v>
      </c>
      <c r="F133" s="34" t="s">
        <v>31</v>
      </c>
      <c r="G133" s="35">
        <v>93</v>
      </c>
      <c r="H133" s="36">
        <v>166</v>
      </c>
      <c r="I133" s="37">
        <v>1.7849462365591398</v>
      </c>
      <c r="J133" s="36">
        <v>93</v>
      </c>
      <c r="K133" s="36">
        <v>166</v>
      </c>
      <c r="L133" s="37">
        <v>1.7849462365591398</v>
      </c>
      <c r="M133" s="45" t="s">
        <v>10</v>
      </c>
      <c r="N133" s="45" t="s">
        <v>10</v>
      </c>
      <c r="O133" s="45" t="s">
        <v>10</v>
      </c>
      <c r="P133" s="46" t="s">
        <v>29</v>
      </c>
      <c r="Q133" s="47" t="s">
        <v>29</v>
      </c>
    </row>
    <row r="134" spans="1:17" ht="24">
      <c r="A134" s="557"/>
      <c r="B134" s="553"/>
      <c r="C134" s="553"/>
      <c r="D134" s="553"/>
      <c r="E134" s="44" t="s">
        <v>418</v>
      </c>
      <c r="F134" s="34" t="s">
        <v>135</v>
      </c>
      <c r="G134" s="35">
        <v>328</v>
      </c>
      <c r="H134" s="36">
        <v>450</v>
      </c>
      <c r="I134" s="37">
        <v>1.3719512195121952</v>
      </c>
      <c r="J134" s="36">
        <v>328</v>
      </c>
      <c r="K134" s="36">
        <v>450</v>
      </c>
      <c r="L134" s="37">
        <v>1.3719512195121952</v>
      </c>
      <c r="M134" s="45" t="s">
        <v>10</v>
      </c>
      <c r="N134" s="45" t="s">
        <v>10</v>
      </c>
      <c r="O134" s="45" t="s">
        <v>10</v>
      </c>
      <c r="P134" s="46" t="s">
        <v>29</v>
      </c>
      <c r="Q134" s="47" t="s">
        <v>29</v>
      </c>
    </row>
    <row r="135" spans="1:17" ht="24">
      <c r="A135" s="557"/>
      <c r="B135" s="553"/>
      <c r="C135" s="553"/>
      <c r="D135" s="553"/>
      <c r="E135" s="44" t="s">
        <v>419</v>
      </c>
      <c r="F135" s="34" t="s">
        <v>33</v>
      </c>
      <c r="G135" s="35">
        <v>43</v>
      </c>
      <c r="H135" s="36">
        <v>70</v>
      </c>
      <c r="I135" s="37">
        <v>1.6279069767441861</v>
      </c>
      <c r="J135" s="36">
        <v>43</v>
      </c>
      <c r="K135" s="36">
        <v>70</v>
      </c>
      <c r="L135" s="37">
        <v>1.6279069767441861</v>
      </c>
      <c r="M135" s="45" t="s">
        <v>10</v>
      </c>
      <c r="N135" s="45" t="s">
        <v>10</v>
      </c>
      <c r="O135" s="45" t="s">
        <v>10</v>
      </c>
      <c r="P135" s="46" t="s">
        <v>29</v>
      </c>
      <c r="Q135" s="47" t="s">
        <v>29</v>
      </c>
    </row>
    <row r="136" spans="1:17" ht="36">
      <c r="A136" s="557"/>
      <c r="B136" s="553"/>
      <c r="C136" s="553"/>
      <c r="D136" s="553"/>
      <c r="E136" s="44" t="s">
        <v>420</v>
      </c>
      <c r="F136" s="34" t="s">
        <v>33</v>
      </c>
      <c r="G136" s="35">
        <v>120</v>
      </c>
      <c r="H136" s="36">
        <v>278</v>
      </c>
      <c r="I136" s="37">
        <v>2.3166666666666669</v>
      </c>
      <c r="J136" s="36">
        <v>119</v>
      </c>
      <c r="K136" s="36">
        <v>271</v>
      </c>
      <c r="L136" s="37">
        <v>2.2773109243697478</v>
      </c>
      <c r="M136" s="36">
        <v>1</v>
      </c>
      <c r="N136" s="45" t="s">
        <v>10</v>
      </c>
      <c r="O136" s="36">
        <v>1</v>
      </c>
      <c r="P136" s="36">
        <v>7</v>
      </c>
      <c r="Q136" s="38">
        <v>7</v>
      </c>
    </row>
    <row r="137" spans="1:17" ht="48">
      <c r="A137" s="557"/>
      <c r="B137" s="553"/>
      <c r="C137" s="553"/>
      <c r="D137" s="553"/>
      <c r="E137" s="44" t="s">
        <v>421</v>
      </c>
      <c r="F137" s="34" t="s">
        <v>33</v>
      </c>
      <c r="G137" s="35">
        <v>74</v>
      </c>
      <c r="H137" s="36">
        <v>145</v>
      </c>
      <c r="I137" s="37">
        <v>1.9594594594594594</v>
      </c>
      <c r="J137" s="36">
        <v>74</v>
      </c>
      <c r="K137" s="36">
        <v>145</v>
      </c>
      <c r="L137" s="37">
        <v>1.9594594594594594</v>
      </c>
      <c r="M137" s="45" t="s">
        <v>10</v>
      </c>
      <c r="N137" s="45" t="s">
        <v>10</v>
      </c>
      <c r="O137" s="45" t="s">
        <v>10</v>
      </c>
      <c r="P137" s="46" t="s">
        <v>29</v>
      </c>
      <c r="Q137" s="47" t="s">
        <v>29</v>
      </c>
    </row>
    <row r="138" spans="1:17" ht="36">
      <c r="A138" s="557"/>
      <c r="B138" s="553"/>
      <c r="C138" s="553"/>
      <c r="D138" s="553"/>
      <c r="E138" s="44" t="s">
        <v>422</v>
      </c>
      <c r="F138" s="34" t="s">
        <v>33</v>
      </c>
      <c r="G138" s="35">
        <v>224</v>
      </c>
      <c r="H138" s="36">
        <v>492</v>
      </c>
      <c r="I138" s="37">
        <v>2.1964285714285716</v>
      </c>
      <c r="J138" s="36">
        <v>224</v>
      </c>
      <c r="K138" s="36">
        <v>492</v>
      </c>
      <c r="L138" s="37">
        <v>2.1964285714285716</v>
      </c>
      <c r="M138" s="45" t="s">
        <v>10</v>
      </c>
      <c r="N138" s="45" t="s">
        <v>10</v>
      </c>
      <c r="O138" s="45" t="s">
        <v>10</v>
      </c>
      <c r="P138" s="46" t="s">
        <v>29</v>
      </c>
      <c r="Q138" s="47" t="s">
        <v>29</v>
      </c>
    </row>
    <row r="139" spans="1:17" ht="36">
      <c r="A139" s="557"/>
      <c r="B139" s="553"/>
      <c r="C139" s="553"/>
      <c r="D139" s="553"/>
      <c r="E139" s="44" t="s">
        <v>423</v>
      </c>
      <c r="F139" s="34" t="s">
        <v>33</v>
      </c>
      <c r="G139" s="35">
        <v>541</v>
      </c>
      <c r="H139" s="36">
        <v>842</v>
      </c>
      <c r="I139" s="37">
        <v>1.5563770794824399</v>
      </c>
      <c r="J139" s="36">
        <v>541</v>
      </c>
      <c r="K139" s="36">
        <v>842</v>
      </c>
      <c r="L139" s="37">
        <v>1.5563770794824399</v>
      </c>
      <c r="M139" s="45" t="s">
        <v>10</v>
      </c>
      <c r="N139" s="45" t="s">
        <v>10</v>
      </c>
      <c r="O139" s="45" t="s">
        <v>10</v>
      </c>
      <c r="P139" s="46" t="s">
        <v>29</v>
      </c>
      <c r="Q139" s="47" t="s">
        <v>29</v>
      </c>
    </row>
    <row r="140" spans="1:17" ht="24">
      <c r="A140" s="557"/>
      <c r="B140" s="553"/>
      <c r="C140" s="553"/>
      <c r="D140" s="553"/>
      <c r="E140" s="44" t="s">
        <v>424</v>
      </c>
      <c r="F140" s="34" t="s">
        <v>33</v>
      </c>
      <c r="G140" s="35">
        <v>56</v>
      </c>
      <c r="H140" s="36">
        <v>102</v>
      </c>
      <c r="I140" s="37">
        <v>1.8214285714285714</v>
      </c>
      <c r="J140" s="36">
        <v>56</v>
      </c>
      <c r="K140" s="36">
        <v>102</v>
      </c>
      <c r="L140" s="37">
        <v>1.8214285714285714</v>
      </c>
      <c r="M140" s="45" t="s">
        <v>10</v>
      </c>
      <c r="N140" s="45" t="s">
        <v>10</v>
      </c>
      <c r="O140" s="45" t="s">
        <v>10</v>
      </c>
      <c r="P140" s="46" t="s">
        <v>29</v>
      </c>
      <c r="Q140" s="47" t="s">
        <v>29</v>
      </c>
    </row>
    <row r="141" spans="1:17" ht="36">
      <c r="A141" s="557"/>
      <c r="B141" s="553"/>
      <c r="C141" s="553"/>
      <c r="D141" s="553"/>
      <c r="E141" s="44" t="s">
        <v>425</v>
      </c>
      <c r="F141" s="34" t="s">
        <v>33</v>
      </c>
      <c r="G141" s="35">
        <v>79</v>
      </c>
      <c r="H141" s="36">
        <v>107</v>
      </c>
      <c r="I141" s="37">
        <v>1.3544303797468353</v>
      </c>
      <c r="J141" s="36">
        <v>79</v>
      </c>
      <c r="K141" s="36">
        <v>107</v>
      </c>
      <c r="L141" s="37">
        <v>1.3544303797468353</v>
      </c>
      <c r="M141" s="45" t="s">
        <v>10</v>
      </c>
      <c r="N141" s="45" t="s">
        <v>10</v>
      </c>
      <c r="O141" s="45" t="s">
        <v>10</v>
      </c>
      <c r="P141" s="46" t="s">
        <v>29</v>
      </c>
      <c r="Q141" s="47" t="s">
        <v>29</v>
      </c>
    </row>
    <row r="142" spans="1:17" ht="24">
      <c r="A142" s="557"/>
      <c r="B142" s="553"/>
      <c r="C142" s="553"/>
      <c r="D142" s="553"/>
      <c r="E142" s="44" t="s">
        <v>426</v>
      </c>
      <c r="F142" s="34" t="s">
        <v>33</v>
      </c>
      <c r="G142" s="35">
        <v>135</v>
      </c>
      <c r="H142" s="36">
        <v>364</v>
      </c>
      <c r="I142" s="37">
        <v>2.6962962962962962</v>
      </c>
      <c r="J142" s="36">
        <v>133</v>
      </c>
      <c r="K142" s="36">
        <v>359</v>
      </c>
      <c r="L142" s="37">
        <v>2.6992481203007519</v>
      </c>
      <c r="M142" s="36">
        <v>2</v>
      </c>
      <c r="N142" s="36">
        <v>1</v>
      </c>
      <c r="O142" s="36">
        <v>1</v>
      </c>
      <c r="P142" s="36">
        <v>5</v>
      </c>
      <c r="Q142" s="38">
        <v>2.5</v>
      </c>
    </row>
    <row r="143" spans="1:17" ht="36">
      <c r="A143" s="557"/>
      <c r="B143" s="553"/>
      <c r="C143" s="553"/>
      <c r="D143" s="553"/>
      <c r="E143" s="44" t="s">
        <v>427</v>
      </c>
      <c r="F143" s="34" t="s">
        <v>33</v>
      </c>
      <c r="G143" s="35">
        <v>782</v>
      </c>
      <c r="H143" s="36">
        <v>1806</v>
      </c>
      <c r="I143" s="37">
        <v>2.3094629156010229</v>
      </c>
      <c r="J143" s="36">
        <v>774</v>
      </c>
      <c r="K143" s="36">
        <v>1759</v>
      </c>
      <c r="L143" s="37">
        <v>2.2726098191214472</v>
      </c>
      <c r="M143" s="36">
        <v>8</v>
      </c>
      <c r="N143" s="36">
        <v>2</v>
      </c>
      <c r="O143" s="36">
        <v>6</v>
      </c>
      <c r="P143" s="36">
        <v>47</v>
      </c>
      <c r="Q143" s="38">
        <v>5.875</v>
      </c>
    </row>
    <row r="144" spans="1:17" ht="24">
      <c r="A144" s="557"/>
      <c r="B144" s="553"/>
      <c r="C144" s="553"/>
      <c r="D144" s="553"/>
      <c r="E144" s="44" t="s">
        <v>428</v>
      </c>
      <c r="F144" s="34" t="s">
        <v>33</v>
      </c>
      <c r="G144" s="35">
        <v>502</v>
      </c>
      <c r="H144" s="36">
        <v>502</v>
      </c>
      <c r="I144" s="37">
        <v>1</v>
      </c>
      <c r="J144" s="36">
        <v>502</v>
      </c>
      <c r="K144" s="36">
        <v>502</v>
      </c>
      <c r="L144" s="37">
        <v>1</v>
      </c>
      <c r="M144" s="45" t="s">
        <v>10</v>
      </c>
      <c r="N144" s="45" t="s">
        <v>10</v>
      </c>
      <c r="O144" s="45" t="s">
        <v>10</v>
      </c>
      <c r="P144" s="46" t="s">
        <v>29</v>
      </c>
      <c r="Q144" s="47" t="s">
        <v>29</v>
      </c>
    </row>
    <row r="145" spans="1:17" ht="24">
      <c r="A145" s="557"/>
      <c r="B145" s="553"/>
      <c r="C145" s="553"/>
      <c r="D145" s="553"/>
      <c r="E145" s="44" t="s">
        <v>429</v>
      </c>
      <c r="F145" s="34" t="s">
        <v>33</v>
      </c>
      <c r="G145" s="35">
        <v>79</v>
      </c>
      <c r="H145" s="36">
        <v>81</v>
      </c>
      <c r="I145" s="37">
        <v>1.0253164556962024</v>
      </c>
      <c r="J145" s="36">
        <v>79</v>
      </c>
      <c r="K145" s="36">
        <v>81</v>
      </c>
      <c r="L145" s="37">
        <v>1.0253164556962024</v>
      </c>
      <c r="M145" s="45" t="s">
        <v>10</v>
      </c>
      <c r="N145" s="45" t="s">
        <v>10</v>
      </c>
      <c r="O145" s="45" t="s">
        <v>10</v>
      </c>
      <c r="P145" s="46" t="s">
        <v>29</v>
      </c>
      <c r="Q145" s="47" t="s">
        <v>29</v>
      </c>
    </row>
    <row r="146" spans="1:17" ht="24">
      <c r="A146" s="557"/>
      <c r="B146" s="553"/>
      <c r="C146" s="553"/>
      <c r="D146" s="553"/>
      <c r="E146" s="44" t="s">
        <v>430</v>
      </c>
      <c r="F146" s="34" t="s">
        <v>33</v>
      </c>
      <c r="G146" s="35">
        <v>10</v>
      </c>
      <c r="H146" s="36">
        <v>18</v>
      </c>
      <c r="I146" s="37">
        <v>1.8</v>
      </c>
      <c r="J146" s="36">
        <v>10</v>
      </c>
      <c r="K146" s="36">
        <v>18</v>
      </c>
      <c r="L146" s="37">
        <v>1.8</v>
      </c>
      <c r="M146" s="45" t="s">
        <v>10</v>
      </c>
      <c r="N146" s="45" t="s">
        <v>10</v>
      </c>
      <c r="O146" s="45" t="s">
        <v>10</v>
      </c>
      <c r="P146" s="46" t="s">
        <v>29</v>
      </c>
      <c r="Q146" s="47" t="s">
        <v>29</v>
      </c>
    </row>
    <row r="147" spans="1:17" ht="36">
      <c r="A147" s="557"/>
      <c r="B147" s="553"/>
      <c r="C147" s="553"/>
      <c r="D147" s="553"/>
      <c r="E147" s="44" t="s">
        <v>431</v>
      </c>
      <c r="F147" s="34" t="s">
        <v>33</v>
      </c>
      <c r="G147" s="35">
        <v>318</v>
      </c>
      <c r="H147" s="36">
        <v>485</v>
      </c>
      <c r="I147" s="37">
        <v>1.5251572327044025</v>
      </c>
      <c r="J147" s="36">
        <v>318</v>
      </c>
      <c r="K147" s="36">
        <v>485</v>
      </c>
      <c r="L147" s="37">
        <v>1.5251572327044025</v>
      </c>
      <c r="M147" s="45" t="s">
        <v>10</v>
      </c>
      <c r="N147" s="45" t="s">
        <v>10</v>
      </c>
      <c r="O147" s="45" t="s">
        <v>10</v>
      </c>
      <c r="P147" s="46" t="s">
        <v>29</v>
      </c>
      <c r="Q147" s="47" t="s">
        <v>29</v>
      </c>
    </row>
    <row r="148" spans="1:17" ht="36">
      <c r="A148" s="557"/>
      <c r="B148" s="553"/>
      <c r="C148" s="553"/>
      <c r="D148" s="553"/>
      <c r="E148" s="44" t="s">
        <v>432</v>
      </c>
      <c r="F148" s="34" t="s">
        <v>33</v>
      </c>
      <c r="G148" s="35">
        <v>682</v>
      </c>
      <c r="H148" s="36">
        <v>2209</v>
      </c>
      <c r="I148" s="37">
        <v>3.2390029325513194</v>
      </c>
      <c r="J148" s="36">
        <v>674</v>
      </c>
      <c r="K148" s="36">
        <v>2162</v>
      </c>
      <c r="L148" s="37">
        <v>3.2077151335311571</v>
      </c>
      <c r="M148" s="36">
        <v>8</v>
      </c>
      <c r="N148" s="36">
        <v>3</v>
      </c>
      <c r="O148" s="36">
        <v>5</v>
      </c>
      <c r="P148" s="36">
        <v>47</v>
      </c>
      <c r="Q148" s="38">
        <v>5.875</v>
      </c>
    </row>
    <row r="149" spans="1:17" ht="24">
      <c r="A149" s="557"/>
      <c r="B149" s="553"/>
      <c r="C149" s="553"/>
      <c r="D149" s="553"/>
      <c r="E149" s="44" t="s">
        <v>433</v>
      </c>
      <c r="F149" s="34" t="s">
        <v>33</v>
      </c>
      <c r="G149" s="35">
        <v>215</v>
      </c>
      <c r="H149" s="36">
        <v>467</v>
      </c>
      <c r="I149" s="37">
        <v>2.172093023255814</v>
      </c>
      <c r="J149" s="36">
        <v>215</v>
      </c>
      <c r="K149" s="36">
        <v>467</v>
      </c>
      <c r="L149" s="37">
        <v>2.172093023255814</v>
      </c>
      <c r="M149" s="45" t="s">
        <v>10</v>
      </c>
      <c r="N149" s="45" t="s">
        <v>10</v>
      </c>
      <c r="O149" s="45" t="s">
        <v>10</v>
      </c>
      <c r="P149" s="46" t="s">
        <v>29</v>
      </c>
      <c r="Q149" s="47" t="s">
        <v>29</v>
      </c>
    </row>
    <row r="150" spans="1:17" ht="48">
      <c r="A150" s="557"/>
      <c r="B150" s="553"/>
      <c r="C150" s="553"/>
      <c r="D150" s="553"/>
      <c r="E150" s="44" t="s">
        <v>434</v>
      </c>
      <c r="F150" s="34" t="s">
        <v>143</v>
      </c>
      <c r="G150" s="35">
        <v>115</v>
      </c>
      <c r="H150" s="36">
        <v>243</v>
      </c>
      <c r="I150" s="37">
        <v>2.1130434782608694</v>
      </c>
      <c r="J150" s="36">
        <v>115</v>
      </c>
      <c r="K150" s="36">
        <v>243</v>
      </c>
      <c r="L150" s="37">
        <v>2.1130434782608694</v>
      </c>
      <c r="M150" s="45" t="s">
        <v>10</v>
      </c>
      <c r="N150" s="45" t="s">
        <v>10</v>
      </c>
      <c r="O150" s="45" t="s">
        <v>10</v>
      </c>
      <c r="P150" s="46" t="s">
        <v>29</v>
      </c>
      <c r="Q150" s="47" t="s">
        <v>29</v>
      </c>
    </row>
    <row r="151" spans="1:17" ht="24">
      <c r="A151" s="557"/>
      <c r="B151" s="553"/>
      <c r="C151" s="553"/>
      <c r="D151" s="553"/>
      <c r="E151" s="44" t="s">
        <v>435</v>
      </c>
      <c r="F151" s="34" t="s">
        <v>135</v>
      </c>
      <c r="G151" s="35">
        <v>197</v>
      </c>
      <c r="H151" s="36">
        <v>283</v>
      </c>
      <c r="I151" s="37">
        <v>1.4365482233502538</v>
      </c>
      <c r="J151" s="36">
        <v>197</v>
      </c>
      <c r="K151" s="36">
        <v>283</v>
      </c>
      <c r="L151" s="37">
        <v>1.4365482233502538</v>
      </c>
      <c r="M151" s="45" t="s">
        <v>10</v>
      </c>
      <c r="N151" s="45" t="s">
        <v>10</v>
      </c>
      <c r="O151" s="45" t="s">
        <v>10</v>
      </c>
      <c r="P151" s="46" t="s">
        <v>29</v>
      </c>
      <c r="Q151" s="47" t="s">
        <v>29</v>
      </c>
    </row>
    <row r="152" spans="1:17" ht="36">
      <c r="A152" s="557"/>
      <c r="B152" s="553"/>
      <c r="C152" s="553"/>
      <c r="D152" s="553"/>
      <c r="E152" s="44" t="s">
        <v>436</v>
      </c>
      <c r="F152" s="34" t="s">
        <v>139</v>
      </c>
      <c r="G152" s="35">
        <v>988</v>
      </c>
      <c r="H152" s="36">
        <v>1235</v>
      </c>
      <c r="I152" s="37">
        <v>1.25</v>
      </c>
      <c r="J152" s="36">
        <v>987</v>
      </c>
      <c r="K152" s="36">
        <v>1233</v>
      </c>
      <c r="L152" s="37">
        <v>1.2492401215805471</v>
      </c>
      <c r="M152" s="36">
        <v>1</v>
      </c>
      <c r="N152" s="45" t="s">
        <v>10</v>
      </c>
      <c r="O152" s="36">
        <v>1</v>
      </c>
      <c r="P152" s="36">
        <v>2</v>
      </c>
      <c r="Q152" s="38">
        <v>2</v>
      </c>
    </row>
    <row r="153" spans="1:17" ht="24">
      <c r="A153" s="557"/>
      <c r="B153" s="553"/>
      <c r="C153" s="553"/>
      <c r="D153" s="553"/>
      <c r="E153" s="44" t="s">
        <v>437</v>
      </c>
      <c r="F153" s="34" t="s">
        <v>33</v>
      </c>
      <c r="G153" s="35">
        <v>101</v>
      </c>
      <c r="H153" s="36">
        <v>230</v>
      </c>
      <c r="I153" s="37">
        <v>2.277227722772277</v>
      </c>
      <c r="J153" s="36">
        <v>100</v>
      </c>
      <c r="K153" s="36">
        <v>226</v>
      </c>
      <c r="L153" s="37">
        <v>2.2599999999999998</v>
      </c>
      <c r="M153" s="36">
        <v>1</v>
      </c>
      <c r="N153" s="45" t="s">
        <v>10</v>
      </c>
      <c r="O153" s="36">
        <v>1</v>
      </c>
      <c r="P153" s="36">
        <v>4</v>
      </c>
      <c r="Q153" s="38">
        <v>4</v>
      </c>
    </row>
    <row r="154" spans="1:17">
      <c r="A154" s="557"/>
      <c r="B154" s="553"/>
      <c r="C154" s="555" t="s">
        <v>34</v>
      </c>
      <c r="D154" s="555" t="s">
        <v>18</v>
      </c>
      <c r="E154" s="44" t="s">
        <v>406</v>
      </c>
      <c r="F154" s="34" t="s">
        <v>35</v>
      </c>
      <c r="G154" s="35">
        <v>105</v>
      </c>
      <c r="H154" s="36">
        <v>170</v>
      </c>
      <c r="I154" s="37">
        <v>1.6190476190476191</v>
      </c>
      <c r="J154" s="36">
        <v>105</v>
      </c>
      <c r="K154" s="36">
        <v>170</v>
      </c>
      <c r="L154" s="37">
        <v>1.6190476190476191</v>
      </c>
      <c r="M154" s="45" t="s">
        <v>10</v>
      </c>
      <c r="N154" s="45" t="s">
        <v>10</v>
      </c>
      <c r="O154" s="45" t="s">
        <v>10</v>
      </c>
      <c r="P154" s="46" t="s">
        <v>29</v>
      </c>
      <c r="Q154" s="47" t="s">
        <v>29</v>
      </c>
    </row>
    <row r="155" spans="1:17" ht="24">
      <c r="A155" s="557"/>
      <c r="B155" s="553"/>
      <c r="C155" s="553"/>
      <c r="D155" s="553"/>
      <c r="E155" s="44" t="s">
        <v>438</v>
      </c>
      <c r="F155" s="34" t="s">
        <v>35</v>
      </c>
      <c r="G155" s="35">
        <v>10</v>
      </c>
      <c r="H155" s="36">
        <v>19</v>
      </c>
      <c r="I155" s="37">
        <v>1.9</v>
      </c>
      <c r="J155" s="36">
        <v>10</v>
      </c>
      <c r="K155" s="36">
        <v>19</v>
      </c>
      <c r="L155" s="37">
        <v>1.9</v>
      </c>
      <c r="M155" s="45" t="s">
        <v>10</v>
      </c>
      <c r="N155" s="45" t="s">
        <v>10</v>
      </c>
      <c r="O155" s="45" t="s">
        <v>10</v>
      </c>
      <c r="P155" s="46" t="s">
        <v>29</v>
      </c>
      <c r="Q155" s="47" t="s">
        <v>29</v>
      </c>
    </row>
    <row r="156" spans="1:17" ht="36">
      <c r="A156" s="557"/>
      <c r="B156" s="553"/>
      <c r="C156" s="553"/>
      <c r="D156" s="553"/>
      <c r="E156" s="44" t="s">
        <v>439</v>
      </c>
      <c r="F156" s="34" t="s">
        <v>285</v>
      </c>
      <c r="G156" s="35">
        <v>215</v>
      </c>
      <c r="H156" s="36">
        <v>268</v>
      </c>
      <c r="I156" s="37">
        <v>1.2465116279069768</v>
      </c>
      <c r="J156" s="36">
        <v>215</v>
      </c>
      <c r="K156" s="36">
        <v>268</v>
      </c>
      <c r="L156" s="37">
        <v>1.2465116279069768</v>
      </c>
      <c r="M156" s="45" t="s">
        <v>10</v>
      </c>
      <c r="N156" s="45" t="s">
        <v>10</v>
      </c>
      <c r="O156" s="45" t="s">
        <v>10</v>
      </c>
      <c r="P156" s="46" t="s">
        <v>29</v>
      </c>
      <c r="Q156" s="47" t="s">
        <v>29</v>
      </c>
    </row>
    <row r="157" spans="1:17" ht="24">
      <c r="A157" s="557"/>
      <c r="B157" s="553"/>
      <c r="C157" s="553"/>
      <c r="D157" s="553"/>
      <c r="E157" s="44" t="s">
        <v>426</v>
      </c>
      <c r="F157" s="34" t="s">
        <v>285</v>
      </c>
      <c r="G157" s="35">
        <v>206</v>
      </c>
      <c r="H157" s="36">
        <v>331</v>
      </c>
      <c r="I157" s="37">
        <v>1.6067961165048543</v>
      </c>
      <c r="J157" s="36">
        <v>206</v>
      </c>
      <c r="K157" s="36">
        <v>331</v>
      </c>
      <c r="L157" s="37">
        <v>1.6067961165048543</v>
      </c>
      <c r="M157" s="45" t="s">
        <v>10</v>
      </c>
      <c r="N157" s="45" t="s">
        <v>10</v>
      </c>
      <c r="O157" s="45" t="s">
        <v>10</v>
      </c>
      <c r="P157" s="46" t="s">
        <v>29</v>
      </c>
      <c r="Q157" s="47" t="s">
        <v>29</v>
      </c>
    </row>
    <row r="158" spans="1:17" ht="24">
      <c r="A158" s="557"/>
      <c r="B158" s="553"/>
      <c r="C158" s="553"/>
      <c r="D158" s="553"/>
      <c r="E158" s="44" t="s">
        <v>440</v>
      </c>
      <c r="F158" s="34" t="s">
        <v>285</v>
      </c>
      <c r="G158" s="35">
        <v>186</v>
      </c>
      <c r="H158" s="36">
        <v>244</v>
      </c>
      <c r="I158" s="37">
        <v>1.3118279569892473</v>
      </c>
      <c r="J158" s="36">
        <v>186</v>
      </c>
      <c r="K158" s="36">
        <v>244</v>
      </c>
      <c r="L158" s="37">
        <v>1.3118279569892473</v>
      </c>
      <c r="M158" s="45" t="s">
        <v>10</v>
      </c>
      <c r="N158" s="45" t="s">
        <v>10</v>
      </c>
      <c r="O158" s="45" t="s">
        <v>10</v>
      </c>
      <c r="P158" s="46" t="s">
        <v>29</v>
      </c>
      <c r="Q158" s="47" t="s">
        <v>29</v>
      </c>
    </row>
    <row r="159" spans="1:17" ht="24">
      <c r="A159" s="557"/>
      <c r="B159" s="553"/>
      <c r="C159" s="553"/>
      <c r="D159" s="553"/>
      <c r="E159" s="44" t="s">
        <v>441</v>
      </c>
      <c r="F159" s="34" t="s">
        <v>35</v>
      </c>
      <c r="G159" s="35">
        <v>586</v>
      </c>
      <c r="H159" s="36">
        <v>967</v>
      </c>
      <c r="I159" s="37">
        <v>1.6501706484641638</v>
      </c>
      <c r="J159" s="36">
        <v>585</v>
      </c>
      <c r="K159" s="36">
        <v>966</v>
      </c>
      <c r="L159" s="37">
        <v>1.6512820512820512</v>
      </c>
      <c r="M159" s="36">
        <v>1</v>
      </c>
      <c r="N159" s="36">
        <v>1</v>
      </c>
      <c r="O159" s="45" t="s">
        <v>10</v>
      </c>
      <c r="P159" s="36">
        <v>1</v>
      </c>
      <c r="Q159" s="38">
        <v>1</v>
      </c>
    </row>
    <row r="160" spans="1:17" ht="60">
      <c r="A160" s="557"/>
      <c r="B160" s="553"/>
      <c r="C160" s="553"/>
      <c r="D160" s="553"/>
      <c r="E160" s="44" t="s">
        <v>442</v>
      </c>
      <c r="F160" s="34" t="s">
        <v>35</v>
      </c>
      <c r="G160" s="35">
        <v>218</v>
      </c>
      <c r="H160" s="36">
        <v>367</v>
      </c>
      <c r="I160" s="37">
        <v>1.6834862385321101</v>
      </c>
      <c r="J160" s="36">
        <v>218</v>
      </c>
      <c r="K160" s="36">
        <v>367</v>
      </c>
      <c r="L160" s="37">
        <v>1.6834862385321101</v>
      </c>
      <c r="M160" s="45" t="s">
        <v>10</v>
      </c>
      <c r="N160" s="45" t="s">
        <v>10</v>
      </c>
      <c r="O160" s="45" t="s">
        <v>10</v>
      </c>
      <c r="P160" s="46" t="s">
        <v>29</v>
      </c>
      <c r="Q160" s="47" t="s">
        <v>29</v>
      </c>
    </row>
    <row r="161" spans="1:17" ht="24">
      <c r="A161" s="557"/>
      <c r="B161" s="553"/>
      <c r="C161" s="553"/>
      <c r="D161" s="553"/>
      <c r="E161" s="44" t="s">
        <v>443</v>
      </c>
      <c r="F161" s="34" t="s">
        <v>35</v>
      </c>
      <c r="G161" s="35">
        <v>525</v>
      </c>
      <c r="H161" s="36">
        <v>781</v>
      </c>
      <c r="I161" s="37">
        <v>1.4876190476190476</v>
      </c>
      <c r="J161" s="36">
        <v>522</v>
      </c>
      <c r="K161" s="36">
        <v>775</v>
      </c>
      <c r="L161" s="37">
        <v>1.4846743295019158</v>
      </c>
      <c r="M161" s="36">
        <v>3</v>
      </c>
      <c r="N161" s="36">
        <v>1</v>
      </c>
      <c r="O161" s="36">
        <v>2</v>
      </c>
      <c r="P161" s="36">
        <v>6</v>
      </c>
      <c r="Q161" s="38">
        <v>2</v>
      </c>
    </row>
    <row r="162" spans="1:17" ht="36">
      <c r="A162" s="557"/>
      <c r="B162" s="553"/>
      <c r="C162" s="553"/>
      <c r="D162" s="553"/>
      <c r="E162" s="44" t="s">
        <v>444</v>
      </c>
      <c r="F162" s="34" t="s">
        <v>285</v>
      </c>
      <c r="G162" s="35">
        <v>42</v>
      </c>
      <c r="H162" s="36">
        <v>44</v>
      </c>
      <c r="I162" s="37">
        <v>1.0476190476190477</v>
      </c>
      <c r="J162" s="36">
        <v>42</v>
      </c>
      <c r="K162" s="36">
        <v>44</v>
      </c>
      <c r="L162" s="37">
        <v>1.0476190476190477</v>
      </c>
      <c r="M162" s="45" t="s">
        <v>10</v>
      </c>
      <c r="N162" s="45" t="s">
        <v>10</v>
      </c>
      <c r="O162" s="45" t="s">
        <v>10</v>
      </c>
      <c r="P162" s="46" t="s">
        <v>29</v>
      </c>
      <c r="Q162" s="47" t="s">
        <v>29</v>
      </c>
    </row>
    <row r="163" spans="1:17" ht="36">
      <c r="A163" s="557"/>
      <c r="B163" s="553"/>
      <c r="C163" s="553"/>
      <c r="D163" s="553"/>
      <c r="E163" s="44" t="s">
        <v>445</v>
      </c>
      <c r="F163" s="34" t="s">
        <v>264</v>
      </c>
      <c r="G163" s="35">
        <v>60</v>
      </c>
      <c r="H163" s="36">
        <v>84</v>
      </c>
      <c r="I163" s="37">
        <v>1.4</v>
      </c>
      <c r="J163" s="36">
        <v>60</v>
      </c>
      <c r="K163" s="36">
        <v>84</v>
      </c>
      <c r="L163" s="37">
        <v>1.4</v>
      </c>
      <c r="M163" s="45" t="s">
        <v>10</v>
      </c>
      <c r="N163" s="45" t="s">
        <v>10</v>
      </c>
      <c r="O163" s="45" t="s">
        <v>10</v>
      </c>
      <c r="P163" s="46" t="s">
        <v>29</v>
      </c>
      <c r="Q163" s="47" t="s">
        <v>29</v>
      </c>
    </row>
    <row r="164" spans="1:17" ht="36">
      <c r="A164" s="557"/>
      <c r="B164" s="553"/>
      <c r="C164" s="553"/>
      <c r="D164" s="553"/>
      <c r="E164" s="44" t="s">
        <v>446</v>
      </c>
      <c r="F164" s="34" t="s">
        <v>264</v>
      </c>
      <c r="G164" s="35">
        <v>25</v>
      </c>
      <c r="H164" s="36">
        <v>33</v>
      </c>
      <c r="I164" s="37">
        <v>1.32</v>
      </c>
      <c r="J164" s="36">
        <v>25</v>
      </c>
      <c r="K164" s="36">
        <v>33</v>
      </c>
      <c r="L164" s="37">
        <v>1.32</v>
      </c>
      <c r="M164" s="45" t="s">
        <v>10</v>
      </c>
      <c r="N164" s="45" t="s">
        <v>10</v>
      </c>
      <c r="O164" s="45" t="s">
        <v>10</v>
      </c>
      <c r="P164" s="46" t="s">
        <v>29</v>
      </c>
      <c r="Q164" s="47" t="s">
        <v>29</v>
      </c>
    </row>
    <row r="165" spans="1:17" ht="36">
      <c r="A165" s="557"/>
      <c r="B165" s="553"/>
      <c r="C165" s="553"/>
      <c r="D165" s="553"/>
      <c r="E165" s="44" t="s">
        <v>447</v>
      </c>
      <c r="F165" s="34" t="s">
        <v>264</v>
      </c>
      <c r="G165" s="35">
        <v>11</v>
      </c>
      <c r="H165" s="36">
        <v>16</v>
      </c>
      <c r="I165" s="37">
        <v>1.4545454545454546</v>
      </c>
      <c r="J165" s="36">
        <v>11</v>
      </c>
      <c r="K165" s="36">
        <v>16</v>
      </c>
      <c r="L165" s="37">
        <v>1.4545454545454546</v>
      </c>
      <c r="M165" s="45" t="s">
        <v>10</v>
      </c>
      <c r="N165" s="45" t="s">
        <v>10</v>
      </c>
      <c r="O165" s="45" t="s">
        <v>10</v>
      </c>
      <c r="P165" s="46" t="s">
        <v>29</v>
      </c>
      <c r="Q165" s="47" t="s">
        <v>29</v>
      </c>
    </row>
    <row r="166" spans="1:17" ht="24">
      <c r="A166" s="557"/>
      <c r="B166" s="553"/>
      <c r="C166" s="553"/>
      <c r="D166" s="553"/>
      <c r="E166" s="44" t="s">
        <v>448</v>
      </c>
      <c r="F166" s="34" t="s">
        <v>285</v>
      </c>
      <c r="G166" s="35">
        <v>341</v>
      </c>
      <c r="H166" s="36">
        <v>687</v>
      </c>
      <c r="I166" s="37">
        <v>2.0146627565982405</v>
      </c>
      <c r="J166" s="36">
        <v>339</v>
      </c>
      <c r="K166" s="36">
        <v>685</v>
      </c>
      <c r="L166" s="37">
        <v>2.0206489675516224</v>
      </c>
      <c r="M166" s="36">
        <v>2</v>
      </c>
      <c r="N166" s="36">
        <v>2</v>
      </c>
      <c r="O166" s="45" t="s">
        <v>10</v>
      </c>
      <c r="P166" s="36">
        <v>2</v>
      </c>
      <c r="Q166" s="38">
        <v>1</v>
      </c>
    </row>
    <row r="167" spans="1:17" ht="36">
      <c r="A167" s="557"/>
      <c r="B167" s="553"/>
      <c r="C167" s="555" t="s">
        <v>20</v>
      </c>
      <c r="D167" s="555" t="s">
        <v>18</v>
      </c>
      <c r="E167" s="44" t="s">
        <v>449</v>
      </c>
      <c r="F167" s="34" t="s">
        <v>21</v>
      </c>
      <c r="G167" s="35">
        <v>5629</v>
      </c>
      <c r="H167" s="36">
        <v>24336</v>
      </c>
      <c r="I167" s="37">
        <v>4.3233256351039264</v>
      </c>
      <c r="J167" s="36">
        <v>5523</v>
      </c>
      <c r="K167" s="36">
        <v>23034</v>
      </c>
      <c r="L167" s="37">
        <v>4.170559478544269</v>
      </c>
      <c r="M167" s="36">
        <v>106</v>
      </c>
      <c r="N167" s="36">
        <v>26</v>
      </c>
      <c r="O167" s="36">
        <v>80</v>
      </c>
      <c r="P167" s="36">
        <v>1302</v>
      </c>
      <c r="Q167" s="38">
        <v>12.283018867924529</v>
      </c>
    </row>
    <row r="168" spans="1:17" ht="24">
      <c r="A168" s="557"/>
      <c r="B168" s="553"/>
      <c r="C168" s="553"/>
      <c r="D168" s="553"/>
      <c r="E168" s="44" t="s">
        <v>450</v>
      </c>
      <c r="F168" s="34" t="s">
        <v>21</v>
      </c>
      <c r="G168" s="35">
        <v>96</v>
      </c>
      <c r="H168" s="36">
        <v>209</v>
      </c>
      <c r="I168" s="37">
        <v>2.1770833333333335</v>
      </c>
      <c r="J168" s="36">
        <v>95</v>
      </c>
      <c r="K168" s="36">
        <v>189</v>
      </c>
      <c r="L168" s="37">
        <v>1.9894736842105263</v>
      </c>
      <c r="M168" s="36">
        <v>1</v>
      </c>
      <c r="N168" s="45" t="s">
        <v>10</v>
      </c>
      <c r="O168" s="36">
        <v>1</v>
      </c>
      <c r="P168" s="36">
        <v>20</v>
      </c>
      <c r="Q168" s="38">
        <v>20</v>
      </c>
    </row>
    <row r="169" spans="1:17" ht="48">
      <c r="A169" s="557"/>
      <c r="B169" s="553"/>
      <c r="C169" s="553"/>
      <c r="D169" s="553"/>
      <c r="E169" s="44" t="s">
        <v>451</v>
      </c>
      <c r="F169" s="34" t="s">
        <v>21</v>
      </c>
      <c r="G169" s="35">
        <v>3032</v>
      </c>
      <c r="H169" s="36">
        <v>15659</v>
      </c>
      <c r="I169" s="37">
        <v>5.1645778364116097</v>
      </c>
      <c r="J169" s="36">
        <v>2978</v>
      </c>
      <c r="K169" s="36">
        <v>15388</v>
      </c>
      <c r="L169" s="37">
        <v>5.1672263263935525</v>
      </c>
      <c r="M169" s="36">
        <v>54</v>
      </c>
      <c r="N169" s="36">
        <v>21</v>
      </c>
      <c r="O169" s="36">
        <v>33</v>
      </c>
      <c r="P169" s="36">
        <v>271</v>
      </c>
      <c r="Q169" s="38">
        <v>5.0185185185185182</v>
      </c>
    </row>
    <row r="170" spans="1:17" ht="24">
      <c r="A170" s="557"/>
      <c r="B170" s="553"/>
      <c r="C170" s="553"/>
      <c r="D170" s="553"/>
      <c r="E170" s="44" t="s">
        <v>452</v>
      </c>
      <c r="F170" s="34" t="s">
        <v>77</v>
      </c>
      <c r="G170" s="35">
        <v>805</v>
      </c>
      <c r="H170" s="36">
        <v>1198</v>
      </c>
      <c r="I170" s="37">
        <v>1.4881987577639753</v>
      </c>
      <c r="J170" s="36">
        <v>805</v>
      </c>
      <c r="K170" s="36">
        <v>1198</v>
      </c>
      <c r="L170" s="37">
        <v>1.4881987577639753</v>
      </c>
      <c r="M170" s="45" t="s">
        <v>10</v>
      </c>
      <c r="N170" s="45" t="s">
        <v>10</v>
      </c>
      <c r="O170" s="45" t="s">
        <v>10</v>
      </c>
      <c r="P170" s="46" t="s">
        <v>29</v>
      </c>
      <c r="Q170" s="47" t="s">
        <v>29</v>
      </c>
    </row>
    <row r="171" spans="1:17" ht="24">
      <c r="A171" s="557"/>
      <c r="B171" s="553"/>
      <c r="C171" s="553"/>
      <c r="D171" s="553"/>
      <c r="E171" s="44" t="s">
        <v>453</v>
      </c>
      <c r="F171" s="34" t="s">
        <v>21</v>
      </c>
      <c r="G171" s="35">
        <v>580</v>
      </c>
      <c r="H171" s="36">
        <v>1475</v>
      </c>
      <c r="I171" s="37">
        <v>2.5431034482758621</v>
      </c>
      <c r="J171" s="36">
        <v>571</v>
      </c>
      <c r="K171" s="36">
        <v>1443</v>
      </c>
      <c r="L171" s="37">
        <v>2.5271453590192645</v>
      </c>
      <c r="M171" s="36">
        <v>9</v>
      </c>
      <c r="N171" s="36">
        <v>5</v>
      </c>
      <c r="O171" s="36">
        <v>4</v>
      </c>
      <c r="P171" s="36">
        <v>32</v>
      </c>
      <c r="Q171" s="38">
        <v>3.5555555555555554</v>
      </c>
    </row>
    <row r="172" spans="1:17" ht="36">
      <c r="A172" s="557"/>
      <c r="B172" s="553"/>
      <c r="C172" s="553"/>
      <c r="D172" s="553"/>
      <c r="E172" s="44" t="s">
        <v>454</v>
      </c>
      <c r="F172" s="34" t="s">
        <v>168</v>
      </c>
      <c r="G172" s="35">
        <v>171</v>
      </c>
      <c r="H172" s="36">
        <v>388</v>
      </c>
      <c r="I172" s="37">
        <v>2.2690058479532165</v>
      </c>
      <c r="J172" s="36">
        <v>170</v>
      </c>
      <c r="K172" s="36">
        <v>385</v>
      </c>
      <c r="L172" s="37">
        <v>2.2647058823529411</v>
      </c>
      <c r="M172" s="36">
        <v>1</v>
      </c>
      <c r="N172" s="45" t="s">
        <v>10</v>
      </c>
      <c r="O172" s="36">
        <v>1</v>
      </c>
      <c r="P172" s="36">
        <v>3</v>
      </c>
      <c r="Q172" s="38">
        <v>3</v>
      </c>
    </row>
    <row r="173" spans="1:17">
      <c r="A173" s="557"/>
      <c r="B173" s="553"/>
      <c r="C173" s="553"/>
      <c r="D173" s="553"/>
      <c r="E173" s="44" t="s">
        <v>455</v>
      </c>
      <c r="F173" s="34" t="s">
        <v>21</v>
      </c>
      <c r="G173" s="35">
        <v>112</v>
      </c>
      <c r="H173" s="36">
        <v>184</v>
      </c>
      <c r="I173" s="37">
        <v>1.6428571428571428</v>
      </c>
      <c r="J173" s="36">
        <v>112</v>
      </c>
      <c r="K173" s="36">
        <v>184</v>
      </c>
      <c r="L173" s="37">
        <v>1.6428571428571428</v>
      </c>
      <c r="M173" s="45" t="s">
        <v>10</v>
      </c>
      <c r="N173" s="45" t="s">
        <v>10</v>
      </c>
      <c r="O173" s="45" t="s">
        <v>10</v>
      </c>
      <c r="P173" s="46" t="s">
        <v>29</v>
      </c>
      <c r="Q173" s="47" t="s">
        <v>29</v>
      </c>
    </row>
    <row r="174" spans="1:17">
      <c r="A174" s="557"/>
      <c r="B174" s="553"/>
      <c r="C174" s="553"/>
      <c r="D174" s="553"/>
      <c r="E174" s="44" t="s">
        <v>456</v>
      </c>
      <c r="F174" s="34" t="s">
        <v>21</v>
      </c>
      <c r="G174" s="35">
        <v>112</v>
      </c>
      <c r="H174" s="36">
        <v>203</v>
      </c>
      <c r="I174" s="37">
        <v>1.8125</v>
      </c>
      <c r="J174" s="36">
        <v>112</v>
      </c>
      <c r="K174" s="36">
        <v>203</v>
      </c>
      <c r="L174" s="37">
        <v>1.8125</v>
      </c>
      <c r="M174" s="45" t="s">
        <v>10</v>
      </c>
      <c r="N174" s="45" t="s">
        <v>10</v>
      </c>
      <c r="O174" s="45" t="s">
        <v>10</v>
      </c>
      <c r="P174" s="46" t="s">
        <v>29</v>
      </c>
      <c r="Q174" s="47" t="s">
        <v>29</v>
      </c>
    </row>
    <row r="175" spans="1:17">
      <c r="A175" s="557"/>
      <c r="B175" s="553"/>
      <c r="C175" s="553"/>
      <c r="D175" s="553"/>
      <c r="E175" s="44" t="s">
        <v>457</v>
      </c>
      <c r="F175" s="34" t="s">
        <v>21</v>
      </c>
      <c r="G175" s="35">
        <v>80</v>
      </c>
      <c r="H175" s="36">
        <v>280</v>
      </c>
      <c r="I175" s="37">
        <v>3.5</v>
      </c>
      <c r="J175" s="36">
        <v>80</v>
      </c>
      <c r="K175" s="36">
        <v>280</v>
      </c>
      <c r="L175" s="37">
        <v>3.5</v>
      </c>
      <c r="M175" s="45" t="s">
        <v>10</v>
      </c>
      <c r="N175" s="45" t="s">
        <v>10</v>
      </c>
      <c r="O175" s="45" t="s">
        <v>10</v>
      </c>
      <c r="P175" s="46" t="s">
        <v>29</v>
      </c>
      <c r="Q175" s="47" t="s">
        <v>29</v>
      </c>
    </row>
    <row r="176" spans="1:17" ht="24">
      <c r="A176" s="557"/>
      <c r="B176" s="553"/>
      <c r="C176" s="553"/>
      <c r="D176" s="553"/>
      <c r="E176" s="44" t="s">
        <v>458</v>
      </c>
      <c r="F176" s="34" t="s">
        <v>21</v>
      </c>
      <c r="G176" s="35">
        <v>363</v>
      </c>
      <c r="H176" s="36">
        <v>671</v>
      </c>
      <c r="I176" s="37">
        <v>1.8484848484848484</v>
      </c>
      <c r="J176" s="36">
        <v>363</v>
      </c>
      <c r="K176" s="36">
        <v>671</v>
      </c>
      <c r="L176" s="37">
        <v>1.8484848484848484</v>
      </c>
      <c r="M176" s="45" t="s">
        <v>10</v>
      </c>
      <c r="N176" s="45" t="s">
        <v>10</v>
      </c>
      <c r="O176" s="45" t="s">
        <v>10</v>
      </c>
      <c r="P176" s="46" t="s">
        <v>29</v>
      </c>
      <c r="Q176" s="47" t="s">
        <v>29</v>
      </c>
    </row>
    <row r="177" spans="1:17" ht="48">
      <c r="A177" s="557"/>
      <c r="B177" s="553"/>
      <c r="C177" s="553"/>
      <c r="D177" s="553"/>
      <c r="E177" s="44" t="s">
        <v>459</v>
      </c>
      <c r="F177" s="34" t="s">
        <v>21</v>
      </c>
      <c r="G177" s="35">
        <v>2994</v>
      </c>
      <c r="H177" s="36">
        <v>9874</v>
      </c>
      <c r="I177" s="37">
        <v>3.2979291917167668</v>
      </c>
      <c r="J177" s="36">
        <v>2993</v>
      </c>
      <c r="K177" s="36">
        <v>9873</v>
      </c>
      <c r="L177" s="37">
        <v>3.2986969595723354</v>
      </c>
      <c r="M177" s="36">
        <v>1</v>
      </c>
      <c r="N177" s="36">
        <v>1</v>
      </c>
      <c r="O177" s="45" t="s">
        <v>10</v>
      </c>
      <c r="P177" s="36">
        <v>1</v>
      </c>
      <c r="Q177" s="38">
        <v>1</v>
      </c>
    </row>
    <row r="178" spans="1:17" ht="24">
      <c r="A178" s="557"/>
      <c r="B178" s="553"/>
      <c r="C178" s="553"/>
      <c r="D178" s="553"/>
      <c r="E178" s="44" t="s">
        <v>460</v>
      </c>
      <c r="F178" s="34" t="s">
        <v>21</v>
      </c>
      <c r="G178" s="35">
        <v>5487</v>
      </c>
      <c r="H178" s="36">
        <v>30658</v>
      </c>
      <c r="I178" s="37">
        <v>5.587388372516858</v>
      </c>
      <c r="J178" s="36">
        <v>5342</v>
      </c>
      <c r="K178" s="36">
        <v>28311</v>
      </c>
      <c r="L178" s="37">
        <v>5.2997004867090975</v>
      </c>
      <c r="M178" s="36">
        <v>145</v>
      </c>
      <c r="N178" s="36">
        <v>23</v>
      </c>
      <c r="O178" s="36">
        <v>122</v>
      </c>
      <c r="P178" s="36">
        <v>2347</v>
      </c>
      <c r="Q178" s="38">
        <v>16.186206896551724</v>
      </c>
    </row>
    <row r="179" spans="1:17" ht="36">
      <c r="A179" s="557"/>
      <c r="B179" s="553"/>
      <c r="C179" s="553"/>
      <c r="D179" s="553"/>
      <c r="E179" s="44" t="s">
        <v>461</v>
      </c>
      <c r="F179" s="34" t="s">
        <v>77</v>
      </c>
      <c r="G179" s="35">
        <v>209</v>
      </c>
      <c r="H179" s="36">
        <v>363</v>
      </c>
      <c r="I179" s="37">
        <v>1.736842105263158</v>
      </c>
      <c r="J179" s="36">
        <v>209</v>
      </c>
      <c r="K179" s="36">
        <v>363</v>
      </c>
      <c r="L179" s="37">
        <v>1.736842105263158</v>
      </c>
      <c r="M179" s="45" t="s">
        <v>10</v>
      </c>
      <c r="N179" s="45" t="s">
        <v>10</v>
      </c>
      <c r="O179" s="45" t="s">
        <v>10</v>
      </c>
      <c r="P179" s="46" t="s">
        <v>29</v>
      </c>
      <c r="Q179" s="47" t="s">
        <v>29</v>
      </c>
    </row>
    <row r="180" spans="1:17" ht="36">
      <c r="A180" s="557"/>
      <c r="B180" s="553"/>
      <c r="C180" s="553"/>
      <c r="D180" s="553"/>
      <c r="E180" s="44" t="s">
        <v>462</v>
      </c>
      <c r="F180" s="34" t="s">
        <v>77</v>
      </c>
      <c r="G180" s="35">
        <v>414</v>
      </c>
      <c r="H180" s="36">
        <v>2143</v>
      </c>
      <c r="I180" s="37">
        <v>5.1763285024154593</v>
      </c>
      <c r="J180" s="36">
        <v>381</v>
      </c>
      <c r="K180" s="36">
        <v>1835</v>
      </c>
      <c r="L180" s="37">
        <v>4.8162729658792651</v>
      </c>
      <c r="M180" s="36">
        <v>33</v>
      </c>
      <c r="N180" s="36">
        <v>13</v>
      </c>
      <c r="O180" s="36">
        <v>20</v>
      </c>
      <c r="P180" s="36">
        <v>308</v>
      </c>
      <c r="Q180" s="38">
        <v>9.3333333333333339</v>
      </c>
    </row>
    <row r="181" spans="1:17" ht="36">
      <c r="A181" s="557"/>
      <c r="B181" s="553"/>
      <c r="C181" s="553"/>
      <c r="D181" s="553"/>
      <c r="E181" s="44" t="s">
        <v>463</v>
      </c>
      <c r="F181" s="34" t="s">
        <v>21</v>
      </c>
      <c r="G181" s="35">
        <v>270</v>
      </c>
      <c r="H181" s="36">
        <v>752</v>
      </c>
      <c r="I181" s="37">
        <v>2.7851851851851852</v>
      </c>
      <c r="J181" s="36">
        <v>269</v>
      </c>
      <c r="K181" s="36">
        <v>751</v>
      </c>
      <c r="L181" s="37">
        <v>2.7918215613382902</v>
      </c>
      <c r="M181" s="36">
        <v>1</v>
      </c>
      <c r="N181" s="36">
        <v>1</v>
      </c>
      <c r="O181" s="45" t="s">
        <v>10</v>
      </c>
      <c r="P181" s="36">
        <v>1</v>
      </c>
      <c r="Q181" s="38">
        <v>1</v>
      </c>
    </row>
    <row r="182" spans="1:17" ht="24">
      <c r="A182" s="557"/>
      <c r="B182" s="553"/>
      <c r="C182" s="553"/>
      <c r="D182" s="553"/>
      <c r="E182" s="44" t="s">
        <v>464</v>
      </c>
      <c r="F182" s="34" t="s">
        <v>164</v>
      </c>
      <c r="G182" s="35">
        <v>76</v>
      </c>
      <c r="H182" s="36">
        <v>125</v>
      </c>
      <c r="I182" s="37">
        <v>1.6447368421052631</v>
      </c>
      <c r="J182" s="36">
        <v>76</v>
      </c>
      <c r="K182" s="36">
        <v>125</v>
      </c>
      <c r="L182" s="37">
        <v>1.6447368421052631</v>
      </c>
      <c r="M182" s="45" t="s">
        <v>10</v>
      </c>
      <c r="N182" s="45" t="s">
        <v>10</v>
      </c>
      <c r="O182" s="45" t="s">
        <v>10</v>
      </c>
      <c r="P182" s="46" t="s">
        <v>29</v>
      </c>
      <c r="Q182" s="47" t="s">
        <v>29</v>
      </c>
    </row>
    <row r="183" spans="1:17" ht="24">
      <c r="A183" s="557"/>
      <c r="B183" s="553"/>
      <c r="C183" s="553"/>
      <c r="D183" s="553"/>
      <c r="E183" s="44" t="s">
        <v>465</v>
      </c>
      <c r="F183" s="34" t="s">
        <v>77</v>
      </c>
      <c r="G183" s="35">
        <v>240</v>
      </c>
      <c r="H183" s="36">
        <v>567</v>
      </c>
      <c r="I183" s="37">
        <v>2.3624999999999998</v>
      </c>
      <c r="J183" s="36">
        <v>240</v>
      </c>
      <c r="K183" s="36">
        <v>567</v>
      </c>
      <c r="L183" s="37">
        <v>2.3624999999999998</v>
      </c>
      <c r="M183" s="45" t="s">
        <v>10</v>
      </c>
      <c r="N183" s="45" t="s">
        <v>10</v>
      </c>
      <c r="O183" s="45" t="s">
        <v>10</v>
      </c>
      <c r="P183" s="46" t="s">
        <v>29</v>
      </c>
      <c r="Q183" s="47" t="s">
        <v>29</v>
      </c>
    </row>
    <row r="184" spans="1:17" ht="36">
      <c r="A184" s="557"/>
      <c r="B184" s="553"/>
      <c r="C184" s="553"/>
      <c r="D184" s="553"/>
      <c r="E184" s="44" t="s">
        <v>466</v>
      </c>
      <c r="F184" s="34" t="s">
        <v>21</v>
      </c>
      <c r="G184" s="35">
        <v>257</v>
      </c>
      <c r="H184" s="36">
        <v>449</v>
      </c>
      <c r="I184" s="37">
        <v>1.7470817120622568</v>
      </c>
      <c r="J184" s="36">
        <v>256</v>
      </c>
      <c r="K184" s="36">
        <v>448</v>
      </c>
      <c r="L184" s="37">
        <v>1.75</v>
      </c>
      <c r="M184" s="36">
        <v>1</v>
      </c>
      <c r="N184" s="36">
        <v>1</v>
      </c>
      <c r="O184" s="45" t="s">
        <v>10</v>
      </c>
      <c r="P184" s="36">
        <v>1</v>
      </c>
      <c r="Q184" s="38">
        <v>1</v>
      </c>
    </row>
    <row r="185" spans="1:17" ht="36">
      <c r="A185" s="557"/>
      <c r="B185" s="553"/>
      <c r="C185" s="553"/>
      <c r="D185" s="553"/>
      <c r="E185" s="44" t="s">
        <v>467</v>
      </c>
      <c r="F185" s="34" t="s">
        <v>168</v>
      </c>
      <c r="G185" s="35">
        <v>45</v>
      </c>
      <c r="H185" s="36">
        <v>250</v>
      </c>
      <c r="I185" s="37">
        <v>5.5555555555555554</v>
      </c>
      <c r="J185" s="36">
        <v>45</v>
      </c>
      <c r="K185" s="36">
        <v>250</v>
      </c>
      <c r="L185" s="37">
        <v>5.5555555555555554</v>
      </c>
      <c r="M185" s="45" t="s">
        <v>10</v>
      </c>
      <c r="N185" s="45" t="s">
        <v>10</v>
      </c>
      <c r="O185" s="45" t="s">
        <v>10</v>
      </c>
      <c r="P185" s="46" t="s">
        <v>29</v>
      </c>
      <c r="Q185" s="47" t="s">
        <v>29</v>
      </c>
    </row>
    <row r="186" spans="1:17" ht="24">
      <c r="A186" s="557"/>
      <c r="B186" s="553"/>
      <c r="C186" s="553"/>
      <c r="D186" s="553"/>
      <c r="E186" s="44" t="s">
        <v>468</v>
      </c>
      <c r="F186" s="34" t="s">
        <v>77</v>
      </c>
      <c r="G186" s="35">
        <v>116</v>
      </c>
      <c r="H186" s="36">
        <v>172</v>
      </c>
      <c r="I186" s="37">
        <v>1.4827586206896552</v>
      </c>
      <c r="J186" s="36">
        <v>116</v>
      </c>
      <c r="K186" s="36">
        <v>172</v>
      </c>
      <c r="L186" s="37">
        <v>1.4827586206896552</v>
      </c>
      <c r="M186" s="45" t="s">
        <v>10</v>
      </c>
      <c r="N186" s="45" t="s">
        <v>10</v>
      </c>
      <c r="O186" s="45" t="s">
        <v>10</v>
      </c>
      <c r="P186" s="46" t="s">
        <v>29</v>
      </c>
      <c r="Q186" s="47" t="s">
        <v>29</v>
      </c>
    </row>
    <row r="187" spans="1:17">
      <c r="A187" s="557"/>
      <c r="B187" s="553"/>
      <c r="C187" s="553"/>
      <c r="D187" s="553"/>
      <c r="E187" s="44" t="s">
        <v>469</v>
      </c>
      <c r="F187" s="34" t="s">
        <v>21</v>
      </c>
      <c r="G187" s="35">
        <v>218</v>
      </c>
      <c r="H187" s="36">
        <v>829</v>
      </c>
      <c r="I187" s="37">
        <v>3.8027522935779818</v>
      </c>
      <c r="J187" s="36">
        <v>217</v>
      </c>
      <c r="K187" s="36">
        <v>828</v>
      </c>
      <c r="L187" s="37">
        <v>3.8156682027649769</v>
      </c>
      <c r="M187" s="36">
        <v>1</v>
      </c>
      <c r="N187" s="36">
        <v>1</v>
      </c>
      <c r="O187" s="45" t="s">
        <v>10</v>
      </c>
      <c r="P187" s="36">
        <v>1</v>
      </c>
      <c r="Q187" s="38">
        <v>1</v>
      </c>
    </row>
    <row r="188" spans="1:17" ht="36">
      <c r="A188" s="557"/>
      <c r="B188" s="553"/>
      <c r="C188" s="553"/>
      <c r="D188" s="553"/>
      <c r="E188" s="44" t="s">
        <v>470</v>
      </c>
      <c r="F188" s="34" t="s">
        <v>21</v>
      </c>
      <c r="G188" s="35">
        <v>375</v>
      </c>
      <c r="H188" s="36">
        <v>1187</v>
      </c>
      <c r="I188" s="37">
        <v>3.1653333333333333</v>
      </c>
      <c r="J188" s="36">
        <v>374</v>
      </c>
      <c r="K188" s="36">
        <v>1186</v>
      </c>
      <c r="L188" s="37">
        <v>3.1711229946524062</v>
      </c>
      <c r="M188" s="36">
        <v>1</v>
      </c>
      <c r="N188" s="36">
        <v>1</v>
      </c>
      <c r="O188" s="45" t="s">
        <v>10</v>
      </c>
      <c r="P188" s="36">
        <v>1</v>
      </c>
      <c r="Q188" s="38">
        <v>1</v>
      </c>
    </row>
    <row r="189" spans="1:17" ht="36">
      <c r="A189" s="557"/>
      <c r="B189" s="553"/>
      <c r="C189" s="553"/>
      <c r="D189" s="553"/>
      <c r="E189" s="44" t="s">
        <v>471</v>
      </c>
      <c r="F189" s="34" t="s">
        <v>21</v>
      </c>
      <c r="G189" s="35">
        <v>71</v>
      </c>
      <c r="H189" s="36">
        <v>71</v>
      </c>
      <c r="I189" s="37">
        <v>1</v>
      </c>
      <c r="J189" s="36">
        <v>71</v>
      </c>
      <c r="K189" s="36">
        <v>71</v>
      </c>
      <c r="L189" s="37">
        <v>1</v>
      </c>
      <c r="M189" s="45" t="s">
        <v>10</v>
      </c>
      <c r="N189" s="45" t="s">
        <v>10</v>
      </c>
      <c r="O189" s="45" t="s">
        <v>10</v>
      </c>
      <c r="P189" s="46" t="s">
        <v>29</v>
      </c>
      <c r="Q189" s="47" t="s">
        <v>29</v>
      </c>
    </row>
    <row r="190" spans="1:17" ht="24">
      <c r="A190" s="557"/>
      <c r="B190" s="553"/>
      <c r="C190" s="553"/>
      <c r="D190" s="553"/>
      <c r="E190" s="44" t="s">
        <v>472</v>
      </c>
      <c r="F190" s="34" t="s">
        <v>21</v>
      </c>
      <c r="G190" s="35">
        <v>115</v>
      </c>
      <c r="H190" s="36">
        <v>285</v>
      </c>
      <c r="I190" s="37">
        <v>2.4782608695652173</v>
      </c>
      <c r="J190" s="36">
        <v>115</v>
      </c>
      <c r="K190" s="36">
        <v>285</v>
      </c>
      <c r="L190" s="37">
        <v>2.4782608695652173</v>
      </c>
      <c r="M190" s="45" t="s">
        <v>10</v>
      </c>
      <c r="N190" s="45" t="s">
        <v>10</v>
      </c>
      <c r="O190" s="45" t="s">
        <v>10</v>
      </c>
      <c r="P190" s="46" t="s">
        <v>29</v>
      </c>
      <c r="Q190" s="47" t="s">
        <v>29</v>
      </c>
    </row>
    <row r="191" spans="1:17" ht="60">
      <c r="A191" s="557"/>
      <c r="B191" s="553"/>
      <c r="C191" s="553"/>
      <c r="D191" s="553"/>
      <c r="E191" s="44" t="s">
        <v>473</v>
      </c>
      <c r="F191" s="34" t="s">
        <v>21</v>
      </c>
      <c r="G191" s="35">
        <v>7648</v>
      </c>
      <c r="H191" s="36">
        <v>31964</v>
      </c>
      <c r="I191" s="37">
        <v>4.1793933054393309</v>
      </c>
      <c r="J191" s="36">
        <v>7496</v>
      </c>
      <c r="K191" s="36">
        <v>29674</v>
      </c>
      <c r="L191" s="37">
        <v>3.9586446104589115</v>
      </c>
      <c r="M191" s="36">
        <v>152</v>
      </c>
      <c r="N191" s="36">
        <v>13</v>
      </c>
      <c r="O191" s="36">
        <v>139</v>
      </c>
      <c r="P191" s="36">
        <v>2290</v>
      </c>
      <c r="Q191" s="38">
        <v>15.065789473684211</v>
      </c>
    </row>
    <row r="192" spans="1:17" ht="24">
      <c r="A192" s="557"/>
      <c r="B192" s="553"/>
      <c r="C192" s="553"/>
      <c r="D192" s="553"/>
      <c r="E192" s="44" t="s">
        <v>474</v>
      </c>
      <c r="F192" s="34" t="s">
        <v>21</v>
      </c>
      <c r="G192" s="35">
        <v>750</v>
      </c>
      <c r="H192" s="36">
        <v>753</v>
      </c>
      <c r="I192" s="37">
        <v>1.004</v>
      </c>
      <c r="J192" s="36">
        <v>750</v>
      </c>
      <c r="K192" s="36">
        <v>753</v>
      </c>
      <c r="L192" s="37">
        <v>1.004</v>
      </c>
      <c r="M192" s="45" t="s">
        <v>10</v>
      </c>
      <c r="N192" s="45" t="s">
        <v>10</v>
      </c>
      <c r="O192" s="45" t="s">
        <v>10</v>
      </c>
      <c r="P192" s="46" t="s">
        <v>29</v>
      </c>
      <c r="Q192" s="47" t="s">
        <v>29</v>
      </c>
    </row>
    <row r="193" spans="1:17" ht="36">
      <c r="A193" s="557"/>
      <c r="B193" s="553"/>
      <c r="C193" s="553"/>
      <c r="D193" s="553"/>
      <c r="E193" s="44" t="s">
        <v>475</v>
      </c>
      <c r="F193" s="34" t="s">
        <v>21</v>
      </c>
      <c r="G193" s="35">
        <v>240</v>
      </c>
      <c r="H193" s="36">
        <v>511</v>
      </c>
      <c r="I193" s="37">
        <v>2.1291666666666669</v>
      </c>
      <c r="J193" s="36">
        <v>238</v>
      </c>
      <c r="K193" s="36">
        <v>506</v>
      </c>
      <c r="L193" s="37">
        <v>2.1260504201680672</v>
      </c>
      <c r="M193" s="36">
        <v>2</v>
      </c>
      <c r="N193" s="45" t="s">
        <v>10</v>
      </c>
      <c r="O193" s="36">
        <v>2</v>
      </c>
      <c r="P193" s="36">
        <v>5</v>
      </c>
      <c r="Q193" s="38">
        <v>2.5</v>
      </c>
    </row>
    <row r="194" spans="1:17" ht="24">
      <c r="A194" s="557"/>
      <c r="B194" s="553"/>
      <c r="C194" s="553"/>
      <c r="D194" s="553"/>
      <c r="E194" s="44" t="s">
        <v>329</v>
      </c>
      <c r="F194" s="34" t="s">
        <v>21</v>
      </c>
      <c r="G194" s="35">
        <v>171</v>
      </c>
      <c r="H194" s="36">
        <v>350</v>
      </c>
      <c r="I194" s="37">
        <v>2.0467836257309941</v>
      </c>
      <c r="J194" s="36">
        <v>171</v>
      </c>
      <c r="K194" s="36">
        <v>350</v>
      </c>
      <c r="L194" s="37">
        <v>2.0467836257309941</v>
      </c>
      <c r="M194" s="45" t="s">
        <v>10</v>
      </c>
      <c r="N194" s="45" t="s">
        <v>10</v>
      </c>
      <c r="O194" s="45" t="s">
        <v>10</v>
      </c>
      <c r="P194" s="46" t="s">
        <v>29</v>
      </c>
      <c r="Q194" s="47" t="s">
        <v>29</v>
      </c>
    </row>
    <row r="195" spans="1:17" ht="24">
      <c r="A195" s="557"/>
      <c r="B195" s="553"/>
      <c r="C195" s="553"/>
      <c r="D195" s="553"/>
      <c r="E195" s="44" t="s">
        <v>476</v>
      </c>
      <c r="F195" s="34" t="s">
        <v>21</v>
      </c>
      <c r="G195" s="35">
        <v>1611</v>
      </c>
      <c r="H195" s="36">
        <v>7090</v>
      </c>
      <c r="I195" s="37">
        <v>4.4009931719428925</v>
      </c>
      <c r="J195" s="36">
        <v>1609</v>
      </c>
      <c r="K195" s="36">
        <v>7088</v>
      </c>
      <c r="L195" s="37">
        <v>4.4052206339341202</v>
      </c>
      <c r="M195" s="36">
        <v>2</v>
      </c>
      <c r="N195" s="36">
        <v>2</v>
      </c>
      <c r="O195" s="45" t="s">
        <v>10</v>
      </c>
      <c r="P195" s="36">
        <v>2</v>
      </c>
      <c r="Q195" s="38">
        <v>1</v>
      </c>
    </row>
    <row r="196" spans="1:17" ht="36">
      <c r="A196" s="557"/>
      <c r="B196" s="553"/>
      <c r="C196" s="553"/>
      <c r="D196" s="553"/>
      <c r="E196" s="44" t="s">
        <v>477</v>
      </c>
      <c r="F196" s="34" t="s">
        <v>162</v>
      </c>
      <c r="G196" s="35">
        <v>26</v>
      </c>
      <c r="H196" s="36">
        <v>39</v>
      </c>
      <c r="I196" s="37">
        <v>1.5</v>
      </c>
      <c r="J196" s="36">
        <v>26</v>
      </c>
      <c r="K196" s="36">
        <v>39</v>
      </c>
      <c r="L196" s="37">
        <v>1.5</v>
      </c>
      <c r="M196" s="45" t="s">
        <v>10</v>
      </c>
      <c r="N196" s="45" t="s">
        <v>10</v>
      </c>
      <c r="O196" s="45" t="s">
        <v>10</v>
      </c>
      <c r="P196" s="46" t="s">
        <v>29</v>
      </c>
      <c r="Q196" s="47" t="s">
        <v>29</v>
      </c>
    </row>
    <row r="197" spans="1:17" ht="24">
      <c r="A197" s="557"/>
      <c r="B197" s="553"/>
      <c r="C197" s="553"/>
      <c r="D197" s="553"/>
      <c r="E197" s="44" t="s">
        <v>478</v>
      </c>
      <c r="F197" s="34" t="s">
        <v>21</v>
      </c>
      <c r="G197" s="35">
        <v>21</v>
      </c>
      <c r="H197" s="36">
        <v>34</v>
      </c>
      <c r="I197" s="37">
        <v>1.6190476190476191</v>
      </c>
      <c r="J197" s="36">
        <v>21</v>
      </c>
      <c r="K197" s="36">
        <v>34</v>
      </c>
      <c r="L197" s="37">
        <v>1.6190476190476191</v>
      </c>
      <c r="M197" s="45" t="s">
        <v>10</v>
      </c>
      <c r="N197" s="45" t="s">
        <v>10</v>
      </c>
      <c r="O197" s="45" t="s">
        <v>10</v>
      </c>
      <c r="P197" s="46" t="s">
        <v>29</v>
      </c>
      <c r="Q197" s="47" t="s">
        <v>29</v>
      </c>
    </row>
    <row r="198" spans="1:17" ht="24">
      <c r="A198" s="557"/>
      <c r="B198" s="553"/>
      <c r="C198" s="553"/>
      <c r="D198" s="553"/>
      <c r="E198" s="44" t="s">
        <v>372</v>
      </c>
      <c r="F198" s="34" t="s">
        <v>21</v>
      </c>
      <c r="G198" s="35">
        <v>89</v>
      </c>
      <c r="H198" s="36">
        <v>103</v>
      </c>
      <c r="I198" s="37">
        <v>1.1573033707865168</v>
      </c>
      <c r="J198" s="36">
        <v>89</v>
      </c>
      <c r="K198" s="36">
        <v>103</v>
      </c>
      <c r="L198" s="37">
        <v>1.1573033707865168</v>
      </c>
      <c r="M198" s="45" t="s">
        <v>10</v>
      </c>
      <c r="N198" s="45" t="s">
        <v>10</v>
      </c>
      <c r="O198" s="45" t="s">
        <v>10</v>
      </c>
      <c r="P198" s="46" t="s">
        <v>29</v>
      </c>
      <c r="Q198" s="47" t="s">
        <v>29</v>
      </c>
    </row>
    <row r="199" spans="1:17" ht="36">
      <c r="A199" s="557"/>
      <c r="B199" s="553"/>
      <c r="C199" s="553"/>
      <c r="D199" s="553"/>
      <c r="E199" s="44" t="s">
        <v>479</v>
      </c>
      <c r="F199" s="34" t="s">
        <v>21</v>
      </c>
      <c r="G199" s="35">
        <v>233</v>
      </c>
      <c r="H199" s="36">
        <v>542</v>
      </c>
      <c r="I199" s="37">
        <v>2.3261802575107295</v>
      </c>
      <c r="J199" s="36">
        <v>232</v>
      </c>
      <c r="K199" s="36">
        <v>541</v>
      </c>
      <c r="L199" s="37">
        <v>2.3318965517241379</v>
      </c>
      <c r="M199" s="36">
        <v>1</v>
      </c>
      <c r="N199" s="36">
        <v>1</v>
      </c>
      <c r="O199" s="45" t="s">
        <v>10</v>
      </c>
      <c r="P199" s="36">
        <v>1</v>
      </c>
      <c r="Q199" s="38">
        <v>1</v>
      </c>
    </row>
    <row r="200" spans="1:17" ht="24">
      <c r="A200" s="557"/>
      <c r="B200" s="553"/>
      <c r="C200" s="553"/>
      <c r="D200" s="553"/>
      <c r="E200" s="44" t="s">
        <v>480</v>
      </c>
      <c r="F200" s="34" t="s">
        <v>21</v>
      </c>
      <c r="G200" s="35">
        <v>142</v>
      </c>
      <c r="H200" s="36">
        <v>429</v>
      </c>
      <c r="I200" s="37">
        <v>3.0211267605633805</v>
      </c>
      <c r="J200" s="36">
        <v>142</v>
      </c>
      <c r="K200" s="36">
        <v>429</v>
      </c>
      <c r="L200" s="37">
        <v>3.0211267605633805</v>
      </c>
      <c r="M200" s="45" t="s">
        <v>10</v>
      </c>
      <c r="N200" s="45" t="s">
        <v>10</v>
      </c>
      <c r="O200" s="45" t="s">
        <v>10</v>
      </c>
      <c r="P200" s="46" t="s">
        <v>29</v>
      </c>
      <c r="Q200" s="47" t="s">
        <v>29</v>
      </c>
    </row>
    <row r="201" spans="1:17" ht="24">
      <c r="A201" s="557"/>
      <c r="B201" s="553"/>
      <c r="C201" s="553"/>
      <c r="D201" s="553"/>
      <c r="E201" s="44" t="s">
        <v>419</v>
      </c>
      <c r="F201" s="34" t="s">
        <v>21</v>
      </c>
      <c r="G201" s="35">
        <v>1410</v>
      </c>
      <c r="H201" s="36">
        <v>9473</v>
      </c>
      <c r="I201" s="37">
        <v>6.7184397163120568</v>
      </c>
      <c r="J201" s="36">
        <v>1401</v>
      </c>
      <c r="K201" s="36">
        <v>9454</v>
      </c>
      <c r="L201" s="37">
        <v>6.7480371163454675</v>
      </c>
      <c r="M201" s="36">
        <v>9</v>
      </c>
      <c r="N201" s="36">
        <v>8</v>
      </c>
      <c r="O201" s="36">
        <v>1</v>
      </c>
      <c r="P201" s="36">
        <v>19</v>
      </c>
      <c r="Q201" s="38">
        <v>2.1111111111111112</v>
      </c>
    </row>
    <row r="202" spans="1:17" ht="24">
      <c r="A202" s="557"/>
      <c r="B202" s="553"/>
      <c r="C202" s="553"/>
      <c r="D202" s="553"/>
      <c r="E202" s="44" t="s">
        <v>424</v>
      </c>
      <c r="F202" s="34" t="s">
        <v>160</v>
      </c>
      <c r="G202" s="35">
        <v>933</v>
      </c>
      <c r="H202" s="36">
        <v>973</v>
      </c>
      <c r="I202" s="37">
        <v>1.0428724544480172</v>
      </c>
      <c r="J202" s="36">
        <v>933</v>
      </c>
      <c r="K202" s="36">
        <v>973</v>
      </c>
      <c r="L202" s="37">
        <v>1.0428724544480172</v>
      </c>
      <c r="M202" s="45" t="s">
        <v>10</v>
      </c>
      <c r="N202" s="45" t="s">
        <v>10</v>
      </c>
      <c r="O202" s="45" t="s">
        <v>10</v>
      </c>
      <c r="P202" s="46" t="s">
        <v>29</v>
      </c>
      <c r="Q202" s="47" t="s">
        <v>29</v>
      </c>
    </row>
    <row r="203" spans="1:17" ht="24">
      <c r="A203" s="557"/>
      <c r="B203" s="553"/>
      <c r="C203" s="553"/>
      <c r="D203" s="553"/>
      <c r="E203" s="44" t="s">
        <v>481</v>
      </c>
      <c r="F203" s="34" t="s">
        <v>21</v>
      </c>
      <c r="G203" s="35">
        <v>650</v>
      </c>
      <c r="H203" s="36">
        <v>671</v>
      </c>
      <c r="I203" s="37">
        <v>1.0323076923076924</v>
      </c>
      <c r="J203" s="36">
        <v>650</v>
      </c>
      <c r="K203" s="36">
        <v>671</v>
      </c>
      <c r="L203" s="37">
        <v>1.0323076923076924</v>
      </c>
      <c r="M203" s="45" t="s">
        <v>10</v>
      </c>
      <c r="N203" s="45" t="s">
        <v>10</v>
      </c>
      <c r="O203" s="45" t="s">
        <v>10</v>
      </c>
      <c r="P203" s="46" t="s">
        <v>29</v>
      </c>
      <c r="Q203" s="47" t="s">
        <v>29</v>
      </c>
    </row>
    <row r="204" spans="1:17" ht="24">
      <c r="A204" s="557"/>
      <c r="B204" s="553"/>
      <c r="C204" s="553"/>
      <c r="D204" s="553"/>
      <c r="E204" s="44" t="s">
        <v>482</v>
      </c>
      <c r="F204" s="34" t="s">
        <v>21</v>
      </c>
      <c r="G204" s="35">
        <v>337</v>
      </c>
      <c r="H204" s="36">
        <v>438</v>
      </c>
      <c r="I204" s="37">
        <v>1.2997032640949555</v>
      </c>
      <c r="J204" s="36">
        <v>337</v>
      </c>
      <c r="K204" s="36">
        <v>438</v>
      </c>
      <c r="L204" s="37">
        <v>1.2997032640949555</v>
      </c>
      <c r="M204" s="45" t="s">
        <v>10</v>
      </c>
      <c r="N204" s="45" t="s">
        <v>10</v>
      </c>
      <c r="O204" s="45" t="s">
        <v>10</v>
      </c>
      <c r="P204" s="46" t="s">
        <v>29</v>
      </c>
      <c r="Q204" s="47" t="s">
        <v>29</v>
      </c>
    </row>
    <row r="205" spans="1:17" ht="48">
      <c r="A205" s="557"/>
      <c r="B205" s="553"/>
      <c r="C205" s="553"/>
      <c r="D205" s="553"/>
      <c r="E205" s="44" t="s">
        <v>483</v>
      </c>
      <c r="F205" s="34" t="s">
        <v>21</v>
      </c>
      <c r="G205" s="35">
        <v>5139</v>
      </c>
      <c r="H205" s="36">
        <v>19452</v>
      </c>
      <c r="I205" s="37">
        <v>3.7851722124927027</v>
      </c>
      <c r="J205" s="36">
        <v>5139</v>
      </c>
      <c r="K205" s="36">
        <v>19452</v>
      </c>
      <c r="L205" s="37">
        <v>3.7851722124927027</v>
      </c>
      <c r="M205" s="45" t="s">
        <v>10</v>
      </c>
      <c r="N205" s="45" t="s">
        <v>10</v>
      </c>
      <c r="O205" s="45" t="s">
        <v>10</v>
      </c>
      <c r="P205" s="46" t="s">
        <v>29</v>
      </c>
      <c r="Q205" s="47" t="s">
        <v>29</v>
      </c>
    </row>
    <row r="206" spans="1:17" ht="36">
      <c r="A206" s="557"/>
      <c r="B206" s="553"/>
      <c r="C206" s="553"/>
      <c r="D206" s="553"/>
      <c r="E206" s="44" t="s">
        <v>484</v>
      </c>
      <c r="F206" s="34" t="s">
        <v>21</v>
      </c>
      <c r="G206" s="35">
        <v>54</v>
      </c>
      <c r="H206" s="36">
        <v>55</v>
      </c>
      <c r="I206" s="37">
        <v>1.0185185185185186</v>
      </c>
      <c r="J206" s="36">
        <v>54</v>
      </c>
      <c r="K206" s="36">
        <v>55</v>
      </c>
      <c r="L206" s="37">
        <v>1.0185185185185186</v>
      </c>
      <c r="M206" s="45" t="s">
        <v>10</v>
      </c>
      <c r="N206" s="45" t="s">
        <v>10</v>
      </c>
      <c r="O206" s="45" t="s">
        <v>10</v>
      </c>
      <c r="P206" s="46" t="s">
        <v>29</v>
      </c>
      <c r="Q206" s="47" t="s">
        <v>29</v>
      </c>
    </row>
    <row r="207" spans="1:17" ht="36">
      <c r="A207" s="557"/>
      <c r="B207" s="553"/>
      <c r="C207" s="553"/>
      <c r="D207" s="553"/>
      <c r="E207" s="44" t="s">
        <v>485</v>
      </c>
      <c r="F207" s="34" t="s">
        <v>21</v>
      </c>
      <c r="G207" s="35">
        <v>38</v>
      </c>
      <c r="H207" s="36">
        <v>54</v>
      </c>
      <c r="I207" s="37">
        <v>1.4210526315789473</v>
      </c>
      <c r="J207" s="36">
        <v>37</v>
      </c>
      <c r="K207" s="36">
        <v>53</v>
      </c>
      <c r="L207" s="37">
        <v>1.4324324324324325</v>
      </c>
      <c r="M207" s="36">
        <v>1</v>
      </c>
      <c r="N207" s="36">
        <v>1</v>
      </c>
      <c r="O207" s="45" t="s">
        <v>10</v>
      </c>
      <c r="P207" s="36">
        <v>1</v>
      </c>
      <c r="Q207" s="38">
        <v>1</v>
      </c>
    </row>
    <row r="208" spans="1:17" ht="36">
      <c r="A208" s="557"/>
      <c r="B208" s="553"/>
      <c r="C208" s="553"/>
      <c r="D208" s="553"/>
      <c r="E208" s="44" t="s">
        <v>486</v>
      </c>
      <c r="F208" s="34" t="s">
        <v>166</v>
      </c>
      <c r="G208" s="35">
        <v>2</v>
      </c>
      <c r="H208" s="36">
        <v>2</v>
      </c>
      <c r="I208" s="37">
        <v>1</v>
      </c>
      <c r="J208" s="36">
        <v>2</v>
      </c>
      <c r="K208" s="36">
        <v>2</v>
      </c>
      <c r="L208" s="37">
        <v>1</v>
      </c>
      <c r="M208" s="45" t="s">
        <v>10</v>
      </c>
      <c r="N208" s="45" t="s">
        <v>10</v>
      </c>
      <c r="O208" s="45" t="s">
        <v>10</v>
      </c>
      <c r="P208" s="46" t="s">
        <v>29</v>
      </c>
      <c r="Q208" s="47" t="s">
        <v>29</v>
      </c>
    </row>
    <row r="209" spans="1:17" ht="36">
      <c r="A209" s="557"/>
      <c r="B209" s="553"/>
      <c r="C209" s="553"/>
      <c r="D209" s="553"/>
      <c r="E209" s="44" t="s">
        <v>487</v>
      </c>
      <c r="F209" s="34" t="s">
        <v>166</v>
      </c>
      <c r="G209" s="35">
        <v>25</v>
      </c>
      <c r="H209" s="36">
        <v>49</v>
      </c>
      <c r="I209" s="37">
        <v>1.96</v>
      </c>
      <c r="J209" s="36">
        <v>25</v>
      </c>
      <c r="K209" s="36">
        <v>49</v>
      </c>
      <c r="L209" s="37">
        <v>1.96</v>
      </c>
      <c r="M209" s="45" t="s">
        <v>10</v>
      </c>
      <c r="N209" s="45" t="s">
        <v>10</v>
      </c>
      <c r="O209" s="45" t="s">
        <v>10</v>
      </c>
      <c r="P209" s="46" t="s">
        <v>29</v>
      </c>
      <c r="Q209" s="47" t="s">
        <v>29</v>
      </c>
    </row>
    <row r="210" spans="1:17" ht="60">
      <c r="A210" s="557"/>
      <c r="B210" s="553"/>
      <c r="C210" s="553"/>
      <c r="D210" s="553"/>
      <c r="E210" s="44" t="s">
        <v>488</v>
      </c>
      <c r="F210" s="34" t="s">
        <v>168</v>
      </c>
      <c r="G210" s="35">
        <v>635</v>
      </c>
      <c r="H210" s="36">
        <v>640</v>
      </c>
      <c r="I210" s="37">
        <v>1.0078740157480315</v>
      </c>
      <c r="J210" s="36">
        <v>635</v>
      </c>
      <c r="K210" s="36">
        <v>640</v>
      </c>
      <c r="L210" s="37">
        <v>1.0078740157480315</v>
      </c>
      <c r="M210" s="45" t="s">
        <v>10</v>
      </c>
      <c r="N210" s="45" t="s">
        <v>10</v>
      </c>
      <c r="O210" s="45" t="s">
        <v>10</v>
      </c>
      <c r="P210" s="46" t="s">
        <v>29</v>
      </c>
      <c r="Q210" s="47" t="s">
        <v>29</v>
      </c>
    </row>
    <row r="211" spans="1:17" ht="24">
      <c r="A211" s="557"/>
      <c r="B211" s="553"/>
      <c r="C211" s="553"/>
      <c r="D211" s="553"/>
      <c r="E211" s="44" t="s">
        <v>489</v>
      </c>
      <c r="F211" s="34" t="s">
        <v>21</v>
      </c>
      <c r="G211" s="35">
        <v>107</v>
      </c>
      <c r="H211" s="36">
        <v>195</v>
      </c>
      <c r="I211" s="37">
        <v>1.8224299065420562</v>
      </c>
      <c r="J211" s="36">
        <v>106</v>
      </c>
      <c r="K211" s="36">
        <v>191</v>
      </c>
      <c r="L211" s="37">
        <v>1.8018867924528301</v>
      </c>
      <c r="M211" s="36">
        <v>1</v>
      </c>
      <c r="N211" s="45" t="s">
        <v>10</v>
      </c>
      <c r="O211" s="36">
        <v>1</v>
      </c>
      <c r="P211" s="36">
        <v>4</v>
      </c>
      <c r="Q211" s="38">
        <v>4</v>
      </c>
    </row>
    <row r="212" spans="1:17" ht="24">
      <c r="A212" s="557"/>
      <c r="B212" s="553"/>
      <c r="C212" s="553"/>
      <c r="D212" s="553"/>
      <c r="E212" s="44" t="s">
        <v>490</v>
      </c>
      <c r="F212" s="34" t="s">
        <v>164</v>
      </c>
      <c r="G212" s="35">
        <v>57</v>
      </c>
      <c r="H212" s="36">
        <v>63</v>
      </c>
      <c r="I212" s="37">
        <v>1.1052631578947369</v>
      </c>
      <c r="J212" s="36">
        <v>57</v>
      </c>
      <c r="K212" s="36">
        <v>63</v>
      </c>
      <c r="L212" s="37">
        <v>1.1052631578947369</v>
      </c>
      <c r="M212" s="45" t="s">
        <v>10</v>
      </c>
      <c r="N212" s="45" t="s">
        <v>10</v>
      </c>
      <c r="O212" s="45" t="s">
        <v>10</v>
      </c>
      <c r="P212" s="46" t="s">
        <v>29</v>
      </c>
      <c r="Q212" s="47" t="s">
        <v>29</v>
      </c>
    </row>
    <row r="213" spans="1:17" ht="24">
      <c r="A213" s="557"/>
      <c r="B213" s="553"/>
      <c r="C213" s="553"/>
      <c r="D213" s="553"/>
      <c r="E213" s="44" t="s">
        <v>491</v>
      </c>
      <c r="F213" s="34" t="s">
        <v>21</v>
      </c>
      <c r="G213" s="35">
        <v>23</v>
      </c>
      <c r="H213" s="36">
        <v>34</v>
      </c>
      <c r="I213" s="37">
        <v>1.4782608695652173</v>
      </c>
      <c r="J213" s="36">
        <v>23</v>
      </c>
      <c r="K213" s="36">
        <v>34</v>
      </c>
      <c r="L213" s="37">
        <v>1.4782608695652173</v>
      </c>
      <c r="M213" s="45" t="s">
        <v>10</v>
      </c>
      <c r="N213" s="45" t="s">
        <v>10</v>
      </c>
      <c r="O213" s="45" t="s">
        <v>10</v>
      </c>
      <c r="P213" s="46" t="s">
        <v>29</v>
      </c>
      <c r="Q213" s="47" t="s">
        <v>29</v>
      </c>
    </row>
    <row r="214" spans="1:17" ht="36">
      <c r="A214" s="557"/>
      <c r="B214" s="553"/>
      <c r="C214" s="553"/>
      <c r="D214" s="553"/>
      <c r="E214" s="44" t="s">
        <v>492</v>
      </c>
      <c r="F214" s="34" t="s">
        <v>21</v>
      </c>
      <c r="G214" s="35">
        <v>91</v>
      </c>
      <c r="H214" s="36">
        <v>216</v>
      </c>
      <c r="I214" s="37">
        <v>2.3736263736263736</v>
      </c>
      <c r="J214" s="36">
        <v>91</v>
      </c>
      <c r="K214" s="36">
        <v>216</v>
      </c>
      <c r="L214" s="37">
        <v>2.3736263736263736</v>
      </c>
      <c r="M214" s="45" t="s">
        <v>10</v>
      </c>
      <c r="N214" s="45" t="s">
        <v>10</v>
      </c>
      <c r="O214" s="45" t="s">
        <v>10</v>
      </c>
      <c r="P214" s="46" t="s">
        <v>29</v>
      </c>
      <c r="Q214" s="47" t="s">
        <v>29</v>
      </c>
    </row>
    <row r="215" spans="1:17">
      <c r="A215" s="557"/>
      <c r="B215" s="553"/>
      <c r="C215" s="553"/>
      <c r="D215" s="553"/>
      <c r="E215" s="44" t="s">
        <v>493</v>
      </c>
      <c r="F215" s="34" t="s">
        <v>21</v>
      </c>
      <c r="G215" s="35">
        <v>1212</v>
      </c>
      <c r="H215" s="36">
        <v>4345</v>
      </c>
      <c r="I215" s="37">
        <v>3.584983498349835</v>
      </c>
      <c r="J215" s="36">
        <v>1176</v>
      </c>
      <c r="K215" s="36">
        <v>4008</v>
      </c>
      <c r="L215" s="37">
        <v>3.4081632653061225</v>
      </c>
      <c r="M215" s="36">
        <v>36</v>
      </c>
      <c r="N215" s="36">
        <v>6</v>
      </c>
      <c r="O215" s="36">
        <v>30</v>
      </c>
      <c r="P215" s="36">
        <v>337</v>
      </c>
      <c r="Q215" s="38">
        <v>9.3611111111111107</v>
      </c>
    </row>
    <row r="216" spans="1:17" ht="24">
      <c r="A216" s="557"/>
      <c r="B216" s="553"/>
      <c r="C216" s="553"/>
      <c r="D216" s="553"/>
      <c r="E216" s="44" t="s">
        <v>494</v>
      </c>
      <c r="F216" s="34" t="s">
        <v>21</v>
      </c>
      <c r="G216" s="35">
        <v>222</v>
      </c>
      <c r="H216" s="36">
        <v>481</v>
      </c>
      <c r="I216" s="37">
        <v>2.1666666666666665</v>
      </c>
      <c r="J216" s="36">
        <v>222</v>
      </c>
      <c r="K216" s="36">
        <v>481</v>
      </c>
      <c r="L216" s="37">
        <v>2.1666666666666665</v>
      </c>
      <c r="M216" s="45" t="s">
        <v>10</v>
      </c>
      <c r="N216" s="45" t="s">
        <v>10</v>
      </c>
      <c r="O216" s="45" t="s">
        <v>10</v>
      </c>
      <c r="P216" s="46" t="s">
        <v>29</v>
      </c>
      <c r="Q216" s="47" t="s">
        <v>29</v>
      </c>
    </row>
    <row r="217" spans="1:17" ht="36">
      <c r="A217" s="557"/>
      <c r="B217" s="553"/>
      <c r="C217" s="553"/>
      <c r="D217" s="553"/>
      <c r="E217" s="44" t="s">
        <v>495</v>
      </c>
      <c r="F217" s="34" t="s">
        <v>168</v>
      </c>
      <c r="G217" s="35">
        <v>47</v>
      </c>
      <c r="H217" s="36">
        <v>48</v>
      </c>
      <c r="I217" s="37">
        <v>1.0212765957446808</v>
      </c>
      <c r="J217" s="36">
        <v>47</v>
      </c>
      <c r="K217" s="36">
        <v>48</v>
      </c>
      <c r="L217" s="37">
        <v>1.0212765957446808</v>
      </c>
      <c r="M217" s="45" t="s">
        <v>10</v>
      </c>
      <c r="N217" s="45" t="s">
        <v>10</v>
      </c>
      <c r="O217" s="45" t="s">
        <v>10</v>
      </c>
      <c r="P217" s="46" t="s">
        <v>29</v>
      </c>
      <c r="Q217" s="47" t="s">
        <v>29</v>
      </c>
    </row>
    <row r="218" spans="1:17" ht="36">
      <c r="A218" s="557"/>
      <c r="B218" s="553"/>
      <c r="C218" s="553"/>
      <c r="D218" s="553"/>
      <c r="E218" s="44" t="s">
        <v>496</v>
      </c>
      <c r="F218" s="34" t="s">
        <v>168</v>
      </c>
      <c r="G218" s="35">
        <v>95</v>
      </c>
      <c r="H218" s="36">
        <v>109</v>
      </c>
      <c r="I218" s="37">
        <v>1.1473684210526316</v>
      </c>
      <c r="J218" s="36">
        <v>95</v>
      </c>
      <c r="K218" s="36">
        <v>109</v>
      </c>
      <c r="L218" s="37">
        <v>1.1473684210526316</v>
      </c>
      <c r="M218" s="45" t="s">
        <v>10</v>
      </c>
      <c r="N218" s="45" t="s">
        <v>10</v>
      </c>
      <c r="O218" s="45" t="s">
        <v>10</v>
      </c>
      <c r="P218" s="46" t="s">
        <v>29</v>
      </c>
      <c r="Q218" s="47" t="s">
        <v>29</v>
      </c>
    </row>
    <row r="219" spans="1:17" ht="36">
      <c r="A219" s="557"/>
      <c r="B219" s="553"/>
      <c r="C219" s="553"/>
      <c r="D219" s="553"/>
      <c r="E219" s="44" t="s">
        <v>497</v>
      </c>
      <c r="F219" s="34" t="s">
        <v>160</v>
      </c>
      <c r="G219" s="35">
        <v>323</v>
      </c>
      <c r="H219" s="36">
        <v>546</v>
      </c>
      <c r="I219" s="37">
        <v>1.6904024767801857</v>
      </c>
      <c r="J219" s="36">
        <v>323</v>
      </c>
      <c r="K219" s="36">
        <v>546</v>
      </c>
      <c r="L219" s="37">
        <v>1.6904024767801857</v>
      </c>
      <c r="M219" s="45" t="s">
        <v>10</v>
      </c>
      <c r="N219" s="45" t="s">
        <v>10</v>
      </c>
      <c r="O219" s="45" t="s">
        <v>10</v>
      </c>
      <c r="P219" s="46" t="s">
        <v>29</v>
      </c>
      <c r="Q219" s="47" t="s">
        <v>29</v>
      </c>
    </row>
    <row r="220" spans="1:17" ht="36">
      <c r="A220" s="557"/>
      <c r="B220" s="553"/>
      <c r="C220" s="553"/>
      <c r="D220" s="553"/>
      <c r="E220" s="44" t="s">
        <v>498</v>
      </c>
      <c r="F220" s="34" t="s">
        <v>21</v>
      </c>
      <c r="G220" s="35">
        <v>422</v>
      </c>
      <c r="H220" s="36">
        <v>690</v>
      </c>
      <c r="I220" s="37">
        <v>1.6350710900473933</v>
      </c>
      <c r="J220" s="36">
        <v>418</v>
      </c>
      <c r="K220" s="36">
        <v>685</v>
      </c>
      <c r="L220" s="37">
        <v>1.638755980861244</v>
      </c>
      <c r="M220" s="36">
        <v>4</v>
      </c>
      <c r="N220" s="36">
        <v>3</v>
      </c>
      <c r="O220" s="36">
        <v>1</v>
      </c>
      <c r="P220" s="36">
        <v>5</v>
      </c>
      <c r="Q220" s="38">
        <v>1.25</v>
      </c>
    </row>
    <row r="221" spans="1:17" ht="36">
      <c r="A221" s="557"/>
      <c r="B221" s="553"/>
      <c r="C221" s="553"/>
      <c r="D221" s="553"/>
      <c r="E221" s="44" t="s">
        <v>499</v>
      </c>
      <c r="F221" s="34" t="s">
        <v>21</v>
      </c>
      <c r="G221" s="35">
        <v>328</v>
      </c>
      <c r="H221" s="36">
        <v>613</v>
      </c>
      <c r="I221" s="37">
        <v>1.8689024390243902</v>
      </c>
      <c r="J221" s="36">
        <v>326</v>
      </c>
      <c r="K221" s="36">
        <v>609</v>
      </c>
      <c r="L221" s="37">
        <v>1.8680981595092025</v>
      </c>
      <c r="M221" s="36">
        <v>2</v>
      </c>
      <c r="N221" s="45" t="s">
        <v>10</v>
      </c>
      <c r="O221" s="36">
        <v>2</v>
      </c>
      <c r="P221" s="36">
        <v>4</v>
      </c>
      <c r="Q221" s="38">
        <v>2</v>
      </c>
    </row>
    <row r="222" spans="1:17" ht="24">
      <c r="A222" s="557"/>
      <c r="B222" s="553"/>
      <c r="C222" s="553"/>
      <c r="D222" s="553"/>
      <c r="E222" s="44" t="s">
        <v>500</v>
      </c>
      <c r="F222" s="34" t="s">
        <v>21</v>
      </c>
      <c r="G222" s="35">
        <v>200</v>
      </c>
      <c r="H222" s="36">
        <v>283</v>
      </c>
      <c r="I222" s="37">
        <v>1.415</v>
      </c>
      <c r="J222" s="36">
        <v>200</v>
      </c>
      <c r="K222" s="36">
        <v>283</v>
      </c>
      <c r="L222" s="37">
        <v>1.415</v>
      </c>
      <c r="M222" s="45" t="s">
        <v>10</v>
      </c>
      <c r="N222" s="45" t="s">
        <v>10</v>
      </c>
      <c r="O222" s="45" t="s">
        <v>10</v>
      </c>
      <c r="P222" s="46" t="s">
        <v>29</v>
      </c>
      <c r="Q222" s="47" t="s">
        <v>29</v>
      </c>
    </row>
    <row r="223" spans="1:17" ht="24">
      <c r="A223" s="557"/>
      <c r="B223" s="553"/>
      <c r="C223" s="553"/>
      <c r="D223" s="553"/>
      <c r="E223" s="44" t="s">
        <v>501</v>
      </c>
      <c r="F223" s="34" t="s">
        <v>21</v>
      </c>
      <c r="G223" s="35">
        <v>719</v>
      </c>
      <c r="H223" s="36">
        <v>1234</v>
      </c>
      <c r="I223" s="37">
        <v>1.7162726008344924</v>
      </c>
      <c r="J223" s="36">
        <v>719</v>
      </c>
      <c r="K223" s="36">
        <v>1234</v>
      </c>
      <c r="L223" s="37">
        <v>1.7162726008344924</v>
      </c>
      <c r="M223" s="45" t="s">
        <v>10</v>
      </c>
      <c r="N223" s="45" t="s">
        <v>10</v>
      </c>
      <c r="O223" s="45" t="s">
        <v>10</v>
      </c>
      <c r="P223" s="46" t="s">
        <v>29</v>
      </c>
      <c r="Q223" s="47" t="s">
        <v>29</v>
      </c>
    </row>
    <row r="224" spans="1:17" ht="36">
      <c r="A224" s="557"/>
      <c r="B224" s="553"/>
      <c r="C224" s="553"/>
      <c r="D224" s="553"/>
      <c r="E224" s="44" t="s">
        <v>502</v>
      </c>
      <c r="F224" s="34" t="s">
        <v>21</v>
      </c>
      <c r="G224" s="35">
        <v>397</v>
      </c>
      <c r="H224" s="36">
        <v>636</v>
      </c>
      <c r="I224" s="37">
        <v>1.6020151133501259</v>
      </c>
      <c r="J224" s="36">
        <v>397</v>
      </c>
      <c r="K224" s="36">
        <v>636</v>
      </c>
      <c r="L224" s="37">
        <v>1.6020151133501259</v>
      </c>
      <c r="M224" s="45" t="s">
        <v>10</v>
      </c>
      <c r="N224" s="45" t="s">
        <v>10</v>
      </c>
      <c r="O224" s="45" t="s">
        <v>10</v>
      </c>
      <c r="P224" s="46" t="s">
        <v>29</v>
      </c>
      <c r="Q224" s="47" t="s">
        <v>29</v>
      </c>
    </row>
    <row r="225" spans="1:17" ht="24">
      <c r="A225" s="557"/>
      <c r="B225" s="553"/>
      <c r="C225" s="553"/>
      <c r="D225" s="553"/>
      <c r="E225" s="44" t="s">
        <v>503</v>
      </c>
      <c r="F225" s="34" t="s">
        <v>21</v>
      </c>
      <c r="G225" s="35">
        <v>3</v>
      </c>
      <c r="H225" s="36">
        <v>3</v>
      </c>
      <c r="I225" s="37">
        <v>1</v>
      </c>
      <c r="J225" s="36">
        <v>3</v>
      </c>
      <c r="K225" s="36">
        <v>3</v>
      </c>
      <c r="L225" s="37">
        <v>1</v>
      </c>
      <c r="M225" s="45" t="s">
        <v>10</v>
      </c>
      <c r="N225" s="45" t="s">
        <v>10</v>
      </c>
      <c r="O225" s="45" t="s">
        <v>10</v>
      </c>
      <c r="P225" s="46" t="s">
        <v>29</v>
      </c>
      <c r="Q225" s="47" t="s">
        <v>29</v>
      </c>
    </row>
    <row r="226" spans="1:17" ht="36">
      <c r="A226" s="557"/>
      <c r="B226" s="553"/>
      <c r="C226" s="553"/>
      <c r="D226" s="553"/>
      <c r="E226" s="44" t="s">
        <v>504</v>
      </c>
      <c r="F226" s="34" t="s">
        <v>168</v>
      </c>
      <c r="G226" s="35">
        <v>125</v>
      </c>
      <c r="H226" s="36">
        <v>147</v>
      </c>
      <c r="I226" s="37">
        <v>1.1759999999999999</v>
      </c>
      <c r="J226" s="36">
        <v>125</v>
      </c>
      <c r="K226" s="36">
        <v>147</v>
      </c>
      <c r="L226" s="37">
        <v>1.1759999999999999</v>
      </c>
      <c r="M226" s="45" t="s">
        <v>10</v>
      </c>
      <c r="N226" s="45" t="s">
        <v>10</v>
      </c>
      <c r="O226" s="45" t="s">
        <v>10</v>
      </c>
      <c r="P226" s="46" t="s">
        <v>29</v>
      </c>
      <c r="Q226" s="47" t="s">
        <v>29</v>
      </c>
    </row>
    <row r="227" spans="1:17" ht="36">
      <c r="A227" s="557"/>
      <c r="B227" s="553"/>
      <c r="C227" s="553"/>
      <c r="D227" s="553"/>
      <c r="E227" s="44" t="s">
        <v>505</v>
      </c>
      <c r="F227" s="34" t="s">
        <v>168</v>
      </c>
      <c r="G227" s="35">
        <v>49</v>
      </c>
      <c r="H227" s="36">
        <v>56</v>
      </c>
      <c r="I227" s="37">
        <v>1.1428571428571428</v>
      </c>
      <c r="J227" s="36">
        <v>49</v>
      </c>
      <c r="K227" s="36">
        <v>56</v>
      </c>
      <c r="L227" s="37">
        <v>1.1428571428571428</v>
      </c>
      <c r="M227" s="45" t="s">
        <v>10</v>
      </c>
      <c r="N227" s="45" t="s">
        <v>10</v>
      </c>
      <c r="O227" s="45" t="s">
        <v>10</v>
      </c>
      <c r="P227" s="46" t="s">
        <v>29</v>
      </c>
      <c r="Q227" s="47" t="s">
        <v>29</v>
      </c>
    </row>
    <row r="228" spans="1:17" ht="24">
      <c r="A228" s="557"/>
      <c r="B228" s="553"/>
      <c r="C228" s="553"/>
      <c r="D228" s="553"/>
      <c r="E228" s="44" t="s">
        <v>506</v>
      </c>
      <c r="F228" s="34" t="s">
        <v>164</v>
      </c>
      <c r="G228" s="35">
        <v>136</v>
      </c>
      <c r="H228" s="36">
        <v>144</v>
      </c>
      <c r="I228" s="37">
        <v>1.0588235294117647</v>
      </c>
      <c r="J228" s="36">
        <v>136</v>
      </c>
      <c r="K228" s="36">
        <v>144</v>
      </c>
      <c r="L228" s="37">
        <v>1.0588235294117647</v>
      </c>
      <c r="M228" s="45" t="s">
        <v>10</v>
      </c>
      <c r="N228" s="45" t="s">
        <v>10</v>
      </c>
      <c r="O228" s="45" t="s">
        <v>10</v>
      </c>
      <c r="P228" s="46" t="s">
        <v>29</v>
      </c>
      <c r="Q228" s="47" t="s">
        <v>29</v>
      </c>
    </row>
    <row r="229" spans="1:17" ht="24">
      <c r="A229" s="557"/>
      <c r="B229" s="553"/>
      <c r="C229" s="553"/>
      <c r="D229" s="553"/>
      <c r="E229" s="44" t="s">
        <v>507</v>
      </c>
      <c r="F229" s="34" t="s">
        <v>21</v>
      </c>
      <c r="G229" s="35">
        <v>135</v>
      </c>
      <c r="H229" s="36">
        <v>160</v>
      </c>
      <c r="I229" s="37">
        <v>1.1851851851851851</v>
      </c>
      <c r="J229" s="36">
        <v>135</v>
      </c>
      <c r="K229" s="36">
        <v>160</v>
      </c>
      <c r="L229" s="37">
        <v>1.1851851851851851</v>
      </c>
      <c r="M229" s="45" t="s">
        <v>10</v>
      </c>
      <c r="N229" s="45" t="s">
        <v>10</v>
      </c>
      <c r="O229" s="45" t="s">
        <v>10</v>
      </c>
      <c r="P229" s="46" t="s">
        <v>29</v>
      </c>
      <c r="Q229" s="47" t="s">
        <v>29</v>
      </c>
    </row>
    <row r="230" spans="1:17" ht="24">
      <c r="A230" s="557"/>
      <c r="B230" s="553"/>
      <c r="C230" s="553"/>
      <c r="D230" s="553"/>
      <c r="E230" s="44" t="s">
        <v>508</v>
      </c>
      <c r="F230" s="34" t="s">
        <v>21</v>
      </c>
      <c r="G230" s="35">
        <v>371</v>
      </c>
      <c r="H230" s="36">
        <v>1344</v>
      </c>
      <c r="I230" s="37">
        <v>3.6226415094339623</v>
      </c>
      <c r="J230" s="36">
        <v>359</v>
      </c>
      <c r="K230" s="36">
        <v>1234</v>
      </c>
      <c r="L230" s="37">
        <v>3.4373259052924792</v>
      </c>
      <c r="M230" s="36">
        <v>12</v>
      </c>
      <c r="N230" s="36">
        <v>5</v>
      </c>
      <c r="O230" s="36">
        <v>7</v>
      </c>
      <c r="P230" s="36">
        <v>110</v>
      </c>
      <c r="Q230" s="38">
        <v>9.1666666666666661</v>
      </c>
    </row>
    <row r="231" spans="1:17" ht="36">
      <c r="A231" s="557"/>
      <c r="B231" s="553"/>
      <c r="C231" s="553"/>
      <c r="D231" s="553"/>
      <c r="E231" s="44" t="s">
        <v>509</v>
      </c>
      <c r="F231" s="34" t="s">
        <v>21</v>
      </c>
      <c r="G231" s="35">
        <v>6</v>
      </c>
      <c r="H231" s="36">
        <v>6</v>
      </c>
      <c r="I231" s="37">
        <v>1</v>
      </c>
      <c r="J231" s="36">
        <v>6</v>
      </c>
      <c r="K231" s="36">
        <v>6</v>
      </c>
      <c r="L231" s="37">
        <v>1</v>
      </c>
      <c r="M231" s="45" t="s">
        <v>10</v>
      </c>
      <c r="N231" s="45" t="s">
        <v>10</v>
      </c>
      <c r="O231" s="45" t="s">
        <v>10</v>
      </c>
      <c r="P231" s="46" t="s">
        <v>29</v>
      </c>
      <c r="Q231" s="47" t="s">
        <v>29</v>
      </c>
    </row>
    <row r="232" spans="1:17" ht="36">
      <c r="A232" s="557"/>
      <c r="B232" s="553"/>
      <c r="C232" s="553"/>
      <c r="D232" s="553"/>
      <c r="E232" s="44" t="s">
        <v>510</v>
      </c>
      <c r="F232" s="34" t="s">
        <v>168</v>
      </c>
      <c r="G232" s="35">
        <v>131</v>
      </c>
      <c r="H232" s="36">
        <v>239</v>
      </c>
      <c r="I232" s="37">
        <v>1.8244274809160306</v>
      </c>
      <c r="J232" s="36">
        <v>131</v>
      </c>
      <c r="K232" s="36">
        <v>239</v>
      </c>
      <c r="L232" s="37">
        <v>1.8244274809160306</v>
      </c>
      <c r="M232" s="45" t="s">
        <v>10</v>
      </c>
      <c r="N232" s="45" t="s">
        <v>10</v>
      </c>
      <c r="O232" s="45" t="s">
        <v>10</v>
      </c>
      <c r="P232" s="46" t="s">
        <v>29</v>
      </c>
      <c r="Q232" s="47" t="s">
        <v>29</v>
      </c>
    </row>
    <row r="233" spans="1:17" ht="36">
      <c r="A233" s="557"/>
      <c r="B233" s="553"/>
      <c r="C233" s="553"/>
      <c r="D233" s="553"/>
      <c r="E233" s="44" t="s">
        <v>511</v>
      </c>
      <c r="F233" s="34" t="s">
        <v>77</v>
      </c>
      <c r="G233" s="35">
        <v>173</v>
      </c>
      <c r="H233" s="36">
        <v>352</v>
      </c>
      <c r="I233" s="37">
        <v>2.0346820809248554</v>
      </c>
      <c r="J233" s="36">
        <v>173</v>
      </c>
      <c r="K233" s="36">
        <v>352</v>
      </c>
      <c r="L233" s="37">
        <v>2.0346820809248554</v>
      </c>
      <c r="M233" s="45" t="s">
        <v>10</v>
      </c>
      <c r="N233" s="45" t="s">
        <v>10</v>
      </c>
      <c r="O233" s="45" t="s">
        <v>10</v>
      </c>
      <c r="P233" s="46" t="s">
        <v>29</v>
      </c>
      <c r="Q233" s="47" t="s">
        <v>29</v>
      </c>
    </row>
    <row r="234" spans="1:17" ht="36">
      <c r="A234" s="557"/>
      <c r="B234" s="553"/>
      <c r="C234" s="553"/>
      <c r="D234" s="553"/>
      <c r="E234" s="44" t="s">
        <v>512</v>
      </c>
      <c r="F234" s="34" t="s">
        <v>162</v>
      </c>
      <c r="G234" s="35">
        <v>471</v>
      </c>
      <c r="H234" s="36">
        <v>488</v>
      </c>
      <c r="I234" s="37">
        <v>1.0360934182590233</v>
      </c>
      <c r="J234" s="36">
        <v>471</v>
      </c>
      <c r="K234" s="36">
        <v>488</v>
      </c>
      <c r="L234" s="37">
        <v>1.0360934182590233</v>
      </c>
      <c r="M234" s="45" t="s">
        <v>10</v>
      </c>
      <c r="N234" s="45" t="s">
        <v>10</v>
      </c>
      <c r="O234" s="45" t="s">
        <v>10</v>
      </c>
      <c r="P234" s="46" t="s">
        <v>29</v>
      </c>
      <c r="Q234" s="47" t="s">
        <v>29</v>
      </c>
    </row>
    <row r="235" spans="1:17" ht="48">
      <c r="A235" s="557"/>
      <c r="B235" s="553"/>
      <c r="C235" s="553"/>
      <c r="D235" s="553"/>
      <c r="E235" s="44" t="s">
        <v>513</v>
      </c>
      <c r="F235" s="34" t="s">
        <v>21</v>
      </c>
      <c r="G235" s="35">
        <v>368</v>
      </c>
      <c r="H235" s="36">
        <v>583</v>
      </c>
      <c r="I235" s="37">
        <v>1.5842391304347827</v>
      </c>
      <c r="J235" s="36">
        <v>366</v>
      </c>
      <c r="K235" s="36">
        <v>579</v>
      </c>
      <c r="L235" s="37">
        <v>1.5819672131147542</v>
      </c>
      <c r="M235" s="36">
        <v>2</v>
      </c>
      <c r="N235" s="45" t="s">
        <v>10</v>
      </c>
      <c r="O235" s="36">
        <v>2</v>
      </c>
      <c r="P235" s="36">
        <v>4</v>
      </c>
      <c r="Q235" s="38">
        <v>2</v>
      </c>
    </row>
    <row r="236" spans="1:17" ht="24">
      <c r="A236" s="557"/>
      <c r="B236" s="553"/>
      <c r="C236" s="553"/>
      <c r="D236" s="553"/>
      <c r="E236" s="44" t="s">
        <v>514</v>
      </c>
      <c r="F236" s="34" t="s">
        <v>21</v>
      </c>
      <c r="G236" s="35">
        <v>1077</v>
      </c>
      <c r="H236" s="36">
        <v>2075</v>
      </c>
      <c r="I236" s="37">
        <v>1.9266480965645312</v>
      </c>
      <c r="J236" s="36">
        <v>1077</v>
      </c>
      <c r="K236" s="36">
        <v>2075</v>
      </c>
      <c r="L236" s="37">
        <v>1.9266480965645312</v>
      </c>
      <c r="M236" s="45" t="s">
        <v>10</v>
      </c>
      <c r="N236" s="45" t="s">
        <v>10</v>
      </c>
      <c r="O236" s="45" t="s">
        <v>10</v>
      </c>
      <c r="P236" s="46" t="s">
        <v>29</v>
      </c>
      <c r="Q236" s="47" t="s">
        <v>29</v>
      </c>
    </row>
    <row r="237" spans="1:17" ht="36">
      <c r="A237" s="557"/>
      <c r="B237" s="553"/>
      <c r="C237" s="553"/>
      <c r="D237" s="553"/>
      <c r="E237" s="44" t="s">
        <v>515</v>
      </c>
      <c r="F237" s="34" t="s">
        <v>153</v>
      </c>
      <c r="G237" s="35">
        <v>77</v>
      </c>
      <c r="H237" s="36">
        <v>96</v>
      </c>
      <c r="I237" s="37">
        <v>1.2467532467532467</v>
      </c>
      <c r="J237" s="36">
        <v>77</v>
      </c>
      <c r="K237" s="36">
        <v>96</v>
      </c>
      <c r="L237" s="37">
        <v>1.2467532467532467</v>
      </c>
      <c r="M237" s="45" t="s">
        <v>10</v>
      </c>
      <c r="N237" s="45" t="s">
        <v>10</v>
      </c>
      <c r="O237" s="45" t="s">
        <v>10</v>
      </c>
      <c r="P237" s="46" t="s">
        <v>29</v>
      </c>
      <c r="Q237" s="47" t="s">
        <v>29</v>
      </c>
    </row>
    <row r="238" spans="1:17" ht="36">
      <c r="A238" s="557"/>
      <c r="B238" s="553"/>
      <c r="C238" s="553"/>
      <c r="D238" s="553"/>
      <c r="E238" s="44" t="s">
        <v>516</v>
      </c>
      <c r="F238" s="34" t="s">
        <v>155</v>
      </c>
      <c r="G238" s="35">
        <v>126</v>
      </c>
      <c r="H238" s="36">
        <v>202</v>
      </c>
      <c r="I238" s="37">
        <v>1.6031746031746033</v>
      </c>
      <c r="J238" s="36">
        <v>126</v>
      </c>
      <c r="K238" s="36">
        <v>202</v>
      </c>
      <c r="L238" s="37">
        <v>1.6031746031746033</v>
      </c>
      <c r="M238" s="45" t="s">
        <v>10</v>
      </c>
      <c r="N238" s="45" t="s">
        <v>10</v>
      </c>
      <c r="O238" s="45" t="s">
        <v>10</v>
      </c>
      <c r="P238" s="46" t="s">
        <v>29</v>
      </c>
      <c r="Q238" s="47" t="s">
        <v>29</v>
      </c>
    </row>
    <row r="239" spans="1:17" ht="24">
      <c r="A239" s="557"/>
      <c r="B239" s="553"/>
      <c r="C239" s="553"/>
      <c r="D239" s="553"/>
      <c r="E239" s="44" t="s">
        <v>517</v>
      </c>
      <c r="F239" s="34" t="s">
        <v>77</v>
      </c>
      <c r="G239" s="35">
        <v>271</v>
      </c>
      <c r="H239" s="36">
        <v>756</v>
      </c>
      <c r="I239" s="37">
        <v>2.7896678966789668</v>
      </c>
      <c r="J239" s="36">
        <v>271</v>
      </c>
      <c r="K239" s="36">
        <v>756</v>
      </c>
      <c r="L239" s="37">
        <v>2.7896678966789668</v>
      </c>
      <c r="M239" s="45" t="s">
        <v>10</v>
      </c>
      <c r="N239" s="45" t="s">
        <v>10</v>
      </c>
      <c r="O239" s="45" t="s">
        <v>10</v>
      </c>
      <c r="P239" s="46" t="s">
        <v>29</v>
      </c>
      <c r="Q239" s="47" t="s">
        <v>29</v>
      </c>
    </row>
    <row r="240" spans="1:17">
      <c r="A240" s="557"/>
      <c r="B240" s="553"/>
      <c r="C240" s="553"/>
      <c r="D240" s="553"/>
      <c r="E240" s="44" t="s">
        <v>518</v>
      </c>
      <c r="F240" s="34" t="s">
        <v>21</v>
      </c>
      <c r="G240" s="35">
        <v>2108</v>
      </c>
      <c r="H240" s="36">
        <v>2254</v>
      </c>
      <c r="I240" s="37">
        <v>1.0692599620493359</v>
      </c>
      <c r="J240" s="36">
        <v>2108</v>
      </c>
      <c r="K240" s="36">
        <v>2254</v>
      </c>
      <c r="L240" s="37">
        <v>1.0692599620493359</v>
      </c>
      <c r="M240" s="45" t="s">
        <v>10</v>
      </c>
      <c r="N240" s="45" t="s">
        <v>10</v>
      </c>
      <c r="O240" s="45" t="s">
        <v>10</v>
      </c>
      <c r="P240" s="46" t="s">
        <v>29</v>
      </c>
      <c r="Q240" s="47" t="s">
        <v>29</v>
      </c>
    </row>
    <row r="241" spans="1:17" ht="24">
      <c r="A241" s="557"/>
      <c r="B241" s="553"/>
      <c r="C241" s="553"/>
      <c r="D241" s="553"/>
      <c r="E241" s="44" t="s">
        <v>519</v>
      </c>
      <c r="F241" s="34" t="s">
        <v>21</v>
      </c>
      <c r="G241" s="35">
        <v>4586</v>
      </c>
      <c r="H241" s="36">
        <v>16486</v>
      </c>
      <c r="I241" s="37">
        <v>3.5948539031836022</v>
      </c>
      <c r="J241" s="36">
        <v>4560</v>
      </c>
      <c r="K241" s="36">
        <v>16111</v>
      </c>
      <c r="L241" s="37">
        <v>3.5331140350877193</v>
      </c>
      <c r="M241" s="36">
        <v>26</v>
      </c>
      <c r="N241" s="36">
        <v>5</v>
      </c>
      <c r="O241" s="36">
        <v>21</v>
      </c>
      <c r="P241" s="36">
        <v>375</v>
      </c>
      <c r="Q241" s="38">
        <v>14.423076923076923</v>
      </c>
    </row>
    <row r="242" spans="1:17" ht="60">
      <c r="A242" s="557"/>
      <c r="B242" s="553"/>
      <c r="C242" s="553"/>
      <c r="D242" s="553"/>
      <c r="E242" s="44" t="s">
        <v>520</v>
      </c>
      <c r="F242" s="34" t="s">
        <v>21</v>
      </c>
      <c r="G242" s="35">
        <v>35</v>
      </c>
      <c r="H242" s="36">
        <v>39</v>
      </c>
      <c r="I242" s="37">
        <v>1.1142857142857143</v>
      </c>
      <c r="J242" s="36">
        <v>32</v>
      </c>
      <c r="K242" s="36">
        <v>33</v>
      </c>
      <c r="L242" s="37">
        <v>1.03125</v>
      </c>
      <c r="M242" s="36">
        <v>3</v>
      </c>
      <c r="N242" s="45" t="s">
        <v>10</v>
      </c>
      <c r="O242" s="36">
        <v>3</v>
      </c>
      <c r="P242" s="36">
        <v>6</v>
      </c>
      <c r="Q242" s="38">
        <v>2</v>
      </c>
    </row>
    <row r="243" spans="1:17" ht="24">
      <c r="A243" s="557"/>
      <c r="B243" s="553"/>
      <c r="C243" s="553"/>
      <c r="D243" s="553"/>
      <c r="E243" s="44" t="s">
        <v>521</v>
      </c>
      <c r="F243" s="34" t="s">
        <v>21</v>
      </c>
      <c r="G243" s="35">
        <v>205</v>
      </c>
      <c r="H243" s="36">
        <v>418</v>
      </c>
      <c r="I243" s="37">
        <v>2.0390243902439025</v>
      </c>
      <c r="J243" s="36">
        <v>191</v>
      </c>
      <c r="K243" s="36">
        <v>331</v>
      </c>
      <c r="L243" s="37">
        <v>1.7329842931937174</v>
      </c>
      <c r="M243" s="36">
        <v>14</v>
      </c>
      <c r="N243" s="36">
        <v>2</v>
      </c>
      <c r="O243" s="36">
        <v>12</v>
      </c>
      <c r="P243" s="36">
        <v>87</v>
      </c>
      <c r="Q243" s="38">
        <v>6.2142857142857144</v>
      </c>
    </row>
    <row r="244" spans="1:17" ht="24">
      <c r="A244" s="557"/>
      <c r="B244" s="553"/>
      <c r="C244" s="553"/>
      <c r="D244" s="553"/>
      <c r="E244" s="44" t="s">
        <v>522</v>
      </c>
      <c r="F244" s="34" t="s">
        <v>21</v>
      </c>
      <c r="G244" s="35">
        <v>1928</v>
      </c>
      <c r="H244" s="36">
        <v>1986</v>
      </c>
      <c r="I244" s="37">
        <v>1.0300829875518671</v>
      </c>
      <c r="J244" s="36">
        <v>1928</v>
      </c>
      <c r="K244" s="36">
        <v>1986</v>
      </c>
      <c r="L244" s="37">
        <v>1.0300829875518671</v>
      </c>
      <c r="M244" s="45" t="s">
        <v>10</v>
      </c>
      <c r="N244" s="45" t="s">
        <v>10</v>
      </c>
      <c r="O244" s="45" t="s">
        <v>10</v>
      </c>
      <c r="P244" s="46" t="s">
        <v>29</v>
      </c>
      <c r="Q244" s="47" t="s">
        <v>29</v>
      </c>
    </row>
    <row r="245" spans="1:17" ht="48">
      <c r="A245" s="557"/>
      <c r="B245" s="553"/>
      <c r="C245" s="553"/>
      <c r="D245" s="553"/>
      <c r="E245" s="44" t="s">
        <v>523</v>
      </c>
      <c r="F245" s="34" t="s">
        <v>21</v>
      </c>
      <c r="G245" s="35">
        <v>105</v>
      </c>
      <c r="H245" s="36">
        <v>123</v>
      </c>
      <c r="I245" s="37">
        <v>1.1714285714285715</v>
      </c>
      <c r="J245" s="36">
        <v>105</v>
      </c>
      <c r="K245" s="36">
        <v>123</v>
      </c>
      <c r="L245" s="37">
        <v>1.1714285714285715</v>
      </c>
      <c r="M245" s="45" t="s">
        <v>10</v>
      </c>
      <c r="N245" s="45" t="s">
        <v>10</v>
      </c>
      <c r="O245" s="45" t="s">
        <v>10</v>
      </c>
      <c r="P245" s="46" t="s">
        <v>29</v>
      </c>
      <c r="Q245" s="47" t="s">
        <v>29</v>
      </c>
    </row>
    <row r="246" spans="1:17" ht="24">
      <c r="A246" s="557"/>
      <c r="B246" s="553"/>
      <c r="C246" s="553"/>
      <c r="D246" s="553"/>
      <c r="E246" s="44" t="s">
        <v>524</v>
      </c>
      <c r="F246" s="34" t="s">
        <v>21</v>
      </c>
      <c r="G246" s="35">
        <v>8</v>
      </c>
      <c r="H246" s="36">
        <v>8</v>
      </c>
      <c r="I246" s="37">
        <v>1</v>
      </c>
      <c r="J246" s="36">
        <v>8</v>
      </c>
      <c r="K246" s="36">
        <v>8</v>
      </c>
      <c r="L246" s="37">
        <v>1</v>
      </c>
      <c r="M246" s="45" t="s">
        <v>10</v>
      </c>
      <c r="N246" s="45" t="s">
        <v>10</v>
      </c>
      <c r="O246" s="45" t="s">
        <v>10</v>
      </c>
      <c r="P246" s="46" t="s">
        <v>29</v>
      </c>
      <c r="Q246" s="47" t="s">
        <v>29</v>
      </c>
    </row>
    <row r="247" spans="1:17" ht="24">
      <c r="A247" s="557"/>
      <c r="B247" s="553"/>
      <c r="C247" s="553"/>
      <c r="D247" s="553"/>
      <c r="E247" s="44" t="s">
        <v>525</v>
      </c>
      <c r="F247" s="34" t="s">
        <v>153</v>
      </c>
      <c r="G247" s="35">
        <v>202</v>
      </c>
      <c r="H247" s="36">
        <v>398</v>
      </c>
      <c r="I247" s="37">
        <v>1.9702970297029703</v>
      </c>
      <c r="J247" s="36">
        <v>201</v>
      </c>
      <c r="K247" s="36">
        <v>394</v>
      </c>
      <c r="L247" s="37">
        <v>1.9601990049751243</v>
      </c>
      <c r="M247" s="36">
        <v>1</v>
      </c>
      <c r="N247" s="45" t="s">
        <v>10</v>
      </c>
      <c r="O247" s="36">
        <v>1</v>
      </c>
      <c r="P247" s="36">
        <v>4</v>
      </c>
      <c r="Q247" s="38">
        <v>4</v>
      </c>
    </row>
    <row r="248" spans="1:17" ht="24">
      <c r="A248" s="557"/>
      <c r="B248" s="553"/>
      <c r="C248" s="553"/>
      <c r="D248" s="553"/>
      <c r="E248" s="44" t="s">
        <v>526</v>
      </c>
      <c r="F248" s="34" t="s">
        <v>527</v>
      </c>
      <c r="G248" s="35">
        <v>278</v>
      </c>
      <c r="H248" s="36">
        <v>355</v>
      </c>
      <c r="I248" s="37">
        <v>1.2769784172661871</v>
      </c>
      <c r="J248" s="36">
        <v>278</v>
      </c>
      <c r="K248" s="36">
        <v>355</v>
      </c>
      <c r="L248" s="37">
        <v>1.2769784172661871</v>
      </c>
      <c r="M248" s="45" t="s">
        <v>10</v>
      </c>
      <c r="N248" s="45" t="s">
        <v>10</v>
      </c>
      <c r="O248" s="45" t="s">
        <v>10</v>
      </c>
      <c r="P248" s="46" t="s">
        <v>29</v>
      </c>
      <c r="Q248" s="47" t="s">
        <v>29</v>
      </c>
    </row>
    <row r="249" spans="1:17" ht="36">
      <c r="A249" s="557"/>
      <c r="B249" s="553"/>
      <c r="C249" s="553"/>
      <c r="D249" s="553"/>
      <c r="E249" s="44" t="s">
        <v>528</v>
      </c>
      <c r="F249" s="34" t="s">
        <v>152</v>
      </c>
      <c r="G249" s="35">
        <v>122</v>
      </c>
      <c r="H249" s="36">
        <v>188</v>
      </c>
      <c r="I249" s="37">
        <v>1.540983606557377</v>
      </c>
      <c r="J249" s="36">
        <v>121</v>
      </c>
      <c r="K249" s="36">
        <v>186</v>
      </c>
      <c r="L249" s="37">
        <v>1.5371900826446281</v>
      </c>
      <c r="M249" s="36">
        <v>1</v>
      </c>
      <c r="N249" s="45" t="s">
        <v>10</v>
      </c>
      <c r="O249" s="36">
        <v>1</v>
      </c>
      <c r="P249" s="36">
        <v>2</v>
      </c>
      <c r="Q249" s="38">
        <v>2</v>
      </c>
    </row>
    <row r="250" spans="1:17" ht="24">
      <c r="A250" s="557"/>
      <c r="B250" s="553"/>
      <c r="C250" s="553"/>
      <c r="D250" s="553"/>
      <c r="E250" s="44" t="s">
        <v>529</v>
      </c>
      <c r="F250" s="34" t="s">
        <v>21</v>
      </c>
      <c r="G250" s="35">
        <v>113</v>
      </c>
      <c r="H250" s="36">
        <v>280</v>
      </c>
      <c r="I250" s="37">
        <v>2.4778761061946901</v>
      </c>
      <c r="J250" s="36">
        <v>112</v>
      </c>
      <c r="K250" s="36">
        <v>279</v>
      </c>
      <c r="L250" s="37">
        <v>2.4910714285714284</v>
      </c>
      <c r="M250" s="36">
        <v>1</v>
      </c>
      <c r="N250" s="36">
        <v>1</v>
      </c>
      <c r="O250" s="45" t="s">
        <v>10</v>
      </c>
      <c r="P250" s="36">
        <v>1</v>
      </c>
      <c r="Q250" s="38">
        <v>1</v>
      </c>
    </row>
    <row r="251" spans="1:17" ht="24">
      <c r="A251" s="557"/>
      <c r="B251" s="553"/>
      <c r="C251" s="553"/>
      <c r="D251" s="553"/>
      <c r="E251" s="44" t="s">
        <v>530</v>
      </c>
      <c r="F251" s="34" t="s">
        <v>21</v>
      </c>
      <c r="G251" s="35">
        <v>946</v>
      </c>
      <c r="H251" s="36">
        <v>1178</v>
      </c>
      <c r="I251" s="37">
        <v>1.2452431289640591</v>
      </c>
      <c r="J251" s="36">
        <v>945</v>
      </c>
      <c r="K251" s="36">
        <v>1172</v>
      </c>
      <c r="L251" s="37">
        <v>1.2402116402116403</v>
      </c>
      <c r="M251" s="36">
        <v>1</v>
      </c>
      <c r="N251" s="45" t="s">
        <v>10</v>
      </c>
      <c r="O251" s="36">
        <v>1</v>
      </c>
      <c r="P251" s="36">
        <v>6</v>
      </c>
      <c r="Q251" s="38">
        <v>6</v>
      </c>
    </row>
    <row r="252" spans="1:17" ht="36">
      <c r="A252" s="557"/>
      <c r="B252" s="553"/>
      <c r="C252" s="553"/>
      <c r="D252" s="553"/>
      <c r="E252" s="44" t="s">
        <v>531</v>
      </c>
      <c r="F252" s="34" t="s">
        <v>21</v>
      </c>
      <c r="G252" s="35">
        <v>64</v>
      </c>
      <c r="H252" s="36">
        <v>128</v>
      </c>
      <c r="I252" s="37">
        <v>2</v>
      </c>
      <c r="J252" s="36">
        <v>63</v>
      </c>
      <c r="K252" s="36">
        <v>126</v>
      </c>
      <c r="L252" s="37">
        <v>2</v>
      </c>
      <c r="M252" s="36">
        <v>1</v>
      </c>
      <c r="N252" s="45" t="s">
        <v>10</v>
      </c>
      <c r="O252" s="36">
        <v>1</v>
      </c>
      <c r="P252" s="36">
        <v>2</v>
      </c>
      <c r="Q252" s="38">
        <v>2</v>
      </c>
    </row>
    <row r="253" spans="1:17" ht="36">
      <c r="A253" s="557"/>
      <c r="B253" s="553"/>
      <c r="C253" s="553"/>
      <c r="D253" s="553"/>
      <c r="E253" s="44" t="s">
        <v>532</v>
      </c>
      <c r="F253" s="34" t="s">
        <v>21</v>
      </c>
      <c r="G253" s="35">
        <v>85</v>
      </c>
      <c r="H253" s="36">
        <v>165</v>
      </c>
      <c r="I253" s="37">
        <v>1.9411764705882353</v>
      </c>
      <c r="J253" s="36">
        <v>85</v>
      </c>
      <c r="K253" s="36">
        <v>165</v>
      </c>
      <c r="L253" s="37">
        <v>1.9411764705882353</v>
      </c>
      <c r="M253" s="45" t="s">
        <v>10</v>
      </c>
      <c r="N253" s="45" t="s">
        <v>10</v>
      </c>
      <c r="O253" s="45" t="s">
        <v>10</v>
      </c>
      <c r="P253" s="46" t="s">
        <v>29</v>
      </c>
      <c r="Q253" s="47" t="s">
        <v>29</v>
      </c>
    </row>
    <row r="254" spans="1:17" ht="24">
      <c r="A254" s="557"/>
      <c r="B254" s="553"/>
      <c r="C254" s="553"/>
      <c r="D254" s="553"/>
      <c r="E254" s="44" t="s">
        <v>533</v>
      </c>
      <c r="F254" s="34" t="s">
        <v>297</v>
      </c>
      <c r="G254" s="35">
        <v>117</v>
      </c>
      <c r="H254" s="36">
        <v>163</v>
      </c>
      <c r="I254" s="37">
        <v>1.3931623931623931</v>
      </c>
      <c r="J254" s="36">
        <v>117</v>
      </c>
      <c r="K254" s="36">
        <v>163</v>
      </c>
      <c r="L254" s="37">
        <v>1.3931623931623931</v>
      </c>
      <c r="M254" s="45" t="s">
        <v>10</v>
      </c>
      <c r="N254" s="45" t="s">
        <v>10</v>
      </c>
      <c r="O254" s="45" t="s">
        <v>10</v>
      </c>
      <c r="P254" s="46" t="s">
        <v>29</v>
      </c>
      <c r="Q254" s="47" t="s">
        <v>29</v>
      </c>
    </row>
    <row r="255" spans="1:17" ht="36">
      <c r="A255" s="557"/>
      <c r="B255" s="553"/>
      <c r="C255" s="553"/>
      <c r="D255" s="553"/>
      <c r="E255" s="44" t="s">
        <v>422</v>
      </c>
      <c r="F255" s="34" t="s">
        <v>42</v>
      </c>
      <c r="G255" s="35">
        <v>240</v>
      </c>
      <c r="H255" s="36">
        <v>342</v>
      </c>
      <c r="I255" s="37">
        <v>1.425</v>
      </c>
      <c r="J255" s="36">
        <v>240</v>
      </c>
      <c r="K255" s="36">
        <v>342</v>
      </c>
      <c r="L255" s="37">
        <v>1.425</v>
      </c>
      <c r="M255" s="45" t="s">
        <v>10</v>
      </c>
      <c r="N255" s="45" t="s">
        <v>10</v>
      </c>
      <c r="O255" s="45" t="s">
        <v>10</v>
      </c>
      <c r="P255" s="46" t="s">
        <v>29</v>
      </c>
      <c r="Q255" s="47" t="s">
        <v>29</v>
      </c>
    </row>
    <row r="256" spans="1:17" ht="36">
      <c r="A256" s="557"/>
      <c r="B256" s="553"/>
      <c r="C256" s="553"/>
      <c r="D256" s="553"/>
      <c r="E256" s="44" t="s">
        <v>534</v>
      </c>
      <c r="F256" s="34" t="s">
        <v>21</v>
      </c>
      <c r="G256" s="35">
        <v>41</v>
      </c>
      <c r="H256" s="36">
        <v>41</v>
      </c>
      <c r="I256" s="37">
        <v>1</v>
      </c>
      <c r="J256" s="36">
        <v>41</v>
      </c>
      <c r="K256" s="36">
        <v>41</v>
      </c>
      <c r="L256" s="37">
        <v>1</v>
      </c>
      <c r="M256" s="45" t="s">
        <v>10</v>
      </c>
      <c r="N256" s="45" t="s">
        <v>10</v>
      </c>
      <c r="O256" s="45" t="s">
        <v>10</v>
      </c>
      <c r="P256" s="46" t="s">
        <v>29</v>
      </c>
      <c r="Q256" s="47" t="s">
        <v>29</v>
      </c>
    </row>
    <row r="257" spans="1:17" ht="24">
      <c r="A257" s="557"/>
      <c r="B257" s="553"/>
      <c r="C257" s="553"/>
      <c r="D257" s="553"/>
      <c r="E257" s="44" t="s">
        <v>535</v>
      </c>
      <c r="F257" s="34" t="s">
        <v>21</v>
      </c>
      <c r="G257" s="35">
        <v>191</v>
      </c>
      <c r="H257" s="36">
        <v>330</v>
      </c>
      <c r="I257" s="37">
        <v>1.7277486910994764</v>
      </c>
      <c r="J257" s="36">
        <v>190</v>
      </c>
      <c r="K257" s="36">
        <v>320</v>
      </c>
      <c r="L257" s="37">
        <v>1.6842105263157894</v>
      </c>
      <c r="M257" s="36">
        <v>1</v>
      </c>
      <c r="N257" s="45" t="s">
        <v>10</v>
      </c>
      <c r="O257" s="36">
        <v>1</v>
      </c>
      <c r="P257" s="36">
        <v>10</v>
      </c>
      <c r="Q257" s="38">
        <v>10</v>
      </c>
    </row>
    <row r="258" spans="1:17" ht="36">
      <c r="A258" s="557"/>
      <c r="B258" s="553"/>
      <c r="C258" s="553"/>
      <c r="D258" s="553"/>
      <c r="E258" s="44" t="s">
        <v>536</v>
      </c>
      <c r="F258" s="34" t="s">
        <v>158</v>
      </c>
      <c r="G258" s="35">
        <v>181</v>
      </c>
      <c r="H258" s="36">
        <v>201</v>
      </c>
      <c r="I258" s="37">
        <v>1.1104972375690607</v>
      </c>
      <c r="J258" s="36">
        <v>181</v>
      </c>
      <c r="K258" s="36">
        <v>201</v>
      </c>
      <c r="L258" s="37">
        <v>1.1104972375690607</v>
      </c>
      <c r="M258" s="45" t="s">
        <v>10</v>
      </c>
      <c r="N258" s="45" t="s">
        <v>10</v>
      </c>
      <c r="O258" s="45" t="s">
        <v>10</v>
      </c>
      <c r="P258" s="46" t="s">
        <v>29</v>
      </c>
      <c r="Q258" s="47" t="s">
        <v>29</v>
      </c>
    </row>
    <row r="259" spans="1:17" ht="36">
      <c r="A259" s="557"/>
      <c r="B259" s="553"/>
      <c r="C259" s="553"/>
      <c r="D259" s="553"/>
      <c r="E259" s="44" t="s">
        <v>537</v>
      </c>
      <c r="F259" s="34" t="s">
        <v>160</v>
      </c>
      <c r="G259" s="35">
        <v>76</v>
      </c>
      <c r="H259" s="36">
        <v>96</v>
      </c>
      <c r="I259" s="37">
        <v>1.263157894736842</v>
      </c>
      <c r="J259" s="36">
        <v>76</v>
      </c>
      <c r="K259" s="36">
        <v>96</v>
      </c>
      <c r="L259" s="37">
        <v>1.263157894736842</v>
      </c>
      <c r="M259" s="45" t="s">
        <v>10</v>
      </c>
      <c r="N259" s="45" t="s">
        <v>10</v>
      </c>
      <c r="O259" s="45" t="s">
        <v>10</v>
      </c>
      <c r="P259" s="46" t="s">
        <v>29</v>
      </c>
      <c r="Q259" s="47" t="s">
        <v>29</v>
      </c>
    </row>
    <row r="260" spans="1:17" ht="36">
      <c r="A260" s="557"/>
      <c r="B260" s="553"/>
      <c r="C260" s="553"/>
      <c r="D260" s="553"/>
      <c r="E260" s="44" t="s">
        <v>486</v>
      </c>
      <c r="F260" s="34" t="s">
        <v>168</v>
      </c>
      <c r="G260" s="35">
        <v>743</v>
      </c>
      <c r="H260" s="36">
        <v>904</v>
      </c>
      <c r="I260" s="37">
        <v>1.2166890982503364</v>
      </c>
      <c r="J260" s="36">
        <v>743</v>
      </c>
      <c r="K260" s="36">
        <v>904</v>
      </c>
      <c r="L260" s="37">
        <v>1.2166890982503364</v>
      </c>
      <c r="M260" s="45" t="s">
        <v>10</v>
      </c>
      <c r="N260" s="45" t="s">
        <v>10</v>
      </c>
      <c r="O260" s="45" t="s">
        <v>10</v>
      </c>
      <c r="P260" s="46" t="s">
        <v>29</v>
      </c>
      <c r="Q260" s="47" t="s">
        <v>29</v>
      </c>
    </row>
    <row r="261" spans="1:17" ht="24">
      <c r="A261" s="557"/>
      <c r="B261" s="553"/>
      <c r="C261" s="553"/>
      <c r="D261" s="553"/>
      <c r="E261" s="44" t="s">
        <v>538</v>
      </c>
      <c r="F261" s="34" t="s">
        <v>77</v>
      </c>
      <c r="G261" s="35">
        <v>199</v>
      </c>
      <c r="H261" s="36">
        <v>437</v>
      </c>
      <c r="I261" s="37">
        <v>2.1959798994974875</v>
      </c>
      <c r="J261" s="36">
        <v>199</v>
      </c>
      <c r="K261" s="36">
        <v>437</v>
      </c>
      <c r="L261" s="37">
        <v>2.1959798994974875</v>
      </c>
      <c r="M261" s="45" t="s">
        <v>10</v>
      </c>
      <c r="N261" s="45" t="s">
        <v>10</v>
      </c>
      <c r="O261" s="45" t="s">
        <v>10</v>
      </c>
      <c r="P261" s="46" t="s">
        <v>29</v>
      </c>
      <c r="Q261" s="47" t="s">
        <v>29</v>
      </c>
    </row>
    <row r="262" spans="1:17" ht="24">
      <c r="A262" s="557"/>
      <c r="B262" s="553"/>
      <c r="C262" s="553"/>
      <c r="D262" s="553"/>
      <c r="E262" s="44" t="s">
        <v>539</v>
      </c>
      <c r="F262" s="34" t="s">
        <v>77</v>
      </c>
      <c r="G262" s="35">
        <v>247</v>
      </c>
      <c r="H262" s="36">
        <v>463</v>
      </c>
      <c r="I262" s="37">
        <v>1.8744939271255061</v>
      </c>
      <c r="J262" s="36">
        <v>247</v>
      </c>
      <c r="K262" s="36">
        <v>463</v>
      </c>
      <c r="L262" s="37">
        <v>1.8744939271255061</v>
      </c>
      <c r="M262" s="45" t="s">
        <v>10</v>
      </c>
      <c r="N262" s="45" t="s">
        <v>10</v>
      </c>
      <c r="O262" s="45" t="s">
        <v>10</v>
      </c>
      <c r="P262" s="46" t="s">
        <v>29</v>
      </c>
      <c r="Q262" s="47" t="s">
        <v>29</v>
      </c>
    </row>
    <row r="263" spans="1:17" ht="24">
      <c r="A263" s="557"/>
      <c r="B263" s="553"/>
      <c r="C263" s="553"/>
      <c r="D263" s="553"/>
      <c r="E263" s="44" t="s">
        <v>354</v>
      </c>
      <c r="F263" s="34" t="s">
        <v>77</v>
      </c>
      <c r="G263" s="35">
        <v>173</v>
      </c>
      <c r="H263" s="36">
        <v>215</v>
      </c>
      <c r="I263" s="37">
        <v>1.2427745664739884</v>
      </c>
      <c r="J263" s="36">
        <v>173</v>
      </c>
      <c r="K263" s="36">
        <v>215</v>
      </c>
      <c r="L263" s="37">
        <v>1.2427745664739884</v>
      </c>
      <c r="M263" s="45" t="s">
        <v>10</v>
      </c>
      <c r="N263" s="45" t="s">
        <v>10</v>
      </c>
      <c r="O263" s="45" t="s">
        <v>10</v>
      </c>
      <c r="P263" s="46" t="s">
        <v>29</v>
      </c>
      <c r="Q263" s="47" t="s">
        <v>29</v>
      </c>
    </row>
    <row r="264" spans="1:17" ht="24">
      <c r="A264" s="557"/>
      <c r="B264" s="553"/>
      <c r="C264" s="553"/>
      <c r="D264" s="553"/>
      <c r="E264" s="44" t="s">
        <v>540</v>
      </c>
      <c r="F264" s="34" t="s">
        <v>77</v>
      </c>
      <c r="G264" s="35">
        <v>308</v>
      </c>
      <c r="H264" s="36">
        <v>315</v>
      </c>
      <c r="I264" s="37">
        <v>1.0227272727272727</v>
      </c>
      <c r="J264" s="36">
        <v>308</v>
      </c>
      <c r="K264" s="36">
        <v>315</v>
      </c>
      <c r="L264" s="37">
        <v>1.0227272727272727</v>
      </c>
      <c r="M264" s="45" t="s">
        <v>10</v>
      </c>
      <c r="N264" s="45" t="s">
        <v>10</v>
      </c>
      <c r="O264" s="45" t="s">
        <v>10</v>
      </c>
      <c r="P264" s="46" t="s">
        <v>29</v>
      </c>
      <c r="Q264" s="47" t="s">
        <v>29</v>
      </c>
    </row>
    <row r="265" spans="1:17" ht="48">
      <c r="A265" s="557"/>
      <c r="B265" s="553"/>
      <c r="C265" s="553"/>
      <c r="D265" s="553"/>
      <c r="E265" s="44" t="s">
        <v>541</v>
      </c>
      <c r="F265" s="34" t="s">
        <v>542</v>
      </c>
      <c r="G265" s="35">
        <v>169</v>
      </c>
      <c r="H265" s="36">
        <v>178</v>
      </c>
      <c r="I265" s="37">
        <v>1.0532544378698225</v>
      </c>
      <c r="J265" s="36">
        <v>169</v>
      </c>
      <c r="K265" s="36">
        <v>178</v>
      </c>
      <c r="L265" s="37">
        <v>1.0532544378698225</v>
      </c>
      <c r="M265" s="45" t="s">
        <v>10</v>
      </c>
      <c r="N265" s="45" t="s">
        <v>10</v>
      </c>
      <c r="O265" s="45" t="s">
        <v>10</v>
      </c>
      <c r="P265" s="46" t="s">
        <v>29</v>
      </c>
      <c r="Q265" s="47" t="s">
        <v>29</v>
      </c>
    </row>
    <row r="266" spans="1:17" ht="24">
      <c r="A266" s="557"/>
      <c r="B266" s="553"/>
      <c r="C266" s="553"/>
      <c r="D266" s="553"/>
      <c r="E266" s="44" t="s">
        <v>543</v>
      </c>
      <c r="F266" s="34" t="s">
        <v>21</v>
      </c>
      <c r="G266" s="35">
        <v>42</v>
      </c>
      <c r="H266" s="36">
        <v>85</v>
      </c>
      <c r="I266" s="37">
        <v>2.0238095238095237</v>
      </c>
      <c r="J266" s="36">
        <v>42</v>
      </c>
      <c r="K266" s="36">
        <v>85</v>
      </c>
      <c r="L266" s="37">
        <v>2.0238095238095237</v>
      </c>
      <c r="M266" s="45" t="s">
        <v>10</v>
      </c>
      <c r="N266" s="45" t="s">
        <v>10</v>
      </c>
      <c r="O266" s="45" t="s">
        <v>10</v>
      </c>
      <c r="P266" s="46" t="s">
        <v>29</v>
      </c>
      <c r="Q266" s="47" t="s">
        <v>29</v>
      </c>
    </row>
    <row r="267" spans="1:17" ht="24">
      <c r="A267" s="557"/>
      <c r="B267" s="553"/>
      <c r="C267" s="555" t="s">
        <v>79</v>
      </c>
      <c r="D267" s="555" t="s">
        <v>18</v>
      </c>
      <c r="E267" s="44" t="s">
        <v>403</v>
      </c>
      <c r="F267" s="34" t="s">
        <v>80</v>
      </c>
      <c r="G267" s="35">
        <v>813</v>
      </c>
      <c r="H267" s="36">
        <v>1306</v>
      </c>
      <c r="I267" s="37">
        <v>1.6063960639606396</v>
      </c>
      <c r="J267" s="36">
        <v>812</v>
      </c>
      <c r="K267" s="36">
        <v>1305</v>
      </c>
      <c r="L267" s="37">
        <v>1.6071428571428572</v>
      </c>
      <c r="M267" s="36">
        <v>1</v>
      </c>
      <c r="N267" s="36">
        <v>1</v>
      </c>
      <c r="O267" s="45" t="s">
        <v>10</v>
      </c>
      <c r="P267" s="36">
        <v>1</v>
      </c>
      <c r="Q267" s="38">
        <v>1</v>
      </c>
    </row>
    <row r="268" spans="1:17" ht="48">
      <c r="A268" s="557"/>
      <c r="B268" s="553"/>
      <c r="C268" s="553"/>
      <c r="D268" s="553"/>
      <c r="E268" s="44" t="s">
        <v>544</v>
      </c>
      <c r="F268" s="34" t="s">
        <v>80</v>
      </c>
      <c r="G268" s="35">
        <v>1023</v>
      </c>
      <c r="H268" s="36">
        <v>1844</v>
      </c>
      <c r="I268" s="37">
        <v>1.8025415444770283</v>
      </c>
      <c r="J268" s="36">
        <v>1019</v>
      </c>
      <c r="K268" s="36">
        <v>1839</v>
      </c>
      <c r="L268" s="37">
        <v>1.8047105004906772</v>
      </c>
      <c r="M268" s="36">
        <v>4</v>
      </c>
      <c r="N268" s="36">
        <v>3</v>
      </c>
      <c r="O268" s="36">
        <v>1</v>
      </c>
      <c r="P268" s="36">
        <v>5</v>
      </c>
      <c r="Q268" s="38">
        <v>1.25</v>
      </c>
    </row>
    <row r="269" spans="1:17" ht="24">
      <c r="A269" s="557"/>
      <c r="B269" s="553"/>
      <c r="C269" s="553"/>
      <c r="D269" s="553"/>
      <c r="E269" s="44" t="s">
        <v>545</v>
      </c>
      <c r="F269" s="34" t="s">
        <v>80</v>
      </c>
      <c r="G269" s="35">
        <v>915</v>
      </c>
      <c r="H269" s="36">
        <v>2033</v>
      </c>
      <c r="I269" s="37">
        <v>2.221857923497268</v>
      </c>
      <c r="J269" s="36">
        <v>913</v>
      </c>
      <c r="K269" s="36">
        <v>2026</v>
      </c>
      <c r="L269" s="37">
        <v>2.2190580503833517</v>
      </c>
      <c r="M269" s="36">
        <v>2</v>
      </c>
      <c r="N269" s="45" t="s">
        <v>10</v>
      </c>
      <c r="O269" s="36">
        <v>2</v>
      </c>
      <c r="P269" s="36">
        <v>7</v>
      </c>
      <c r="Q269" s="38">
        <v>3.5</v>
      </c>
    </row>
    <row r="270" spans="1:17" ht="36">
      <c r="A270" s="557"/>
      <c r="B270" s="553"/>
      <c r="C270" s="553"/>
      <c r="D270" s="553"/>
      <c r="E270" s="44" t="s">
        <v>546</v>
      </c>
      <c r="F270" s="34" t="s">
        <v>80</v>
      </c>
      <c r="G270" s="35">
        <v>690</v>
      </c>
      <c r="H270" s="36">
        <v>1260</v>
      </c>
      <c r="I270" s="37">
        <v>1.826086956521739</v>
      </c>
      <c r="J270" s="36">
        <v>686</v>
      </c>
      <c r="K270" s="36">
        <v>1252</v>
      </c>
      <c r="L270" s="37">
        <v>1.8250728862973762</v>
      </c>
      <c r="M270" s="36">
        <v>4</v>
      </c>
      <c r="N270" s="36">
        <v>2</v>
      </c>
      <c r="O270" s="36">
        <v>2</v>
      </c>
      <c r="P270" s="36">
        <v>8</v>
      </c>
      <c r="Q270" s="38">
        <v>2</v>
      </c>
    </row>
    <row r="271" spans="1:17" ht="36">
      <c r="A271" s="557"/>
      <c r="B271" s="553"/>
      <c r="C271" s="553"/>
      <c r="D271" s="553"/>
      <c r="E271" s="44" t="s">
        <v>547</v>
      </c>
      <c r="F271" s="34" t="s">
        <v>172</v>
      </c>
      <c r="G271" s="35">
        <v>209</v>
      </c>
      <c r="H271" s="36">
        <v>340</v>
      </c>
      <c r="I271" s="37">
        <v>1.6267942583732058</v>
      </c>
      <c r="J271" s="36">
        <v>208</v>
      </c>
      <c r="K271" s="36">
        <v>334</v>
      </c>
      <c r="L271" s="37">
        <v>1.6057692307692308</v>
      </c>
      <c r="M271" s="36">
        <v>1</v>
      </c>
      <c r="N271" s="45" t="s">
        <v>10</v>
      </c>
      <c r="O271" s="36">
        <v>1</v>
      </c>
      <c r="P271" s="36">
        <v>6</v>
      </c>
      <c r="Q271" s="38">
        <v>6</v>
      </c>
    </row>
    <row r="272" spans="1:17" ht="48">
      <c r="A272" s="557"/>
      <c r="B272" s="553"/>
      <c r="C272" s="553"/>
      <c r="D272" s="553"/>
      <c r="E272" s="44" t="s">
        <v>548</v>
      </c>
      <c r="F272" s="34" t="s">
        <v>80</v>
      </c>
      <c r="G272" s="35">
        <v>1507</v>
      </c>
      <c r="H272" s="36">
        <v>3204</v>
      </c>
      <c r="I272" s="37">
        <v>2.1260783012607831</v>
      </c>
      <c r="J272" s="36">
        <v>1500</v>
      </c>
      <c r="K272" s="36">
        <v>3179</v>
      </c>
      <c r="L272" s="37">
        <v>2.1193333333333335</v>
      </c>
      <c r="M272" s="36">
        <v>7</v>
      </c>
      <c r="N272" s="36">
        <v>3</v>
      </c>
      <c r="O272" s="36">
        <v>4</v>
      </c>
      <c r="P272" s="36">
        <v>25</v>
      </c>
      <c r="Q272" s="38">
        <v>3.5714285714285716</v>
      </c>
    </row>
    <row r="273" spans="1:17" ht="24">
      <c r="A273" s="557"/>
      <c r="B273" s="553"/>
      <c r="C273" s="553"/>
      <c r="D273" s="553"/>
      <c r="E273" s="44" t="s">
        <v>549</v>
      </c>
      <c r="F273" s="34" t="s">
        <v>80</v>
      </c>
      <c r="G273" s="35">
        <v>197</v>
      </c>
      <c r="H273" s="36">
        <v>332</v>
      </c>
      <c r="I273" s="37">
        <v>1.6852791878172588</v>
      </c>
      <c r="J273" s="36">
        <v>197</v>
      </c>
      <c r="K273" s="36">
        <v>332</v>
      </c>
      <c r="L273" s="37">
        <v>1.6852791878172588</v>
      </c>
      <c r="M273" s="45" t="s">
        <v>10</v>
      </c>
      <c r="N273" s="45" t="s">
        <v>10</v>
      </c>
      <c r="O273" s="45" t="s">
        <v>10</v>
      </c>
      <c r="P273" s="46" t="s">
        <v>29</v>
      </c>
      <c r="Q273" s="47" t="s">
        <v>29</v>
      </c>
    </row>
    <row r="274" spans="1:17" ht="24">
      <c r="A274" s="557"/>
      <c r="B274" s="553"/>
      <c r="C274" s="553"/>
      <c r="D274" s="553"/>
      <c r="E274" s="44" t="s">
        <v>522</v>
      </c>
      <c r="F274" s="34" t="s">
        <v>174</v>
      </c>
      <c r="G274" s="35">
        <v>84</v>
      </c>
      <c r="H274" s="36">
        <v>142</v>
      </c>
      <c r="I274" s="37">
        <v>1.6904761904761905</v>
      </c>
      <c r="J274" s="36">
        <v>84</v>
      </c>
      <c r="K274" s="36">
        <v>142</v>
      </c>
      <c r="L274" s="37">
        <v>1.6904761904761905</v>
      </c>
      <c r="M274" s="45" t="s">
        <v>10</v>
      </c>
      <c r="N274" s="45" t="s">
        <v>10</v>
      </c>
      <c r="O274" s="45" t="s">
        <v>10</v>
      </c>
      <c r="P274" s="46" t="s">
        <v>29</v>
      </c>
      <c r="Q274" s="47" t="s">
        <v>29</v>
      </c>
    </row>
    <row r="275" spans="1:17" ht="24">
      <c r="A275" s="557"/>
      <c r="B275" s="553"/>
      <c r="C275" s="553"/>
      <c r="D275" s="553"/>
      <c r="E275" s="44" t="s">
        <v>550</v>
      </c>
      <c r="F275" s="34" t="s">
        <v>80</v>
      </c>
      <c r="G275" s="35">
        <v>71</v>
      </c>
      <c r="H275" s="36">
        <v>117</v>
      </c>
      <c r="I275" s="37">
        <v>1.647887323943662</v>
      </c>
      <c r="J275" s="36">
        <v>71</v>
      </c>
      <c r="K275" s="36">
        <v>117</v>
      </c>
      <c r="L275" s="37">
        <v>1.647887323943662</v>
      </c>
      <c r="M275" s="45" t="s">
        <v>10</v>
      </c>
      <c r="N275" s="45" t="s">
        <v>10</v>
      </c>
      <c r="O275" s="45" t="s">
        <v>10</v>
      </c>
      <c r="P275" s="46" t="s">
        <v>29</v>
      </c>
      <c r="Q275" s="47" t="s">
        <v>29</v>
      </c>
    </row>
    <row r="276" spans="1:17" ht="24">
      <c r="A276" s="557"/>
      <c r="B276" s="553"/>
      <c r="C276" s="555" t="s">
        <v>43</v>
      </c>
      <c r="D276" s="555" t="s">
        <v>18</v>
      </c>
      <c r="E276" s="44" t="s">
        <v>393</v>
      </c>
      <c r="F276" s="34" t="s">
        <v>45</v>
      </c>
      <c r="G276" s="35">
        <v>1926</v>
      </c>
      <c r="H276" s="36">
        <v>4528</v>
      </c>
      <c r="I276" s="37">
        <v>2.3509865005192108</v>
      </c>
      <c r="J276" s="36">
        <v>1917</v>
      </c>
      <c r="K276" s="36">
        <v>4491</v>
      </c>
      <c r="L276" s="37">
        <v>2.3427230046948355</v>
      </c>
      <c r="M276" s="36">
        <v>9</v>
      </c>
      <c r="N276" s="36">
        <v>4</v>
      </c>
      <c r="O276" s="36">
        <v>5</v>
      </c>
      <c r="P276" s="36">
        <v>37</v>
      </c>
      <c r="Q276" s="38">
        <v>4.1111111111111107</v>
      </c>
    </row>
    <row r="277" spans="1:17" ht="24">
      <c r="A277" s="557"/>
      <c r="B277" s="553"/>
      <c r="C277" s="553"/>
      <c r="D277" s="553"/>
      <c r="E277" s="44" t="s">
        <v>424</v>
      </c>
      <c r="F277" s="34" t="s">
        <v>45</v>
      </c>
      <c r="G277" s="35">
        <v>187</v>
      </c>
      <c r="H277" s="36">
        <v>238</v>
      </c>
      <c r="I277" s="37">
        <v>1.2727272727272727</v>
      </c>
      <c r="J277" s="36">
        <v>187</v>
      </c>
      <c r="K277" s="36">
        <v>238</v>
      </c>
      <c r="L277" s="37">
        <v>1.2727272727272727</v>
      </c>
      <c r="M277" s="45" t="s">
        <v>10</v>
      </c>
      <c r="N277" s="45" t="s">
        <v>10</v>
      </c>
      <c r="O277" s="45" t="s">
        <v>10</v>
      </c>
      <c r="P277" s="46" t="s">
        <v>29</v>
      </c>
      <c r="Q277" s="47" t="s">
        <v>29</v>
      </c>
    </row>
    <row r="278" spans="1:17" ht="36">
      <c r="A278" s="557"/>
      <c r="B278" s="553"/>
      <c r="C278" s="553"/>
      <c r="D278" s="553"/>
      <c r="E278" s="44" t="s">
        <v>551</v>
      </c>
      <c r="F278" s="34" t="s">
        <v>45</v>
      </c>
      <c r="G278" s="35">
        <v>824</v>
      </c>
      <c r="H278" s="36">
        <v>2005</v>
      </c>
      <c r="I278" s="37">
        <v>2.433252427184466</v>
      </c>
      <c r="J278" s="36">
        <v>824</v>
      </c>
      <c r="K278" s="36">
        <v>2005</v>
      </c>
      <c r="L278" s="37">
        <v>2.433252427184466</v>
      </c>
      <c r="M278" s="45" t="s">
        <v>10</v>
      </c>
      <c r="N278" s="45" t="s">
        <v>10</v>
      </c>
      <c r="O278" s="45" t="s">
        <v>10</v>
      </c>
      <c r="P278" s="46" t="s">
        <v>29</v>
      </c>
      <c r="Q278" s="47" t="s">
        <v>29</v>
      </c>
    </row>
    <row r="279" spans="1:17" ht="24">
      <c r="A279" s="557"/>
      <c r="B279" s="553"/>
      <c r="C279" s="553"/>
      <c r="D279" s="553"/>
      <c r="E279" s="44" t="s">
        <v>419</v>
      </c>
      <c r="F279" s="34" t="s">
        <v>45</v>
      </c>
      <c r="G279" s="35">
        <v>456</v>
      </c>
      <c r="H279" s="36">
        <v>622</v>
      </c>
      <c r="I279" s="37">
        <v>1.3640350877192982</v>
      </c>
      <c r="J279" s="36">
        <v>456</v>
      </c>
      <c r="K279" s="36">
        <v>622</v>
      </c>
      <c r="L279" s="37">
        <v>1.3640350877192982</v>
      </c>
      <c r="M279" s="45" t="s">
        <v>10</v>
      </c>
      <c r="N279" s="45" t="s">
        <v>10</v>
      </c>
      <c r="O279" s="45" t="s">
        <v>10</v>
      </c>
      <c r="P279" s="46" t="s">
        <v>29</v>
      </c>
      <c r="Q279" s="47" t="s">
        <v>29</v>
      </c>
    </row>
    <row r="280" spans="1:17" ht="48">
      <c r="A280" s="557"/>
      <c r="B280" s="553"/>
      <c r="C280" s="553"/>
      <c r="D280" s="553"/>
      <c r="E280" s="44" t="s">
        <v>552</v>
      </c>
      <c r="F280" s="34" t="s">
        <v>45</v>
      </c>
      <c r="G280" s="35">
        <v>564</v>
      </c>
      <c r="H280" s="36">
        <v>1063</v>
      </c>
      <c r="I280" s="37">
        <v>1.8847517730496455</v>
      </c>
      <c r="J280" s="36">
        <v>563</v>
      </c>
      <c r="K280" s="36">
        <v>1055</v>
      </c>
      <c r="L280" s="37">
        <v>1.8738898756660747</v>
      </c>
      <c r="M280" s="36">
        <v>1</v>
      </c>
      <c r="N280" s="45" t="s">
        <v>10</v>
      </c>
      <c r="O280" s="36">
        <v>1</v>
      </c>
      <c r="P280" s="36">
        <v>8</v>
      </c>
      <c r="Q280" s="38">
        <v>8</v>
      </c>
    </row>
    <row r="281" spans="1:17" ht="24">
      <c r="A281" s="557"/>
      <c r="B281" s="553"/>
      <c r="C281" s="553"/>
      <c r="D281" s="553"/>
      <c r="E281" s="44" t="s">
        <v>385</v>
      </c>
      <c r="F281" s="34" t="s">
        <v>45</v>
      </c>
      <c r="G281" s="35">
        <v>299</v>
      </c>
      <c r="H281" s="36">
        <v>822</v>
      </c>
      <c r="I281" s="37">
        <v>2.7491638795986622</v>
      </c>
      <c r="J281" s="36">
        <v>298</v>
      </c>
      <c r="K281" s="36">
        <v>821</v>
      </c>
      <c r="L281" s="37">
        <v>2.7550335570469797</v>
      </c>
      <c r="M281" s="36">
        <v>1</v>
      </c>
      <c r="N281" s="36">
        <v>1</v>
      </c>
      <c r="O281" s="45" t="s">
        <v>10</v>
      </c>
      <c r="P281" s="36">
        <v>1</v>
      </c>
      <c r="Q281" s="38">
        <v>1</v>
      </c>
    </row>
    <row r="282" spans="1:17" ht="48">
      <c r="A282" s="557"/>
      <c r="B282" s="553"/>
      <c r="C282" s="553"/>
      <c r="D282" s="553"/>
      <c r="E282" s="44" t="s">
        <v>553</v>
      </c>
      <c r="F282" s="34" t="s">
        <v>45</v>
      </c>
      <c r="G282" s="35">
        <v>45</v>
      </c>
      <c r="H282" s="36">
        <v>86</v>
      </c>
      <c r="I282" s="37">
        <v>1.9111111111111112</v>
      </c>
      <c r="J282" s="36">
        <v>45</v>
      </c>
      <c r="K282" s="36">
        <v>86</v>
      </c>
      <c r="L282" s="37">
        <v>1.9111111111111112</v>
      </c>
      <c r="M282" s="45" t="s">
        <v>10</v>
      </c>
      <c r="N282" s="45" t="s">
        <v>10</v>
      </c>
      <c r="O282" s="45" t="s">
        <v>10</v>
      </c>
      <c r="P282" s="46" t="s">
        <v>29</v>
      </c>
      <c r="Q282" s="47" t="s">
        <v>29</v>
      </c>
    </row>
    <row r="283" spans="1:17" ht="24">
      <c r="A283" s="557"/>
      <c r="B283" s="553"/>
      <c r="C283" s="553"/>
      <c r="D283" s="553"/>
      <c r="E283" s="44" t="s">
        <v>554</v>
      </c>
      <c r="F283" s="34" t="s">
        <v>45</v>
      </c>
      <c r="G283" s="35">
        <v>481</v>
      </c>
      <c r="H283" s="36">
        <v>1075</v>
      </c>
      <c r="I283" s="37">
        <v>2.2349272349272349</v>
      </c>
      <c r="J283" s="36">
        <v>480</v>
      </c>
      <c r="K283" s="36">
        <v>1074</v>
      </c>
      <c r="L283" s="37">
        <v>2.2374999999999998</v>
      </c>
      <c r="M283" s="36">
        <v>1</v>
      </c>
      <c r="N283" s="36">
        <v>1</v>
      </c>
      <c r="O283" s="45" t="s">
        <v>10</v>
      </c>
      <c r="P283" s="36">
        <v>1</v>
      </c>
      <c r="Q283" s="38">
        <v>1</v>
      </c>
    </row>
    <row r="284" spans="1:17" ht="24">
      <c r="A284" s="557"/>
      <c r="B284" s="553"/>
      <c r="C284" s="553"/>
      <c r="D284" s="553"/>
      <c r="E284" s="44" t="s">
        <v>403</v>
      </c>
      <c r="F284" s="34" t="s">
        <v>45</v>
      </c>
      <c r="G284" s="35">
        <v>83</v>
      </c>
      <c r="H284" s="36">
        <v>141</v>
      </c>
      <c r="I284" s="37">
        <v>1.6987951807228916</v>
      </c>
      <c r="J284" s="36">
        <v>83</v>
      </c>
      <c r="K284" s="36">
        <v>141</v>
      </c>
      <c r="L284" s="37">
        <v>1.6987951807228916</v>
      </c>
      <c r="M284" s="45" t="s">
        <v>10</v>
      </c>
      <c r="N284" s="45" t="s">
        <v>10</v>
      </c>
      <c r="O284" s="45" t="s">
        <v>10</v>
      </c>
      <c r="P284" s="46" t="s">
        <v>29</v>
      </c>
      <c r="Q284" s="47" t="s">
        <v>29</v>
      </c>
    </row>
    <row r="285" spans="1:17" ht="48">
      <c r="A285" s="557"/>
      <c r="B285" s="553"/>
      <c r="C285" s="553"/>
      <c r="D285" s="553"/>
      <c r="E285" s="44" t="s">
        <v>555</v>
      </c>
      <c r="F285" s="34" t="s">
        <v>45</v>
      </c>
      <c r="G285" s="35">
        <v>305</v>
      </c>
      <c r="H285" s="36">
        <v>560</v>
      </c>
      <c r="I285" s="37">
        <v>1.8360655737704918</v>
      </c>
      <c r="J285" s="36">
        <v>305</v>
      </c>
      <c r="K285" s="36">
        <v>560</v>
      </c>
      <c r="L285" s="37">
        <v>1.8360655737704918</v>
      </c>
      <c r="M285" s="45" t="s">
        <v>10</v>
      </c>
      <c r="N285" s="45" t="s">
        <v>10</v>
      </c>
      <c r="O285" s="45" t="s">
        <v>10</v>
      </c>
      <c r="P285" s="46" t="s">
        <v>29</v>
      </c>
      <c r="Q285" s="47" t="s">
        <v>29</v>
      </c>
    </row>
    <row r="286" spans="1:17" ht="36">
      <c r="A286" s="557"/>
      <c r="B286" s="553"/>
      <c r="C286" s="553"/>
      <c r="D286" s="553"/>
      <c r="E286" s="44" t="s">
        <v>556</v>
      </c>
      <c r="F286" s="34" t="s">
        <v>45</v>
      </c>
      <c r="G286" s="35">
        <v>32</v>
      </c>
      <c r="H286" s="36">
        <v>63</v>
      </c>
      <c r="I286" s="37">
        <v>1.96875</v>
      </c>
      <c r="J286" s="36">
        <v>32</v>
      </c>
      <c r="K286" s="36">
        <v>63</v>
      </c>
      <c r="L286" s="37">
        <v>1.96875</v>
      </c>
      <c r="M286" s="45" t="s">
        <v>10</v>
      </c>
      <c r="N286" s="45" t="s">
        <v>10</v>
      </c>
      <c r="O286" s="45" t="s">
        <v>10</v>
      </c>
      <c r="P286" s="46" t="s">
        <v>29</v>
      </c>
      <c r="Q286" s="47" t="s">
        <v>29</v>
      </c>
    </row>
    <row r="287" spans="1:17" ht="24">
      <c r="A287" s="557"/>
      <c r="B287" s="553"/>
      <c r="C287" s="553"/>
      <c r="D287" s="553"/>
      <c r="E287" s="44" t="s">
        <v>557</v>
      </c>
      <c r="F287" s="34" t="s">
        <v>45</v>
      </c>
      <c r="G287" s="35">
        <v>534</v>
      </c>
      <c r="H287" s="36">
        <v>919</v>
      </c>
      <c r="I287" s="37">
        <v>1.7209737827715357</v>
      </c>
      <c r="J287" s="36">
        <v>534</v>
      </c>
      <c r="K287" s="36">
        <v>919</v>
      </c>
      <c r="L287" s="37">
        <v>1.7209737827715357</v>
      </c>
      <c r="M287" s="45" t="s">
        <v>10</v>
      </c>
      <c r="N287" s="45" t="s">
        <v>10</v>
      </c>
      <c r="O287" s="45" t="s">
        <v>10</v>
      </c>
      <c r="P287" s="46" t="s">
        <v>29</v>
      </c>
      <c r="Q287" s="47" t="s">
        <v>29</v>
      </c>
    </row>
    <row r="288" spans="1:17" ht="24">
      <c r="A288" s="557"/>
      <c r="B288" s="553"/>
      <c r="C288" s="553"/>
      <c r="D288" s="553"/>
      <c r="E288" s="44" t="s">
        <v>558</v>
      </c>
      <c r="F288" s="34" t="s">
        <v>45</v>
      </c>
      <c r="G288" s="35">
        <v>244</v>
      </c>
      <c r="H288" s="36">
        <v>537</v>
      </c>
      <c r="I288" s="37">
        <v>2.2008196721311477</v>
      </c>
      <c r="J288" s="36">
        <v>232</v>
      </c>
      <c r="K288" s="36">
        <v>467</v>
      </c>
      <c r="L288" s="37">
        <v>2.0129310344827585</v>
      </c>
      <c r="M288" s="36">
        <v>12</v>
      </c>
      <c r="N288" s="36">
        <v>4</v>
      </c>
      <c r="O288" s="36">
        <v>8</v>
      </c>
      <c r="P288" s="36">
        <v>70</v>
      </c>
      <c r="Q288" s="38">
        <v>5.833333333333333</v>
      </c>
    </row>
    <row r="289" spans="1:17" ht="24">
      <c r="A289" s="557"/>
      <c r="B289" s="553"/>
      <c r="C289" s="553"/>
      <c r="D289" s="553"/>
      <c r="E289" s="44" t="s">
        <v>559</v>
      </c>
      <c r="F289" s="34" t="s">
        <v>45</v>
      </c>
      <c r="G289" s="35">
        <v>707</v>
      </c>
      <c r="H289" s="36">
        <v>1234</v>
      </c>
      <c r="I289" s="37">
        <v>1.7454031117397455</v>
      </c>
      <c r="J289" s="36">
        <v>707</v>
      </c>
      <c r="K289" s="36">
        <v>1234</v>
      </c>
      <c r="L289" s="37">
        <v>1.7454031117397455</v>
      </c>
      <c r="M289" s="45" t="s">
        <v>10</v>
      </c>
      <c r="N289" s="45" t="s">
        <v>10</v>
      </c>
      <c r="O289" s="45" t="s">
        <v>10</v>
      </c>
      <c r="P289" s="46" t="s">
        <v>29</v>
      </c>
      <c r="Q289" s="47" t="s">
        <v>29</v>
      </c>
    </row>
    <row r="290" spans="1:17" ht="24">
      <c r="A290" s="557"/>
      <c r="B290" s="553"/>
      <c r="C290" s="553"/>
      <c r="D290" s="553"/>
      <c r="E290" s="44" t="s">
        <v>458</v>
      </c>
      <c r="F290" s="34" t="s">
        <v>45</v>
      </c>
      <c r="G290" s="35">
        <v>164</v>
      </c>
      <c r="H290" s="36">
        <v>257</v>
      </c>
      <c r="I290" s="37">
        <v>1.5670731707317074</v>
      </c>
      <c r="J290" s="36">
        <v>164</v>
      </c>
      <c r="K290" s="36">
        <v>257</v>
      </c>
      <c r="L290" s="37">
        <v>1.5670731707317074</v>
      </c>
      <c r="M290" s="45" t="s">
        <v>10</v>
      </c>
      <c r="N290" s="45" t="s">
        <v>10</v>
      </c>
      <c r="O290" s="45" t="s">
        <v>10</v>
      </c>
      <c r="P290" s="46" t="s">
        <v>29</v>
      </c>
      <c r="Q290" s="47" t="s">
        <v>29</v>
      </c>
    </row>
    <row r="291" spans="1:17" ht="24">
      <c r="A291" s="557"/>
      <c r="B291" s="553"/>
      <c r="C291" s="553"/>
      <c r="D291" s="553"/>
      <c r="E291" s="44" t="s">
        <v>560</v>
      </c>
      <c r="F291" s="34" t="s">
        <v>45</v>
      </c>
      <c r="G291" s="35">
        <v>223</v>
      </c>
      <c r="H291" s="36">
        <v>311</v>
      </c>
      <c r="I291" s="37">
        <v>1.3946188340807175</v>
      </c>
      <c r="J291" s="36">
        <v>223</v>
      </c>
      <c r="K291" s="36">
        <v>311</v>
      </c>
      <c r="L291" s="37">
        <v>1.3946188340807175</v>
      </c>
      <c r="M291" s="45" t="s">
        <v>10</v>
      </c>
      <c r="N291" s="45" t="s">
        <v>10</v>
      </c>
      <c r="O291" s="45" t="s">
        <v>10</v>
      </c>
      <c r="P291" s="46" t="s">
        <v>29</v>
      </c>
      <c r="Q291" s="47" t="s">
        <v>29</v>
      </c>
    </row>
    <row r="292" spans="1:17" ht="24">
      <c r="A292" s="557"/>
      <c r="B292" s="553"/>
      <c r="C292" s="553"/>
      <c r="D292" s="553"/>
      <c r="E292" s="44" t="s">
        <v>334</v>
      </c>
      <c r="F292" s="34" t="s">
        <v>45</v>
      </c>
      <c r="G292" s="35">
        <v>65</v>
      </c>
      <c r="H292" s="36">
        <v>108</v>
      </c>
      <c r="I292" s="37">
        <v>1.6615384615384616</v>
      </c>
      <c r="J292" s="36">
        <v>65</v>
      </c>
      <c r="K292" s="36">
        <v>108</v>
      </c>
      <c r="L292" s="37">
        <v>1.6615384615384616</v>
      </c>
      <c r="M292" s="45" t="s">
        <v>10</v>
      </c>
      <c r="N292" s="45" t="s">
        <v>10</v>
      </c>
      <c r="O292" s="45" t="s">
        <v>10</v>
      </c>
      <c r="P292" s="46" t="s">
        <v>29</v>
      </c>
      <c r="Q292" s="47" t="s">
        <v>29</v>
      </c>
    </row>
    <row r="293" spans="1:17" ht="24">
      <c r="A293" s="557"/>
      <c r="B293" s="553"/>
      <c r="C293" s="553"/>
      <c r="D293" s="553"/>
      <c r="E293" s="44" t="s">
        <v>561</v>
      </c>
      <c r="F293" s="34" t="s">
        <v>185</v>
      </c>
      <c r="G293" s="35">
        <v>285</v>
      </c>
      <c r="H293" s="36">
        <v>389</v>
      </c>
      <c r="I293" s="37">
        <v>1.3649122807017544</v>
      </c>
      <c r="J293" s="36">
        <v>285</v>
      </c>
      <c r="K293" s="36">
        <v>389</v>
      </c>
      <c r="L293" s="37">
        <v>1.3649122807017544</v>
      </c>
      <c r="M293" s="45" t="s">
        <v>10</v>
      </c>
      <c r="N293" s="45" t="s">
        <v>10</v>
      </c>
      <c r="O293" s="45" t="s">
        <v>10</v>
      </c>
      <c r="P293" s="46" t="s">
        <v>29</v>
      </c>
      <c r="Q293" s="47" t="s">
        <v>29</v>
      </c>
    </row>
    <row r="294" spans="1:17" ht="24">
      <c r="A294" s="557"/>
      <c r="B294" s="553"/>
      <c r="C294" s="553"/>
      <c r="D294" s="553"/>
      <c r="E294" s="44" t="s">
        <v>562</v>
      </c>
      <c r="F294" s="34" t="s">
        <v>45</v>
      </c>
      <c r="G294" s="35">
        <v>90</v>
      </c>
      <c r="H294" s="36">
        <v>141</v>
      </c>
      <c r="I294" s="37">
        <v>1.5666666666666667</v>
      </c>
      <c r="J294" s="36">
        <v>90</v>
      </c>
      <c r="K294" s="36">
        <v>141</v>
      </c>
      <c r="L294" s="37">
        <v>1.5666666666666667</v>
      </c>
      <c r="M294" s="45" t="s">
        <v>10</v>
      </c>
      <c r="N294" s="45" t="s">
        <v>10</v>
      </c>
      <c r="O294" s="45" t="s">
        <v>10</v>
      </c>
      <c r="P294" s="46" t="s">
        <v>29</v>
      </c>
      <c r="Q294" s="47" t="s">
        <v>29</v>
      </c>
    </row>
    <row r="295" spans="1:17" ht="24">
      <c r="A295" s="557"/>
      <c r="B295" s="553"/>
      <c r="C295" s="553"/>
      <c r="D295" s="553"/>
      <c r="E295" s="44" t="s">
        <v>563</v>
      </c>
      <c r="F295" s="34" t="s">
        <v>175</v>
      </c>
      <c r="G295" s="35">
        <v>267</v>
      </c>
      <c r="H295" s="36">
        <v>496</v>
      </c>
      <c r="I295" s="37">
        <v>1.8576779026217229</v>
      </c>
      <c r="J295" s="36">
        <v>267</v>
      </c>
      <c r="K295" s="36">
        <v>496</v>
      </c>
      <c r="L295" s="37">
        <v>1.8576779026217229</v>
      </c>
      <c r="M295" s="45" t="s">
        <v>10</v>
      </c>
      <c r="N295" s="45" t="s">
        <v>10</v>
      </c>
      <c r="O295" s="45" t="s">
        <v>10</v>
      </c>
      <c r="P295" s="46" t="s">
        <v>29</v>
      </c>
      <c r="Q295" s="47" t="s">
        <v>29</v>
      </c>
    </row>
    <row r="296" spans="1:17" ht="48">
      <c r="A296" s="557"/>
      <c r="B296" s="553"/>
      <c r="C296" s="555" t="s">
        <v>83</v>
      </c>
      <c r="D296" s="555" t="s">
        <v>18</v>
      </c>
      <c r="E296" s="44" t="s">
        <v>564</v>
      </c>
      <c r="F296" s="34" t="s">
        <v>565</v>
      </c>
      <c r="G296" s="35">
        <v>505</v>
      </c>
      <c r="H296" s="36">
        <v>846</v>
      </c>
      <c r="I296" s="37">
        <v>1.6752475247524752</v>
      </c>
      <c r="J296" s="36">
        <v>505</v>
      </c>
      <c r="K296" s="36">
        <v>846</v>
      </c>
      <c r="L296" s="37">
        <v>1.6752475247524752</v>
      </c>
      <c r="M296" s="45" t="s">
        <v>10</v>
      </c>
      <c r="N296" s="45" t="s">
        <v>10</v>
      </c>
      <c r="O296" s="45" t="s">
        <v>10</v>
      </c>
      <c r="P296" s="46" t="s">
        <v>29</v>
      </c>
      <c r="Q296" s="47" t="s">
        <v>29</v>
      </c>
    </row>
    <row r="297" spans="1:17" ht="36">
      <c r="A297" s="557"/>
      <c r="B297" s="553"/>
      <c r="C297" s="553"/>
      <c r="D297" s="553"/>
      <c r="E297" s="44" t="s">
        <v>566</v>
      </c>
      <c r="F297" s="34" t="s">
        <v>84</v>
      </c>
      <c r="G297" s="35">
        <v>58</v>
      </c>
      <c r="H297" s="36">
        <v>81</v>
      </c>
      <c r="I297" s="37">
        <v>1.396551724137931</v>
      </c>
      <c r="J297" s="36">
        <v>58</v>
      </c>
      <c r="K297" s="36">
        <v>81</v>
      </c>
      <c r="L297" s="37">
        <v>1.396551724137931</v>
      </c>
      <c r="M297" s="45" t="s">
        <v>10</v>
      </c>
      <c r="N297" s="45" t="s">
        <v>10</v>
      </c>
      <c r="O297" s="45" t="s">
        <v>10</v>
      </c>
      <c r="P297" s="46" t="s">
        <v>29</v>
      </c>
      <c r="Q297" s="47" t="s">
        <v>29</v>
      </c>
    </row>
    <row r="298" spans="1:17" ht="48">
      <c r="A298" s="557"/>
      <c r="B298" s="553"/>
      <c r="C298" s="553"/>
      <c r="D298" s="553"/>
      <c r="E298" s="44" t="s">
        <v>567</v>
      </c>
      <c r="F298" s="34" t="s">
        <v>189</v>
      </c>
      <c r="G298" s="35">
        <v>80</v>
      </c>
      <c r="H298" s="36">
        <v>158</v>
      </c>
      <c r="I298" s="37">
        <v>1.9750000000000001</v>
      </c>
      <c r="J298" s="36">
        <v>80</v>
      </c>
      <c r="K298" s="36">
        <v>158</v>
      </c>
      <c r="L298" s="37">
        <v>1.9750000000000001</v>
      </c>
      <c r="M298" s="45" t="s">
        <v>10</v>
      </c>
      <c r="N298" s="45" t="s">
        <v>10</v>
      </c>
      <c r="O298" s="45" t="s">
        <v>10</v>
      </c>
      <c r="P298" s="46" t="s">
        <v>29</v>
      </c>
      <c r="Q298" s="47" t="s">
        <v>29</v>
      </c>
    </row>
    <row r="299" spans="1:17" ht="24">
      <c r="A299" s="557"/>
      <c r="B299" s="553"/>
      <c r="C299" s="553"/>
      <c r="D299" s="553"/>
      <c r="E299" s="44" t="s">
        <v>568</v>
      </c>
      <c r="F299" s="34" t="s">
        <v>189</v>
      </c>
      <c r="G299" s="35">
        <v>217</v>
      </c>
      <c r="H299" s="36">
        <v>269</v>
      </c>
      <c r="I299" s="37">
        <v>1.23963133640553</v>
      </c>
      <c r="J299" s="36">
        <v>217</v>
      </c>
      <c r="K299" s="36">
        <v>269</v>
      </c>
      <c r="L299" s="37">
        <v>1.23963133640553</v>
      </c>
      <c r="M299" s="45" t="s">
        <v>10</v>
      </c>
      <c r="N299" s="45" t="s">
        <v>10</v>
      </c>
      <c r="O299" s="45" t="s">
        <v>10</v>
      </c>
      <c r="P299" s="46" t="s">
        <v>29</v>
      </c>
      <c r="Q299" s="47" t="s">
        <v>29</v>
      </c>
    </row>
    <row r="300" spans="1:17" ht="36">
      <c r="A300" s="557"/>
      <c r="B300" s="553"/>
      <c r="C300" s="553"/>
      <c r="D300" s="553"/>
      <c r="E300" s="44" t="s">
        <v>569</v>
      </c>
      <c r="F300" s="34" t="s">
        <v>189</v>
      </c>
      <c r="G300" s="35">
        <v>100</v>
      </c>
      <c r="H300" s="36">
        <v>164</v>
      </c>
      <c r="I300" s="37">
        <v>1.64</v>
      </c>
      <c r="J300" s="36">
        <v>100</v>
      </c>
      <c r="K300" s="36">
        <v>164</v>
      </c>
      <c r="L300" s="37">
        <v>1.64</v>
      </c>
      <c r="M300" s="45" t="s">
        <v>10</v>
      </c>
      <c r="N300" s="45" t="s">
        <v>10</v>
      </c>
      <c r="O300" s="45" t="s">
        <v>10</v>
      </c>
      <c r="P300" s="46" t="s">
        <v>29</v>
      </c>
      <c r="Q300" s="47" t="s">
        <v>29</v>
      </c>
    </row>
    <row r="301" spans="1:17" ht="24">
      <c r="A301" s="557"/>
      <c r="B301" s="553"/>
      <c r="C301" s="553"/>
      <c r="D301" s="553"/>
      <c r="E301" s="44" t="s">
        <v>570</v>
      </c>
      <c r="F301" s="34" t="s">
        <v>84</v>
      </c>
      <c r="G301" s="35">
        <v>471</v>
      </c>
      <c r="H301" s="36">
        <v>825</v>
      </c>
      <c r="I301" s="37">
        <v>1.7515923566878981</v>
      </c>
      <c r="J301" s="36">
        <v>468</v>
      </c>
      <c r="K301" s="36">
        <v>819</v>
      </c>
      <c r="L301" s="37">
        <v>1.75</v>
      </c>
      <c r="M301" s="36">
        <v>3</v>
      </c>
      <c r="N301" s="36">
        <v>2</v>
      </c>
      <c r="O301" s="36">
        <v>1</v>
      </c>
      <c r="P301" s="36">
        <v>6</v>
      </c>
      <c r="Q301" s="38">
        <v>2</v>
      </c>
    </row>
    <row r="302" spans="1:17" ht="24">
      <c r="A302" s="557"/>
      <c r="B302" s="553"/>
      <c r="C302" s="553"/>
      <c r="D302" s="553"/>
      <c r="E302" s="44" t="s">
        <v>403</v>
      </c>
      <c r="F302" s="34" t="s">
        <v>84</v>
      </c>
      <c r="G302" s="35">
        <v>213</v>
      </c>
      <c r="H302" s="36">
        <v>299</v>
      </c>
      <c r="I302" s="37">
        <v>1.403755868544601</v>
      </c>
      <c r="J302" s="36">
        <v>213</v>
      </c>
      <c r="K302" s="36">
        <v>299</v>
      </c>
      <c r="L302" s="37">
        <v>1.403755868544601</v>
      </c>
      <c r="M302" s="45" t="s">
        <v>10</v>
      </c>
      <c r="N302" s="45" t="s">
        <v>10</v>
      </c>
      <c r="O302" s="45" t="s">
        <v>10</v>
      </c>
      <c r="P302" s="46" t="s">
        <v>29</v>
      </c>
      <c r="Q302" s="47" t="s">
        <v>29</v>
      </c>
    </row>
    <row r="303" spans="1:17" ht="36">
      <c r="A303" s="557"/>
      <c r="B303" s="553"/>
      <c r="C303" s="553"/>
      <c r="D303" s="553"/>
      <c r="E303" s="44" t="s">
        <v>571</v>
      </c>
      <c r="F303" s="34" t="s">
        <v>84</v>
      </c>
      <c r="G303" s="35">
        <v>1384</v>
      </c>
      <c r="H303" s="36">
        <v>6531</v>
      </c>
      <c r="I303" s="37">
        <v>4.7189306358381504</v>
      </c>
      <c r="J303" s="36">
        <v>1366</v>
      </c>
      <c r="K303" s="36">
        <v>6409</v>
      </c>
      <c r="L303" s="37">
        <v>4.6918008784773058</v>
      </c>
      <c r="M303" s="36">
        <v>18</v>
      </c>
      <c r="N303" s="36">
        <v>2</v>
      </c>
      <c r="O303" s="36">
        <v>16</v>
      </c>
      <c r="P303" s="36">
        <v>122</v>
      </c>
      <c r="Q303" s="38">
        <v>6.7777777777777777</v>
      </c>
    </row>
    <row r="304" spans="1:17" ht="24">
      <c r="A304" s="557"/>
      <c r="B304" s="553"/>
      <c r="C304" s="553"/>
      <c r="D304" s="553"/>
      <c r="E304" s="44" t="s">
        <v>424</v>
      </c>
      <c r="F304" s="34" t="s">
        <v>189</v>
      </c>
      <c r="G304" s="35">
        <v>283</v>
      </c>
      <c r="H304" s="36">
        <v>461</v>
      </c>
      <c r="I304" s="37">
        <v>1.6289752650176679</v>
      </c>
      <c r="J304" s="36">
        <v>281</v>
      </c>
      <c r="K304" s="36">
        <v>457</v>
      </c>
      <c r="L304" s="37">
        <v>1.6263345195729537</v>
      </c>
      <c r="M304" s="36">
        <v>2</v>
      </c>
      <c r="N304" s="36">
        <v>1</v>
      </c>
      <c r="O304" s="36">
        <v>1</v>
      </c>
      <c r="P304" s="36">
        <v>4</v>
      </c>
      <c r="Q304" s="38">
        <v>2</v>
      </c>
    </row>
    <row r="305" spans="1:17" ht="24">
      <c r="A305" s="557"/>
      <c r="B305" s="553"/>
      <c r="C305" s="553"/>
      <c r="D305" s="553"/>
      <c r="E305" s="44" t="s">
        <v>572</v>
      </c>
      <c r="F305" s="34" t="s">
        <v>189</v>
      </c>
      <c r="G305" s="35">
        <v>130</v>
      </c>
      <c r="H305" s="36">
        <v>281</v>
      </c>
      <c r="I305" s="37">
        <v>2.1615384615384614</v>
      </c>
      <c r="J305" s="36">
        <v>130</v>
      </c>
      <c r="K305" s="36">
        <v>281</v>
      </c>
      <c r="L305" s="37">
        <v>2.1615384615384614</v>
      </c>
      <c r="M305" s="45" t="s">
        <v>10</v>
      </c>
      <c r="N305" s="45" t="s">
        <v>10</v>
      </c>
      <c r="O305" s="45" t="s">
        <v>10</v>
      </c>
      <c r="P305" s="46" t="s">
        <v>29</v>
      </c>
      <c r="Q305" s="47" t="s">
        <v>29</v>
      </c>
    </row>
    <row r="306" spans="1:17" ht="24">
      <c r="A306" s="557"/>
      <c r="B306" s="553"/>
      <c r="C306" s="553"/>
      <c r="D306" s="553"/>
      <c r="E306" s="44" t="s">
        <v>573</v>
      </c>
      <c r="F306" s="34" t="s">
        <v>84</v>
      </c>
      <c r="G306" s="35">
        <v>63</v>
      </c>
      <c r="H306" s="36">
        <v>128</v>
      </c>
      <c r="I306" s="37">
        <v>2.0317460317460316</v>
      </c>
      <c r="J306" s="36">
        <v>63</v>
      </c>
      <c r="K306" s="36">
        <v>128</v>
      </c>
      <c r="L306" s="37">
        <v>2.0317460317460316</v>
      </c>
      <c r="M306" s="45" t="s">
        <v>10</v>
      </c>
      <c r="N306" s="45" t="s">
        <v>10</v>
      </c>
      <c r="O306" s="45" t="s">
        <v>10</v>
      </c>
      <c r="P306" s="46" t="s">
        <v>29</v>
      </c>
      <c r="Q306" s="47" t="s">
        <v>29</v>
      </c>
    </row>
    <row r="307" spans="1:17" ht="24">
      <c r="A307" s="557"/>
      <c r="B307" s="553"/>
      <c r="C307" s="553"/>
      <c r="D307" s="553"/>
      <c r="E307" s="44" t="s">
        <v>574</v>
      </c>
      <c r="F307" s="34" t="s">
        <v>84</v>
      </c>
      <c r="G307" s="35">
        <v>114</v>
      </c>
      <c r="H307" s="36">
        <v>138</v>
      </c>
      <c r="I307" s="37">
        <v>1.2105263157894737</v>
      </c>
      <c r="J307" s="36">
        <v>114</v>
      </c>
      <c r="K307" s="36">
        <v>138</v>
      </c>
      <c r="L307" s="37">
        <v>1.2105263157894737</v>
      </c>
      <c r="M307" s="45" t="s">
        <v>10</v>
      </c>
      <c r="N307" s="45" t="s">
        <v>10</v>
      </c>
      <c r="O307" s="45" t="s">
        <v>10</v>
      </c>
      <c r="P307" s="46" t="s">
        <v>29</v>
      </c>
      <c r="Q307" s="47" t="s">
        <v>29</v>
      </c>
    </row>
    <row r="308" spans="1:17" ht="24">
      <c r="A308" s="557"/>
      <c r="B308" s="553"/>
      <c r="C308" s="553"/>
      <c r="D308" s="553"/>
      <c r="E308" s="44" t="s">
        <v>364</v>
      </c>
      <c r="F308" s="34" t="s">
        <v>189</v>
      </c>
      <c r="G308" s="35">
        <v>174</v>
      </c>
      <c r="H308" s="36">
        <v>353</v>
      </c>
      <c r="I308" s="37">
        <v>2.0287356321839081</v>
      </c>
      <c r="J308" s="36">
        <v>174</v>
      </c>
      <c r="K308" s="36">
        <v>353</v>
      </c>
      <c r="L308" s="37">
        <v>2.0287356321839081</v>
      </c>
      <c r="M308" s="45" t="s">
        <v>10</v>
      </c>
      <c r="N308" s="45" t="s">
        <v>10</v>
      </c>
      <c r="O308" s="45" t="s">
        <v>10</v>
      </c>
      <c r="P308" s="46" t="s">
        <v>29</v>
      </c>
      <c r="Q308" s="47" t="s">
        <v>29</v>
      </c>
    </row>
    <row r="309" spans="1:17" ht="36">
      <c r="A309" s="557"/>
      <c r="B309" s="553"/>
      <c r="C309" s="553"/>
      <c r="D309" s="553"/>
      <c r="E309" s="44" t="s">
        <v>575</v>
      </c>
      <c r="F309" s="34" t="s">
        <v>84</v>
      </c>
      <c r="G309" s="35">
        <v>201</v>
      </c>
      <c r="H309" s="36">
        <v>235</v>
      </c>
      <c r="I309" s="37">
        <v>1.1691542288557213</v>
      </c>
      <c r="J309" s="36">
        <v>201</v>
      </c>
      <c r="K309" s="36">
        <v>235</v>
      </c>
      <c r="L309" s="37">
        <v>1.1691542288557213</v>
      </c>
      <c r="M309" s="45" t="s">
        <v>10</v>
      </c>
      <c r="N309" s="45" t="s">
        <v>10</v>
      </c>
      <c r="O309" s="45" t="s">
        <v>10</v>
      </c>
      <c r="P309" s="46" t="s">
        <v>29</v>
      </c>
      <c r="Q309" s="47" t="s">
        <v>29</v>
      </c>
    </row>
    <row r="310" spans="1:17" ht="24">
      <c r="A310" s="557"/>
      <c r="B310" s="553"/>
      <c r="C310" s="553"/>
      <c r="D310" s="553"/>
      <c r="E310" s="44" t="s">
        <v>391</v>
      </c>
      <c r="F310" s="34" t="s">
        <v>84</v>
      </c>
      <c r="G310" s="35">
        <v>71</v>
      </c>
      <c r="H310" s="36">
        <v>73</v>
      </c>
      <c r="I310" s="37">
        <v>1.028169014084507</v>
      </c>
      <c r="J310" s="36">
        <v>71</v>
      </c>
      <c r="K310" s="36">
        <v>73</v>
      </c>
      <c r="L310" s="37">
        <v>1.028169014084507</v>
      </c>
      <c r="M310" s="45" t="s">
        <v>10</v>
      </c>
      <c r="N310" s="45" t="s">
        <v>10</v>
      </c>
      <c r="O310" s="45" t="s">
        <v>10</v>
      </c>
      <c r="P310" s="46" t="s">
        <v>29</v>
      </c>
      <c r="Q310" s="47" t="s">
        <v>29</v>
      </c>
    </row>
    <row r="311" spans="1:17">
      <c r="A311" s="557"/>
      <c r="B311" s="553"/>
      <c r="C311" s="553"/>
      <c r="D311" s="553"/>
      <c r="E311" s="44" t="s">
        <v>576</v>
      </c>
      <c r="F311" s="34" t="s">
        <v>84</v>
      </c>
      <c r="G311" s="35">
        <v>497</v>
      </c>
      <c r="H311" s="36">
        <v>769</v>
      </c>
      <c r="I311" s="37">
        <v>1.5472837022132797</v>
      </c>
      <c r="J311" s="36">
        <v>497</v>
      </c>
      <c r="K311" s="36">
        <v>769</v>
      </c>
      <c r="L311" s="37">
        <v>1.5472837022132797</v>
      </c>
      <c r="M311" s="45" t="s">
        <v>10</v>
      </c>
      <c r="N311" s="45" t="s">
        <v>10</v>
      </c>
      <c r="O311" s="45" t="s">
        <v>10</v>
      </c>
      <c r="P311" s="46" t="s">
        <v>29</v>
      </c>
      <c r="Q311" s="47" t="s">
        <v>29</v>
      </c>
    </row>
    <row r="312" spans="1:17" ht="36">
      <c r="A312" s="557"/>
      <c r="B312" s="553"/>
      <c r="C312" s="553"/>
      <c r="D312" s="553"/>
      <c r="E312" s="44" t="s">
        <v>577</v>
      </c>
      <c r="F312" s="34" t="s">
        <v>84</v>
      </c>
      <c r="G312" s="35">
        <v>100</v>
      </c>
      <c r="H312" s="36">
        <v>215</v>
      </c>
      <c r="I312" s="37">
        <v>2.15</v>
      </c>
      <c r="J312" s="36">
        <v>100</v>
      </c>
      <c r="K312" s="36">
        <v>215</v>
      </c>
      <c r="L312" s="37">
        <v>2.15</v>
      </c>
      <c r="M312" s="45" t="s">
        <v>10</v>
      </c>
      <c r="N312" s="45" t="s">
        <v>10</v>
      </c>
      <c r="O312" s="45" t="s">
        <v>10</v>
      </c>
      <c r="P312" s="46" t="s">
        <v>29</v>
      </c>
      <c r="Q312" s="47" t="s">
        <v>29</v>
      </c>
    </row>
    <row r="313" spans="1:17" ht="36">
      <c r="A313" s="557"/>
      <c r="B313" s="553"/>
      <c r="C313" s="553"/>
      <c r="D313" s="553"/>
      <c r="E313" s="44" t="s">
        <v>578</v>
      </c>
      <c r="F313" s="34" t="s">
        <v>84</v>
      </c>
      <c r="G313" s="35">
        <v>494</v>
      </c>
      <c r="H313" s="36">
        <v>780</v>
      </c>
      <c r="I313" s="37">
        <v>1.5789473684210527</v>
      </c>
      <c r="J313" s="36">
        <v>494</v>
      </c>
      <c r="K313" s="36">
        <v>780</v>
      </c>
      <c r="L313" s="37">
        <v>1.5789473684210527</v>
      </c>
      <c r="M313" s="45" t="s">
        <v>10</v>
      </c>
      <c r="N313" s="45" t="s">
        <v>10</v>
      </c>
      <c r="O313" s="45" t="s">
        <v>10</v>
      </c>
      <c r="P313" s="46" t="s">
        <v>29</v>
      </c>
      <c r="Q313" s="47" t="s">
        <v>29</v>
      </c>
    </row>
    <row r="314" spans="1:17" ht="24">
      <c r="A314" s="557"/>
      <c r="B314" s="553"/>
      <c r="C314" s="553"/>
      <c r="D314" s="553"/>
      <c r="E314" s="44" t="s">
        <v>409</v>
      </c>
      <c r="F314" s="34" t="s">
        <v>189</v>
      </c>
      <c r="G314" s="35">
        <v>363</v>
      </c>
      <c r="H314" s="36">
        <v>452</v>
      </c>
      <c r="I314" s="37">
        <v>1.2451790633608815</v>
      </c>
      <c r="J314" s="36">
        <v>362</v>
      </c>
      <c r="K314" s="36">
        <v>451</v>
      </c>
      <c r="L314" s="37">
        <v>1.2458563535911602</v>
      </c>
      <c r="M314" s="36">
        <v>1</v>
      </c>
      <c r="N314" s="36">
        <v>1</v>
      </c>
      <c r="O314" s="45" t="s">
        <v>10</v>
      </c>
      <c r="P314" s="36">
        <v>1</v>
      </c>
      <c r="Q314" s="38">
        <v>1</v>
      </c>
    </row>
    <row r="315" spans="1:17" ht="48">
      <c r="A315" s="557"/>
      <c r="B315" s="553"/>
      <c r="C315" s="553"/>
      <c r="D315" s="553"/>
      <c r="E315" s="44" t="s">
        <v>579</v>
      </c>
      <c r="F315" s="34" t="s">
        <v>565</v>
      </c>
      <c r="G315" s="35">
        <v>501</v>
      </c>
      <c r="H315" s="36">
        <v>563</v>
      </c>
      <c r="I315" s="37">
        <v>1.12375249500998</v>
      </c>
      <c r="J315" s="36">
        <v>501</v>
      </c>
      <c r="K315" s="36">
        <v>563</v>
      </c>
      <c r="L315" s="37">
        <v>1.12375249500998</v>
      </c>
      <c r="M315" s="45" t="s">
        <v>10</v>
      </c>
      <c r="N315" s="45" t="s">
        <v>10</v>
      </c>
      <c r="O315" s="45" t="s">
        <v>10</v>
      </c>
      <c r="P315" s="46" t="s">
        <v>29</v>
      </c>
      <c r="Q315" s="47" t="s">
        <v>29</v>
      </c>
    </row>
    <row r="316" spans="1:17" ht="36">
      <c r="A316" s="557"/>
      <c r="B316" s="553"/>
      <c r="C316" s="553"/>
      <c r="D316" s="553"/>
      <c r="E316" s="44" t="s">
        <v>580</v>
      </c>
      <c r="F316" s="34" t="s">
        <v>189</v>
      </c>
      <c r="G316" s="35">
        <v>90</v>
      </c>
      <c r="H316" s="36">
        <v>157</v>
      </c>
      <c r="I316" s="37">
        <v>1.7444444444444445</v>
      </c>
      <c r="J316" s="36">
        <v>90</v>
      </c>
      <c r="K316" s="36">
        <v>157</v>
      </c>
      <c r="L316" s="37">
        <v>1.7444444444444445</v>
      </c>
      <c r="M316" s="45" t="s">
        <v>10</v>
      </c>
      <c r="N316" s="45" t="s">
        <v>10</v>
      </c>
      <c r="O316" s="45" t="s">
        <v>10</v>
      </c>
      <c r="P316" s="46" t="s">
        <v>29</v>
      </c>
      <c r="Q316" s="47" t="s">
        <v>29</v>
      </c>
    </row>
    <row r="317" spans="1:17" ht="60">
      <c r="A317" s="557"/>
      <c r="B317" s="553"/>
      <c r="C317" s="553"/>
      <c r="D317" s="553"/>
      <c r="E317" s="44" t="s">
        <v>581</v>
      </c>
      <c r="F317" s="34" t="s">
        <v>189</v>
      </c>
      <c r="G317" s="35">
        <v>100</v>
      </c>
      <c r="H317" s="36">
        <v>159</v>
      </c>
      <c r="I317" s="37">
        <v>1.59</v>
      </c>
      <c r="J317" s="36">
        <v>100</v>
      </c>
      <c r="K317" s="36">
        <v>159</v>
      </c>
      <c r="L317" s="37">
        <v>1.59</v>
      </c>
      <c r="M317" s="45" t="s">
        <v>10</v>
      </c>
      <c r="N317" s="45" t="s">
        <v>10</v>
      </c>
      <c r="O317" s="45" t="s">
        <v>10</v>
      </c>
      <c r="P317" s="46" t="s">
        <v>29</v>
      </c>
      <c r="Q317" s="47" t="s">
        <v>29</v>
      </c>
    </row>
    <row r="318" spans="1:17" ht="24">
      <c r="A318" s="557"/>
      <c r="B318" s="553"/>
      <c r="C318" s="553"/>
      <c r="D318" s="553"/>
      <c r="E318" s="44" t="s">
        <v>582</v>
      </c>
      <c r="F318" s="34" t="s">
        <v>189</v>
      </c>
      <c r="G318" s="35">
        <v>188</v>
      </c>
      <c r="H318" s="36">
        <v>316</v>
      </c>
      <c r="I318" s="37">
        <v>1.6808510638297873</v>
      </c>
      <c r="J318" s="36">
        <v>188</v>
      </c>
      <c r="K318" s="36">
        <v>316</v>
      </c>
      <c r="L318" s="37">
        <v>1.6808510638297873</v>
      </c>
      <c r="M318" s="45" t="s">
        <v>10</v>
      </c>
      <c r="N318" s="45" t="s">
        <v>10</v>
      </c>
      <c r="O318" s="45" t="s">
        <v>10</v>
      </c>
      <c r="P318" s="46" t="s">
        <v>29</v>
      </c>
      <c r="Q318" s="47" t="s">
        <v>29</v>
      </c>
    </row>
    <row r="319" spans="1:17" ht="24">
      <c r="A319" s="557"/>
      <c r="B319" s="553"/>
      <c r="C319" s="553"/>
      <c r="D319" s="553"/>
      <c r="E319" s="44" t="s">
        <v>364</v>
      </c>
      <c r="F319" s="34" t="s">
        <v>195</v>
      </c>
      <c r="G319" s="35">
        <v>588</v>
      </c>
      <c r="H319" s="36">
        <v>1105</v>
      </c>
      <c r="I319" s="37">
        <v>1.879251700680272</v>
      </c>
      <c r="J319" s="36">
        <v>588</v>
      </c>
      <c r="K319" s="36">
        <v>1105</v>
      </c>
      <c r="L319" s="37">
        <v>1.879251700680272</v>
      </c>
      <c r="M319" s="45" t="s">
        <v>10</v>
      </c>
      <c r="N319" s="45" t="s">
        <v>10</v>
      </c>
      <c r="O319" s="45" t="s">
        <v>10</v>
      </c>
      <c r="P319" s="46" t="s">
        <v>29</v>
      </c>
      <c r="Q319" s="47" t="s">
        <v>29</v>
      </c>
    </row>
    <row r="320" spans="1:17" ht="36">
      <c r="A320" s="557"/>
      <c r="B320" s="553"/>
      <c r="C320" s="553"/>
      <c r="D320" s="553"/>
      <c r="E320" s="44" t="s">
        <v>583</v>
      </c>
      <c r="F320" s="34" t="s">
        <v>195</v>
      </c>
      <c r="G320" s="35">
        <v>645</v>
      </c>
      <c r="H320" s="36">
        <v>657</v>
      </c>
      <c r="I320" s="37">
        <v>1.0186046511627906</v>
      </c>
      <c r="J320" s="36">
        <v>645</v>
      </c>
      <c r="K320" s="36">
        <v>657</v>
      </c>
      <c r="L320" s="37">
        <v>1.0186046511627906</v>
      </c>
      <c r="M320" s="45" t="s">
        <v>10</v>
      </c>
      <c r="N320" s="45" t="s">
        <v>10</v>
      </c>
      <c r="O320" s="45" t="s">
        <v>10</v>
      </c>
      <c r="P320" s="46" t="s">
        <v>29</v>
      </c>
      <c r="Q320" s="47" t="s">
        <v>29</v>
      </c>
    </row>
    <row r="321" spans="1:17" ht="60">
      <c r="A321" s="557"/>
      <c r="B321" s="553"/>
      <c r="C321" s="553"/>
      <c r="D321" s="553"/>
      <c r="E321" s="44" t="s">
        <v>584</v>
      </c>
      <c r="F321" s="34" t="s">
        <v>195</v>
      </c>
      <c r="G321" s="35">
        <v>121</v>
      </c>
      <c r="H321" s="36">
        <v>134</v>
      </c>
      <c r="I321" s="37">
        <v>1.1074380165289257</v>
      </c>
      <c r="J321" s="36">
        <v>121</v>
      </c>
      <c r="K321" s="36">
        <v>134</v>
      </c>
      <c r="L321" s="37">
        <v>1.1074380165289257</v>
      </c>
      <c r="M321" s="45" t="s">
        <v>10</v>
      </c>
      <c r="N321" s="45" t="s">
        <v>10</v>
      </c>
      <c r="O321" s="45" t="s">
        <v>10</v>
      </c>
      <c r="P321" s="46" t="s">
        <v>29</v>
      </c>
      <c r="Q321" s="47" t="s">
        <v>29</v>
      </c>
    </row>
    <row r="322" spans="1:17" ht="24">
      <c r="A322" s="557"/>
      <c r="B322" s="553"/>
      <c r="C322" s="553"/>
      <c r="D322" s="553"/>
      <c r="E322" s="44" t="s">
        <v>327</v>
      </c>
      <c r="F322" s="34" t="s">
        <v>193</v>
      </c>
      <c r="G322" s="35">
        <v>214</v>
      </c>
      <c r="H322" s="36">
        <v>244</v>
      </c>
      <c r="I322" s="37">
        <v>1.1401869158878504</v>
      </c>
      <c r="J322" s="36">
        <v>214</v>
      </c>
      <c r="K322" s="36">
        <v>244</v>
      </c>
      <c r="L322" s="37">
        <v>1.1401869158878504</v>
      </c>
      <c r="M322" s="45" t="s">
        <v>10</v>
      </c>
      <c r="N322" s="45" t="s">
        <v>10</v>
      </c>
      <c r="O322" s="45" t="s">
        <v>10</v>
      </c>
      <c r="P322" s="46" t="s">
        <v>29</v>
      </c>
      <c r="Q322" s="47" t="s">
        <v>29</v>
      </c>
    </row>
    <row r="323" spans="1:17" ht="36">
      <c r="A323" s="557"/>
      <c r="B323" s="553"/>
      <c r="C323" s="553"/>
      <c r="D323" s="553"/>
      <c r="E323" s="44" t="s">
        <v>585</v>
      </c>
      <c r="F323" s="34" t="s">
        <v>193</v>
      </c>
      <c r="G323" s="35">
        <v>36</v>
      </c>
      <c r="H323" s="36">
        <v>40</v>
      </c>
      <c r="I323" s="37">
        <v>1.1111111111111112</v>
      </c>
      <c r="J323" s="36">
        <v>36</v>
      </c>
      <c r="K323" s="36">
        <v>40</v>
      </c>
      <c r="L323" s="37">
        <v>1.1111111111111112</v>
      </c>
      <c r="M323" s="45" t="s">
        <v>10</v>
      </c>
      <c r="N323" s="45" t="s">
        <v>10</v>
      </c>
      <c r="O323" s="45" t="s">
        <v>10</v>
      </c>
      <c r="P323" s="46" t="s">
        <v>29</v>
      </c>
      <c r="Q323" s="47" t="s">
        <v>29</v>
      </c>
    </row>
    <row r="324" spans="1:17" ht="24">
      <c r="A324" s="557"/>
      <c r="B324" s="553"/>
      <c r="C324" s="553"/>
      <c r="D324" s="553"/>
      <c r="E324" s="44" t="s">
        <v>586</v>
      </c>
      <c r="F324" s="34" t="s">
        <v>193</v>
      </c>
      <c r="G324" s="35">
        <v>1185</v>
      </c>
      <c r="H324" s="36">
        <v>2919</v>
      </c>
      <c r="I324" s="37">
        <v>2.4632911392405061</v>
      </c>
      <c r="J324" s="36">
        <v>1185</v>
      </c>
      <c r="K324" s="36">
        <v>2919</v>
      </c>
      <c r="L324" s="37">
        <v>2.4632911392405061</v>
      </c>
      <c r="M324" s="45" t="s">
        <v>10</v>
      </c>
      <c r="N324" s="45" t="s">
        <v>10</v>
      </c>
      <c r="O324" s="45" t="s">
        <v>10</v>
      </c>
      <c r="P324" s="46" t="s">
        <v>29</v>
      </c>
      <c r="Q324" s="47" t="s">
        <v>29</v>
      </c>
    </row>
    <row r="325" spans="1:17" ht="24">
      <c r="A325" s="557"/>
      <c r="B325" s="553"/>
      <c r="C325" s="553"/>
      <c r="D325" s="553"/>
      <c r="E325" s="44" t="s">
        <v>587</v>
      </c>
      <c r="F325" s="34" t="s">
        <v>565</v>
      </c>
      <c r="G325" s="35">
        <v>240</v>
      </c>
      <c r="H325" s="36">
        <v>384</v>
      </c>
      <c r="I325" s="37">
        <v>1.6</v>
      </c>
      <c r="J325" s="36">
        <v>240</v>
      </c>
      <c r="K325" s="36">
        <v>384</v>
      </c>
      <c r="L325" s="37">
        <v>1.6</v>
      </c>
      <c r="M325" s="45" t="s">
        <v>10</v>
      </c>
      <c r="N325" s="45" t="s">
        <v>10</v>
      </c>
      <c r="O325" s="45" t="s">
        <v>10</v>
      </c>
      <c r="P325" s="46" t="s">
        <v>29</v>
      </c>
      <c r="Q325" s="47" t="s">
        <v>29</v>
      </c>
    </row>
    <row r="326" spans="1:17" ht="36">
      <c r="A326" s="557"/>
      <c r="B326" s="553"/>
      <c r="C326" s="553"/>
      <c r="D326" s="553"/>
      <c r="E326" s="44" t="s">
        <v>588</v>
      </c>
      <c r="F326" s="34" t="s">
        <v>565</v>
      </c>
      <c r="G326" s="35">
        <v>33</v>
      </c>
      <c r="H326" s="36">
        <v>34</v>
      </c>
      <c r="I326" s="37">
        <v>1.0303030303030303</v>
      </c>
      <c r="J326" s="36">
        <v>33</v>
      </c>
      <c r="K326" s="36">
        <v>34</v>
      </c>
      <c r="L326" s="37">
        <v>1.0303030303030303</v>
      </c>
      <c r="M326" s="45" t="s">
        <v>10</v>
      </c>
      <c r="N326" s="45" t="s">
        <v>10</v>
      </c>
      <c r="O326" s="45" t="s">
        <v>10</v>
      </c>
      <c r="P326" s="46" t="s">
        <v>29</v>
      </c>
      <c r="Q326" s="47" t="s">
        <v>29</v>
      </c>
    </row>
    <row r="327" spans="1:17" ht="24">
      <c r="A327" s="557"/>
      <c r="B327" s="553"/>
      <c r="C327" s="553"/>
      <c r="D327" s="553"/>
      <c r="E327" s="44" t="s">
        <v>589</v>
      </c>
      <c r="F327" s="34" t="s">
        <v>590</v>
      </c>
      <c r="G327" s="35">
        <v>138</v>
      </c>
      <c r="H327" s="36">
        <v>138</v>
      </c>
      <c r="I327" s="37">
        <v>1</v>
      </c>
      <c r="J327" s="36">
        <v>138</v>
      </c>
      <c r="K327" s="36">
        <v>138</v>
      </c>
      <c r="L327" s="37">
        <v>1</v>
      </c>
      <c r="M327" s="45" t="s">
        <v>10</v>
      </c>
      <c r="N327" s="45" t="s">
        <v>10</v>
      </c>
      <c r="O327" s="45" t="s">
        <v>10</v>
      </c>
      <c r="P327" s="46" t="s">
        <v>29</v>
      </c>
      <c r="Q327" s="47" t="s">
        <v>29</v>
      </c>
    </row>
    <row r="328" spans="1:17" ht="48">
      <c r="A328" s="557"/>
      <c r="B328" s="553"/>
      <c r="C328" s="553"/>
      <c r="D328" s="553"/>
      <c r="E328" s="44" t="s">
        <v>591</v>
      </c>
      <c r="F328" s="34" t="s">
        <v>590</v>
      </c>
      <c r="G328" s="35">
        <v>111</v>
      </c>
      <c r="H328" s="36">
        <v>156</v>
      </c>
      <c r="I328" s="37">
        <v>1.4054054054054055</v>
      </c>
      <c r="J328" s="36">
        <v>111</v>
      </c>
      <c r="K328" s="36">
        <v>156</v>
      </c>
      <c r="L328" s="37">
        <v>1.4054054054054055</v>
      </c>
      <c r="M328" s="45" t="s">
        <v>10</v>
      </c>
      <c r="N328" s="45" t="s">
        <v>10</v>
      </c>
      <c r="O328" s="45" t="s">
        <v>10</v>
      </c>
      <c r="P328" s="46" t="s">
        <v>29</v>
      </c>
      <c r="Q328" s="47" t="s">
        <v>29</v>
      </c>
    </row>
    <row r="329" spans="1:17" ht="36">
      <c r="A329" s="557"/>
      <c r="B329" s="553"/>
      <c r="C329" s="553"/>
      <c r="D329" s="553"/>
      <c r="E329" s="44" t="s">
        <v>592</v>
      </c>
      <c r="F329" s="34" t="s">
        <v>593</v>
      </c>
      <c r="G329" s="35">
        <v>39</v>
      </c>
      <c r="H329" s="36">
        <v>58</v>
      </c>
      <c r="I329" s="37">
        <v>1.4871794871794872</v>
      </c>
      <c r="J329" s="36">
        <v>39</v>
      </c>
      <c r="K329" s="36">
        <v>58</v>
      </c>
      <c r="L329" s="37">
        <v>1.4871794871794872</v>
      </c>
      <c r="M329" s="45" t="s">
        <v>10</v>
      </c>
      <c r="N329" s="45" t="s">
        <v>10</v>
      </c>
      <c r="O329" s="45" t="s">
        <v>10</v>
      </c>
      <c r="P329" s="46" t="s">
        <v>29</v>
      </c>
      <c r="Q329" s="47" t="s">
        <v>29</v>
      </c>
    </row>
    <row r="330" spans="1:17" ht="24">
      <c r="A330" s="557"/>
      <c r="B330" s="553"/>
      <c r="C330" s="553"/>
      <c r="D330" s="553"/>
      <c r="E330" s="44" t="s">
        <v>594</v>
      </c>
      <c r="F330" s="34" t="s">
        <v>189</v>
      </c>
      <c r="G330" s="35">
        <v>122</v>
      </c>
      <c r="H330" s="36">
        <v>132</v>
      </c>
      <c r="I330" s="37">
        <v>1.0819672131147542</v>
      </c>
      <c r="J330" s="36">
        <v>122</v>
      </c>
      <c r="K330" s="36">
        <v>132</v>
      </c>
      <c r="L330" s="37">
        <v>1.0819672131147542</v>
      </c>
      <c r="M330" s="45" t="s">
        <v>10</v>
      </c>
      <c r="N330" s="45" t="s">
        <v>10</v>
      </c>
      <c r="O330" s="45" t="s">
        <v>10</v>
      </c>
      <c r="P330" s="46" t="s">
        <v>29</v>
      </c>
      <c r="Q330" s="47" t="s">
        <v>29</v>
      </c>
    </row>
    <row r="331" spans="1:17" ht="24">
      <c r="A331" s="557"/>
      <c r="B331" s="553"/>
      <c r="C331" s="553"/>
      <c r="D331" s="553"/>
      <c r="E331" s="44" t="s">
        <v>350</v>
      </c>
      <c r="F331" s="34" t="s">
        <v>84</v>
      </c>
      <c r="G331" s="35">
        <v>45</v>
      </c>
      <c r="H331" s="36">
        <v>57</v>
      </c>
      <c r="I331" s="37">
        <v>1.2666666666666666</v>
      </c>
      <c r="J331" s="36">
        <v>45</v>
      </c>
      <c r="K331" s="36">
        <v>57</v>
      </c>
      <c r="L331" s="37">
        <v>1.2666666666666666</v>
      </c>
      <c r="M331" s="45" t="s">
        <v>10</v>
      </c>
      <c r="N331" s="45" t="s">
        <v>10</v>
      </c>
      <c r="O331" s="45" t="s">
        <v>10</v>
      </c>
      <c r="P331" s="46" t="s">
        <v>29</v>
      </c>
      <c r="Q331" s="47" t="s">
        <v>29</v>
      </c>
    </row>
    <row r="332" spans="1:17" ht="24">
      <c r="A332" s="557"/>
      <c r="B332" s="553"/>
      <c r="C332" s="553"/>
      <c r="D332" s="553"/>
      <c r="E332" s="44" t="s">
        <v>595</v>
      </c>
      <c r="F332" s="34" t="s">
        <v>84</v>
      </c>
      <c r="G332" s="35">
        <v>34</v>
      </c>
      <c r="H332" s="36">
        <v>83</v>
      </c>
      <c r="I332" s="37">
        <v>2.4411764705882355</v>
      </c>
      <c r="J332" s="36">
        <v>34</v>
      </c>
      <c r="K332" s="36">
        <v>83</v>
      </c>
      <c r="L332" s="37">
        <v>2.4411764705882355</v>
      </c>
      <c r="M332" s="45" t="s">
        <v>10</v>
      </c>
      <c r="N332" s="45" t="s">
        <v>10</v>
      </c>
      <c r="O332" s="45" t="s">
        <v>10</v>
      </c>
      <c r="P332" s="46" t="s">
        <v>29</v>
      </c>
      <c r="Q332" s="47" t="s">
        <v>29</v>
      </c>
    </row>
    <row r="333" spans="1:17" ht="36">
      <c r="A333" s="557"/>
      <c r="B333" s="553"/>
      <c r="C333" s="553"/>
      <c r="D333" s="553"/>
      <c r="E333" s="44" t="s">
        <v>596</v>
      </c>
      <c r="F333" s="34" t="s">
        <v>189</v>
      </c>
      <c r="G333" s="35">
        <v>91</v>
      </c>
      <c r="H333" s="36">
        <v>91</v>
      </c>
      <c r="I333" s="37">
        <v>1</v>
      </c>
      <c r="J333" s="36">
        <v>91</v>
      </c>
      <c r="K333" s="36">
        <v>91</v>
      </c>
      <c r="L333" s="37">
        <v>1</v>
      </c>
      <c r="M333" s="45" t="s">
        <v>10</v>
      </c>
      <c r="N333" s="45" t="s">
        <v>10</v>
      </c>
      <c r="O333" s="45" t="s">
        <v>10</v>
      </c>
      <c r="P333" s="46" t="s">
        <v>29</v>
      </c>
      <c r="Q333" s="47" t="s">
        <v>29</v>
      </c>
    </row>
    <row r="334" spans="1:17" ht="36">
      <c r="A334" s="557"/>
      <c r="B334" s="553"/>
      <c r="C334" s="553"/>
      <c r="D334" s="553"/>
      <c r="E334" s="44" t="s">
        <v>597</v>
      </c>
      <c r="F334" s="34" t="s">
        <v>189</v>
      </c>
      <c r="G334" s="35">
        <v>125</v>
      </c>
      <c r="H334" s="36">
        <v>161</v>
      </c>
      <c r="I334" s="37">
        <v>1.288</v>
      </c>
      <c r="J334" s="36">
        <v>125</v>
      </c>
      <c r="K334" s="36">
        <v>161</v>
      </c>
      <c r="L334" s="37">
        <v>1.288</v>
      </c>
      <c r="M334" s="45" t="s">
        <v>10</v>
      </c>
      <c r="N334" s="45" t="s">
        <v>10</v>
      </c>
      <c r="O334" s="45" t="s">
        <v>10</v>
      </c>
      <c r="P334" s="46" t="s">
        <v>29</v>
      </c>
      <c r="Q334" s="47" t="s">
        <v>29</v>
      </c>
    </row>
    <row r="335" spans="1:17" ht="36">
      <c r="A335" s="557"/>
      <c r="B335" s="553"/>
      <c r="C335" s="553"/>
      <c r="D335" s="553"/>
      <c r="E335" s="44" t="s">
        <v>598</v>
      </c>
      <c r="F335" s="34" t="s">
        <v>189</v>
      </c>
      <c r="G335" s="35">
        <v>208</v>
      </c>
      <c r="H335" s="36">
        <v>512</v>
      </c>
      <c r="I335" s="37">
        <v>2.4615384615384617</v>
      </c>
      <c r="J335" s="36">
        <v>208</v>
      </c>
      <c r="K335" s="36">
        <v>512</v>
      </c>
      <c r="L335" s="37">
        <v>2.4615384615384617</v>
      </c>
      <c r="M335" s="45" t="s">
        <v>10</v>
      </c>
      <c r="N335" s="45" t="s">
        <v>10</v>
      </c>
      <c r="O335" s="45" t="s">
        <v>10</v>
      </c>
      <c r="P335" s="46" t="s">
        <v>29</v>
      </c>
      <c r="Q335" s="47" t="s">
        <v>29</v>
      </c>
    </row>
    <row r="336" spans="1:17" ht="24">
      <c r="A336" s="557"/>
      <c r="B336" s="553"/>
      <c r="C336" s="553"/>
      <c r="D336" s="553"/>
      <c r="E336" s="44" t="s">
        <v>599</v>
      </c>
      <c r="F336" s="34" t="s">
        <v>189</v>
      </c>
      <c r="G336" s="35">
        <v>37</v>
      </c>
      <c r="H336" s="36">
        <v>37</v>
      </c>
      <c r="I336" s="37">
        <v>1</v>
      </c>
      <c r="J336" s="36">
        <v>37</v>
      </c>
      <c r="K336" s="36">
        <v>37</v>
      </c>
      <c r="L336" s="37">
        <v>1</v>
      </c>
      <c r="M336" s="45" t="s">
        <v>10</v>
      </c>
      <c r="N336" s="45" t="s">
        <v>10</v>
      </c>
      <c r="O336" s="45" t="s">
        <v>10</v>
      </c>
      <c r="P336" s="46" t="s">
        <v>29</v>
      </c>
      <c r="Q336" s="47" t="s">
        <v>29</v>
      </c>
    </row>
    <row r="337" spans="1:17" ht="36">
      <c r="A337" s="557"/>
      <c r="B337" s="553"/>
      <c r="C337" s="553"/>
      <c r="D337" s="553"/>
      <c r="E337" s="44" t="s">
        <v>600</v>
      </c>
      <c r="F337" s="34" t="s">
        <v>189</v>
      </c>
      <c r="G337" s="35">
        <v>262</v>
      </c>
      <c r="H337" s="36">
        <v>470</v>
      </c>
      <c r="I337" s="37">
        <v>1.7938931297709924</v>
      </c>
      <c r="J337" s="36">
        <v>262</v>
      </c>
      <c r="K337" s="36">
        <v>470</v>
      </c>
      <c r="L337" s="37">
        <v>1.7938931297709924</v>
      </c>
      <c r="M337" s="45" t="s">
        <v>10</v>
      </c>
      <c r="N337" s="45" t="s">
        <v>10</v>
      </c>
      <c r="O337" s="45" t="s">
        <v>10</v>
      </c>
      <c r="P337" s="46" t="s">
        <v>29</v>
      </c>
      <c r="Q337" s="47" t="s">
        <v>29</v>
      </c>
    </row>
    <row r="338" spans="1:17" ht="36">
      <c r="A338" s="557"/>
      <c r="B338" s="553"/>
      <c r="C338" s="553"/>
      <c r="D338" s="553"/>
      <c r="E338" s="44" t="s">
        <v>601</v>
      </c>
      <c r="F338" s="34" t="s">
        <v>189</v>
      </c>
      <c r="G338" s="35">
        <v>3</v>
      </c>
      <c r="H338" s="36">
        <v>3</v>
      </c>
      <c r="I338" s="37">
        <v>1</v>
      </c>
      <c r="J338" s="36">
        <v>3</v>
      </c>
      <c r="K338" s="36">
        <v>3</v>
      </c>
      <c r="L338" s="37">
        <v>1</v>
      </c>
      <c r="M338" s="45" t="s">
        <v>10</v>
      </c>
      <c r="N338" s="45" t="s">
        <v>10</v>
      </c>
      <c r="O338" s="45" t="s">
        <v>10</v>
      </c>
      <c r="P338" s="46" t="s">
        <v>29</v>
      </c>
      <c r="Q338" s="47" t="s">
        <v>29</v>
      </c>
    </row>
    <row r="339" spans="1:17" ht="24">
      <c r="A339" s="557"/>
      <c r="B339" s="553"/>
      <c r="C339" s="553"/>
      <c r="D339" s="553"/>
      <c r="E339" s="44" t="s">
        <v>602</v>
      </c>
      <c r="F339" s="34" t="s">
        <v>84</v>
      </c>
      <c r="G339" s="35">
        <v>31</v>
      </c>
      <c r="H339" s="36">
        <v>31</v>
      </c>
      <c r="I339" s="37">
        <v>1</v>
      </c>
      <c r="J339" s="36">
        <v>31</v>
      </c>
      <c r="K339" s="36">
        <v>31</v>
      </c>
      <c r="L339" s="37">
        <v>1</v>
      </c>
      <c r="M339" s="45" t="s">
        <v>10</v>
      </c>
      <c r="N339" s="45" t="s">
        <v>10</v>
      </c>
      <c r="O339" s="45" t="s">
        <v>10</v>
      </c>
      <c r="P339" s="46" t="s">
        <v>29</v>
      </c>
      <c r="Q339" s="47" t="s">
        <v>29</v>
      </c>
    </row>
    <row r="340" spans="1:17" ht="24">
      <c r="A340" s="557"/>
      <c r="B340" s="553"/>
      <c r="C340" s="553"/>
      <c r="D340" s="553"/>
      <c r="E340" s="44" t="s">
        <v>603</v>
      </c>
      <c r="F340" s="34" t="s">
        <v>189</v>
      </c>
      <c r="G340" s="35">
        <v>45</v>
      </c>
      <c r="H340" s="36">
        <v>76</v>
      </c>
      <c r="I340" s="37">
        <v>1.6888888888888889</v>
      </c>
      <c r="J340" s="36">
        <v>45</v>
      </c>
      <c r="K340" s="36">
        <v>76</v>
      </c>
      <c r="L340" s="37">
        <v>1.6888888888888889</v>
      </c>
      <c r="M340" s="45" t="s">
        <v>10</v>
      </c>
      <c r="N340" s="45" t="s">
        <v>10</v>
      </c>
      <c r="O340" s="45" t="s">
        <v>10</v>
      </c>
      <c r="P340" s="46" t="s">
        <v>29</v>
      </c>
      <c r="Q340" s="47" t="s">
        <v>29</v>
      </c>
    </row>
    <row r="341" spans="1:17" ht="24">
      <c r="A341" s="557"/>
      <c r="B341" s="553"/>
      <c r="C341" s="553"/>
      <c r="D341" s="553"/>
      <c r="E341" s="44" t="s">
        <v>604</v>
      </c>
      <c r="F341" s="34" t="s">
        <v>189</v>
      </c>
      <c r="G341" s="35">
        <v>89</v>
      </c>
      <c r="H341" s="36">
        <v>151</v>
      </c>
      <c r="I341" s="37">
        <v>1.696629213483146</v>
      </c>
      <c r="J341" s="36">
        <v>89</v>
      </c>
      <c r="K341" s="36">
        <v>151</v>
      </c>
      <c r="L341" s="37">
        <v>1.696629213483146</v>
      </c>
      <c r="M341" s="45" t="s">
        <v>10</v>
      </c>
      <c r="N341" s="45" t="s">
        <v>10</v>
      </c>
      <c r="O341" s="45" t="s">
        <v>10</v>
      </c>
      <c r="P341" s="46" t="s">
        <v>29</v>
      </c>
      <c r="Q341" s="47" t="s">
        <v>29</v>
      </c>
    </row>
    <row r="342" spans="1:17" ht="36">
      <c r="A342" s="557"/>
      <c r="B342" s="553"/>
      <c r="C342" s="553"/>
      <c r="D342" s="553"/>
      <c r="E342" s="44" t="s">
        <v>592</v>
      </c>
      <c r="F342" s="34" t="s">
        <v>605</v>
      </c>
      <c r="G342" s="35">
        <v>108</v>
      </c>
      <c r="H342" s="36">
        <v>215</v>
      </c>
      <c r="I342" s="37">
        <v>1.9907407407407407</v>
      </c>
      <c r="J342" s="36">
        <v>107</v>
      </c>
      <c r="K342" s="36">
        <v>211</v>
      </c>
      <c r="L342" s="37">
        <v>1.97196261682243</v>
      </c>
      <c r="M342" s="36">
        <v>1</v>
      </c>
      <c r="N342" s="45" t="s">
        <v>10</v>
      </c>
      <c r="O342" s="36">
        <v>1</v>
      </c>
      <c r="P342" s="36">
        <v>4</v>
      </c>
      <c r="Q342" s="38">
        <v>4</v>
      </c>
    </row>
    <row r="343" spans="1:17" ht="48">
      <c r="A343" s="557"/>
      <c r="B343" s="553"/>
      <c r="C343" s="553"/>
      <c r="D343" s="553"/>
      <c r="E343" s="44" t="s">
        <v>606</v>
      </c>
      <c r="F343" s="34" t="s">
        <v>607</v>
      </c>
      <c r="G343" s="35">
        <v>280</v>
      </c>
      <c r="H343" s="36">
        <v>307</v>
      </c>
      <c r="I343" s="37">
        <v>1.0964285714285715</v>
      </c>
      <c r="J343" s="36">
        <v>280</v>
      </c>
      <c r="K343" s="36">
        <v>307</v>
      </c>
      <c r="L343" s="37">
        <v>1.0964285714285715</v>
      </c>
      <c r="M343" s="45" t="s">
        <v>10</v>
      </c>
      <c r="N343" s="45" t="s">
        <v>10</v>
      </c>
      <c r="O343" s="45" t="s">
        <v>10</v>
      </c>
      <c r="P343" s="46" t="s">
        <v>29</v>
      </c>
      <c r="Q343" s="47" t="s">
        <v>29</v>
      </c>
    </row>
    <row r="344" spans="1:17" ht="36">
      <c r="A344" s="557"/>
      <c r="B344" s="553"/>
      <c r="C344" s="553"/>
      <c r="D344" s="553"/>
      <c r="E344" s="44" t="s">
        <v>608</v>
      </c>
      <c r="F344" s="34" t="s">
        <v>189</v>
      </c>
      <c r="G344" s="35">
        <v>451</v>
      </c>
      <c r="H344" s="36">
        <v>976</v>
      </c>
      <c r="I344" s="37">
        <v>2.164079822616408</v>
      </c>
      <c r="J344" s="36">
        <v>450</v>
      </c>
      <c r="K344" s="36">
        <v>974</v>
      </c>
      <c r="L344" s="37">
        <v>2.1644444444444444</v>
      </c>
      <c r="M344" s="36">
        <v>1</v>
      </c>
      <c r="N344" s="45" t="s">
        <v>10</v>
      </c>
      <c r="O344" s="36">
        <v>1</v>
      </c>
      <c r="P344" s="36">
        <v>2</v>
      </c>
      <c r="Q344" s="38">
        <v>2</v>
      </c>
    </row>
    <row r="345" spans="1:17" ht="36">
      <c r="A345" s="557"/>
      <c r="B345" s="553"/>
      <c r="C345" s="553"/>
      <c r="D345" s="553"/>
      <c r="E345" s="44" t="s">
        <v>609</v>
      </c>
      <c r="F345" s="34" t="s">
        <v>189</v>
      </c>
      <c r="G345" s="35">
        <v>132</v>
      </c>
      <c r="H345" s="36">
        <v>210</v>
      </c>
      <c r="I345" s="37">
        <v>1.5909090909090908</v>
      </c>
      <c r="J345" s="36">
        <v>132</v>
      </c>
      <c r="K345" s="36">
        <v>210</v>
      </c>
      <c r="L345" s="37">
        <v>1.5909090909090908</v>
      </c>
      <c r="M345" s="45" t="s">
        <v>10</v>
      </c>
      <c r="N345" s="45" t="s">
        <v>10</v>
      </c>
      <c r="O345" s="45" t="s">
        <v>10</v>
      </c>
      <c r="P345" s="46" t="s">
        <v>29</v>
      </c>
      <c r="Q345" s="47" t="s">
        <v>29</v>
      </c>
    </row>
    <row r="346" spans="1:17" ht="24">
      <c r="A346" s="557"/>
      <c r="B346" s="553"/>
      <c r="C346" s="553"/>
      <c r="D346" s="553"/>
      <c r="E346" s="44" t="s">
        <v>610</v>
      </c>
      <c r="F346" s="34" t="s">
        <v>191</v>
      </c>
      <c r="G346" s="35">
        <v>65</v>
      </c>
      <c r="H346" s="36">
        <v>138</v>
      </c>
      <c r="I346" s="37">
        <v>2.1230769230769231</v>
      </c>
      <c r="J346" s="36">
        <v>65</v>
      </c>
      <c r="K346" s="36">
        <v>138</v>
      </c>
      <c r="L346" s="37">
        <v>2.1230769230769231</v>
      </c>
      <c r="M346" s="45" t="s">
        <v>10</v>
      </c>
      <c r="N346" s="45" t="s">
        <v>10</v>
      </c>
      <c r="O346" s="45" t="s">
        <v>10</v>
      </c>
      <c r="P346" s="46" t="s">
        <v>29</v>
      </c>
      <c r="Q346" s="47" t="s">
        <v>29</v>
      </c>
    </row>
    <row r="347" spans="1:17" ht="48">
      <c r="A347" s="557"/>
      <c r="B347" s="553"/>
      <c r="C347" s="553"/>
      <c r="D347" s="553"/>
      <c r="E347" s="44" t="s">
        <v>611</v>
      </c>
      <c r="F347" s="34" t="s">
        <v>196</v>
      </c>
      <c r="G347" s="35">
        <v>36</v>
      </c>
      <c r="H347" s="36">
        <v>37</v>
      </c>
      <c r="I347" s="37">
        <v>1.0277777777777777</v>
      </c>
      <c r="J347" s="36">
        <v>36</v>
      </c>
      <c r="K347" s="36">
        <v>37</v>
      </c>
      <c r="L347" s="37">
        <v>1.0277777777777777</v>
      </c>
      <c r="M347" s="45" t="s">
        <v>10</v>
      </c>
      <c r="N347" s="45" t="s">
        <v>10</v>
      </c>
      <c r="O347" s="45" t="s">
        <v>10</v>
      </c>
      <c r="P347" s="46" t="s">
        <v>29</v>
      </c>
      <c r="Q347" s="47" t="s">
        <v>29</v>
      </c>
    </row>
    <row r="348" spans="1:17" ht="36">
      <c r="A348" s="557"/>
      <c r="B348" s="553"/>
      <c r="C348" s="553"/>
      <c r="D348" s="553"/>
      <c r="E348" s="44" t="s">
        <v>612</v>
      </c>
      <c r="F348" s="34" t="s">
        <v>196</v>
      </c>
      <c r="G348" s="35">
        <v>36</v>
      </c>
      <c r="H348" s="36">
        <v>49</v>
      </c>
      <c r="I348" s="37">
        <v>1.3611111111111112</v>
      </c>
      <c r="J348" s="36">
        <v>36</v>
      </c>
      <c r="K348" s="36">
        <v>49</v>
      </c>
      <c r="L348" s="37">
        <v>1.3611111111111112</v>
      </c>
      <c r="M348" s="45" t="s">
        <v>10</v>
      </c>
      <c r="N348" s="45" t="s">
        <v>10</v>
      </c>
      <c r="O348" s="45" t="s">
        <v>10</v>
      </c>
      <c r="P348" s="46" t="s">
        <v>29</v>
      </c>
      <c r="Q348" s="47" t="s">
        <v>29</v>
      </c>
    </row>
    <row r="349" spans="1:17" ht="48">
      <c r="A349" s="557"/>
      <c r="B349" s="553"/>
      <c r="C349" s="553"/>
      <c r="D349" s="553"/>
      <c r="E349" s="44" t="s">
        <v>613</v>
      </c>
      <c r="F349" s="34" t="s">
        <v>189</v>
      </c>
      <c r="G349" s="35">
        <v>121</v>
      </c>
      <c r="H349" s="36">
        <v>125</v>
      </c>
      <c r="I349" s="37">
        <v>1.0330578512396693</v>
      </c>
      <c r="J349" s="36">
        <v>121</v>
      </c>
      <c r="K349" s="36">
        <v>125</v>
      </c>
      <c r="L349" s="37">
        <v>1.0330578512396693</v>
      </c>
      <c r="M349" s="45" t="s">
        <v>10</v>
      </c>
      <c r="N349" s="45" t="s">
        <v>10</v>
      </c>
      <c r="O349" s="45" t="s">
        <v>10</v>
      </c>
      <c r="P349" s="46" t="s">
        <v>29</v>
      </c>
      <c r="Q349" s="47" t="s">
        <v>29</v>
      </c>
    </row>
    <row r="350" spans="1:17" ht="60">
      <c r="A350" s="557"/>
      <c r="B350" s="553"/>
      <c r="C350" s="553"/>
      <c r="D350" s="553"/>
      <c r="E350" s="44" t="s">
        <v>614</v>
      </c>
      <c r="F350" s="34" t="s">
        <v>189</v>
      </c>
      <c r="G350" s="35">
        <v>23</v>
      </c>
      <c r="H350" s="36">
        <v>29</v>
      </c>
      <c r="I350" s="37">
        <v>1.2608695652173914</v>
      </c>
      <c r="J350" s="36">
        <v>23</v>
      </c>
      <c r="K350" s="36">
        <v>29</v>
      </c>
      <c r="L350" s="37">
        <v>1.2608695652173914</v>
      </c>
      <c r="M350" s="45" t="s">
        <v>10</v>
      </c>
      <c r="N350" s="45" t="s">
        <v>10</v>
      </c>
      <c r="O350" s="45" t="s">
        <v>10</v>
      </c>
      <c r="P350" s="46" t="s">
        <v>29</v>
      </c>
      <c r="Q350" s="47" t="s">
        <v>29</v>
      </c>
    </row>
    <row r="351" spans="1:17" ht="48">
      <c r="A351" s="557"/>
      <c r="B351" s="553"/>
      <c r="C351" s="553"/>
      <c r="D351" s="553"/>
      <c r="E351" s="44" t="s">
        <v>615</v>
      </c>
      <c r="F351" s="34" t="s">
        <v>565</v>
      </c>
      <c r="G351" s="35">
        <v>20</v>
      </c>
      <c r="H351" s="36">
        <v>91</v>
      </c>
      <c r="I351" s="37">
        <v>4.55</v>
      </c>
      <c r="J351" s="36">
        <v>19</v>
      </c>
      <c r="K351" s="36">
        <v>85</v>
      </c>
      <c r="L351" s="37">
        <v>4.4736842105263159</v>
      </c>
      <c r="M351" s="36">
        <v>1</v>
      </c>
      <c r="N351" s="45" t="s">
        <v>10</v>
      </c>
      <c r="O351" s="36">
        <v>1</v>
      </c>
      <c r="P351" s="36">
        <v>6</v>
      </c>
      <c r="Q351" s="38">
        <v>6</v>
      </c>
    </row>
    <row r="352" spans="1:17" ht="36">
      <c r="A352" s="557"/>
      <c r="B352" s="553"/>
      <c r="C352" s="553"/>
      <c r="D352" s="553"/>
      <c r="E352" s="44" t="s">
        <v>616</v>
      </c>
      <c r="F352" s="34" t="s">
        <v>607</v>
      </c>
      <c r="G352" s="35">
        <v>43</v>
      </c>
      <c r="H352" s="36">
        <v>59</v>
      </c>
      <c r="I352" s="37">
        <v>1.3720930232558139</v>
      </c>
      <c r="J352" s="36">
        <v>43</v>
      </c>
      <c r="K352" s="36">
        <v>59</v>
      </c>
      <c r="L352" s="37">
        <v>1.3720930232558139</v>
      </c>
      <c r="M352" s="45" t="s">
        <v>10</v>
      </c>
      <c r="N352" s="45" t="s">
        <v>10</v>
      </c>
      <c r="O352" s="45" t="s">
        <v>10</v>
      </c>
      <c r="P352" s="46" t="s">
        <v>29</v>
      </c>
      <c r="Q352" s="47" t="s">
        <v>29</v>
      </c>
    </row>
    <row r="353" spans="1:17" ht="24">
      <c r="A353" s="557"/>
      <c r="B353" s="553"/>
      <c r="C353" s="553"/>
      <c r="D353" s="553"/>
      <c r="E353" s="44" t="s">
        <v>617</v>
      </c>
      <c r="F353" s="34" t="s">
        <v>189</v>
      </c>
      <c r="G353" s="35">
        <v>45</v>
      </c>
      <c r="H353" s="36">
        <v>46</v>
      </c>
      <c r="I353" s="37">
        <v>1.0222222222222221</v>
      </c>
      <c r="J353" s="36">
        <v>45</v>
      </c>
      <c r="K353" s="36">
        <v>46</v>
      </c>
      <c r="L353" s="37">
        <v>1.0222222222222221</v>
      </c>
      <c r="M353" s="45" t="s">
        <v>10</v>
      </c>
      <c r="N353" s="45" t="s">
        <v>10</v>
      </c>
      <c r="O353" s="45" t="s">
        <v>10</v>
      </c>
      <c r="P353" s="46" t="s">
        <v>29</v>
      </c>
      <c r="Q353" s="47" t="s">
        <v>29</v>
      </c>
    </row>
    <row r="354" spans="1:17" ht="48">
      <c r="A354" s="557"/>
      <c r="B354" s="553"/>
      <c r="C354" s="553"/>
      <c r="D354" s="553"/>
      <c r="E354" s="44" t="s">
        <v>618</v>
      </c>
      <c r="F354" s="34" t="s">
        <v>189</v>
      </c>
      <c r="G354" s="35">
        <v>516</v>
      </c>
      <c r="H354" s="36">
        <v>539</v>
      </c>
      <c r="I354" s="37">
        <v>1.0445736434108528</v>
      </c>
      <c r="J354" s="36">
        <v>516</v>
      </c>
      <c r="K354" s="36">
        <v>539</v>
      </c>
      <c r="L354" s="37">
        <v>1.0445736434108528</v>
      </c>
      <c r="M354" s="45" t="s">
        <v>10</v>
      </c>
      <c r="N354" s="45" t="s">
        <v>10</v>
      </c>
      <c r="O354" s="45" t="s">
        <v>10</v>
      </c>
      <c r="P354" s="46" t="s">
        <v>29</v>
      </c>
      <c r="Q354" s="47" t="s">
        <v>29</v>
      </c>
    </row>
    <row r="355" spans="1:17" ht="24">
      <c r="A355" s="557"/>
      <c r="B355" s="553"/>
      <c r="C355" s="553"/>
      <c r="D355" s="553"/>
      <c r="E355" s="44" t="s">
        <v>619</v>
      </c>
      <c r="F355" s="34" t="s">
        <v>189</v>
      </c>
      <c r="G355" s="35">
        <v>7</v>
      </c>
      <c r="H355" s="36">
        <v>10</v>
      </c>
      <c r="I355" s="37">
        <v>1.4285714285714286</v>
      </c>
      <c r="J355" s="36">
        <v>7</v>
      </c>
      <c r="K355" s="36">
        <v>10</v>
      </c>
      <c r="L355" s="37">
        <v>1.4285714285714286</v>
      </c>
      <c r="M355" s="45" t="s">
        <v>10</v>
      </c>
      <c r="N355" s="45" t="s">
        <v>10</v>
      </c>
      <c r="O355" s="45" t="s">
        <v>10</v>
      </c>
      <c r="P355" s="46" t="s">
        <v>29</v>
      </c>
      <c r="Q355" s="47" t="s">
        <v>29</v>
      </c>
    </row>
    <row r="356" spans="1:17" ht="48">
      <c r="A356" s="557"/>
      <c r="B356" s="553"/>
      <c r="C356" s="553"/>
      <c r="D356" s="553"/>
      <c r="E356" s="44" t="s">
        <v>620</v>
      </c>
      <c r="F356" s="34" t="s">
        <v>332</v>
      </c>
      <c r="G356" s="35">
        <v>237</v>
      </c>
      <c r="H356" s="36">
        <v>237</v>
      </c>
      <c r="I356" s="37">
        <v>1</v>
      </c>
      <c r="J356" s="36">
        <v>237</v>
      </c>
      <c r="K356" s="36">
        <v>237</v>
      </c>
      <c r="L356" s="37">
        <v>1</v>
      </c>
      <c r="M356" s="45" t="s">
        <v>10</v>
      </c>
      <c r="N356" s="45" t="s">
        <v>10</v>
      </c>
      <c r="O356" s="45" t="s">
        <v>10</v>
      </c>
      <c r="P356" s="46" t="s">
        <v>29</v>
      </c>
      <c r="Q356" s="47" t="s">
        <v>29</v>
      </c>
    </row>
    <row r="357" spans="1:17" ht="24">
      <c r="A357" s="557"/>
      <c r="B357" s="553"/>
      <c r="C357" s="553"/>
      <c r="D357" s="553"/>
      <c r="E357" s="44" t="s">
        <v>424</v>
      </c>
      <c r="F357" s="34" t="s">
        <v>565</v>
      </c>
      <c r="G357" s="35">
        <v>551</v>
      </c>
      <c r="H357" s="36">
        <v>1264</v>
      </c>
      <c r="I357" s="37">
        <v>2.294010889292196</v>
      </c>
      <c r="J357" s="36">
        <v>535</v>
      </c>
      <c r="K357" s="36">
        <v>1239</v>
      </c>
      <c r="L357" s="37">
        <v>2.3158878504672895</v>
      </c>
      <c r="M357" s="36">
        <v>16</v>
      </c>
      <c r="N357" s="36">
        <v>11</v>
      </c>
      <c r="O357" s="36">
        <v>5</v>
      </c>
      <c r="P357" s="36">
        <v>25</v>
      </c>
      <c r="Q357" s="38">
        <v>1.5625</v>
      </c>
    </row>
    <row r="358" spans="1:17" ht="36">
      <c r="A358" s="557"/>
      <c r="B358" s="553"/>
      <c r="C358" s="553"/>
      <c r="D358" s="553"/>
      <c r="E358" s="44" t="s">
        <v>621</v>
      </c>
      <c r="F358" s="34" t="s">
        <v>189</v>
      </c>
      <c r="G358" s="35">
        <v>461</v>
      </c>
      <c r="H358" s="36">
        <v>463</v>
      </c>
      <c r="I358" s="37">
        <v>1.0043383947939262</v>
      </c>
      <c r="J358" s="36">
        <v>461</v>
      </c>
      <c r="K358" s="36">
        <v>463</v>
      </c>
      <c r="L358" s="37">
        <v>1.0043383947939262</v>
      </c>
      <c r="M358" s="45" t="s">
        <v>10</v>
      </c>
      <c r="N358" s="45" t="s">
        <v>10</v>
      </c>
      <c r="O358" s="45" t="s">
        <v>10</v>
      </c>
      <c r="P358" s="46" t="s">
        <v>29</v>
      </c>
      <c r="Q358" s="47" t="s">
        <v>29</v>
      </c>
    </row>
    <row r="359" spans="1:17" ht="48">
      <c r="A359" s="557"/>
      <c r="B359" s="553"/>
      <c r="C359" s="553"/>
      <c r="D359" s="553"/>
      <c r="E359" s="44" t="s">
        <v>622</v>
      </c>
      <c r="F359" s="34" t="s">
        <v>189</v>
      </c>
      <c r="G359" s="35">
        <v>7</v>
      </c>
      <c r="H359" s="36">
        <v>7</v>
      </c>
      <c r="I359" s="37">
        <v>1</v>
      </c>
      <c r="J359" s="36">
        <v>7</v>
      </c>
      <c r="K359" s="36">
        <v>7</v>
      </c>
      <c r="L359" s="37">
        <v>1</v>
      </c>
      <c r="M359" s="45" t="s">
        <v>10</v>
      </c>
      <c r="N359" s="45" t="s">
        <v>10</v>
      </c>
      <c r="O359" s="45" t="s">
        <v>10</v>
      </c>
      <c r="P359" s="46" t="s">
        <v>29</v>
      </c>
      <c r="Q359" s="47" t="s">
        <v>29</v>
      </c>
    </row>
    <row r="360" spans="1:17" ht="36">
      <c r="A360" s="557"/>
      <c r="B360" s="553"/>
      <c r="C360" s="553"/>
      <c r="D360" s="553"/>
      <c r="E360" s="44" t="s">
        <v>623</v>
      </c>
      <c r="F360" s="34" t="s">
        <v>565</v>
      </c>
      <c r="G360" s="35">
        <v>149</v>
      </c>
      <c r="H360" s="36">
        <v>157</v>
      </c>
      <c r="I360" s="37">
        <v>1.0536912751677852</v>
      </c>
      <c r="J360" s="36">
        <v>149</v>
      </c>
      <c r="K360" s="36">
        <v>157</v>
      </c>
      <c r="L360" s="37">
        <v>1.0536912751677852</v>
      </c>
      <c r="M360" s="45" t="s">
        <v>10</v>
      </c>
      <c r="N360" s="45" t="s">
        <v>10</v>
      </c>
      <c r="O360" s="45" t="s">
        <v>10</v>
      </c>
      <c r="P360" s="46" t="s">
        <v>29</v>
      </c>
      <c r="Q360" s="47" t="s">
        <v>29</v>
      </c>
    </row>
    <row r="361" spans="1:17" ht="24">
      <c r="A361" s="557"/>
      <c r="B361" s="553"/>
      <c r="C361" s="553"/>
      <c r="D361" s="553"/>
      <c r="E361" s="44" t="s">
        <v>624</v>
      </c>
      <c r="F361" s="34" t="s">
        <v>189</v>
      </c>
      <c r="G361" s="35">
        <v>43</v>
      </c>
      <c r="H361" s="36">
        <v>44</v>
      </c>
      <c r="I361" s="37">
        <v>1.0232558139534884</v>
      </c>
      <c r="J361" s="36">
        <v>43</v>
      </c>
      <c r="K361" s="36">
        <v>44</v>
      </c>
      <c r="L361" s="37">
        <v>1.0232558139534884</v>
      </c>
      <c r="M361" s="45" t="s">
        <v>10</v>
      </c>
      <c r="N361" s="45" t="s">
        <v>10</v>
      </c>
      <c r="O361" s="45" t="s">
        <v>10</v>
      </c>
      <c r="P361" s="46" t="s">
        <v>29</v>
      </c>
      <c r="Q361" s="47" t="s">
        <v>29</v>
      </c>
    </row>
    <row r="362" spans="1:17" ht="48">
      <c r="A362" s="557"/>
      <c r="B362" s="553"/>
      <c r="C362" s="553"/>
      <c r="D362" s="553"/>
      <c r="E362" s="44" t="s">
        <v>625</v>
      </c>
      <c r="F362" s="34" t="s">
        <v>189</v>
      </c>
      <c r="G362" s="35">
        <v>2</v>
      </c>
      <c r="H362" s="36">
        <v>2</v>
      </c>
      <c r="I362" s="37">
        <v>1</v>
      </c>
      <c r="J362" s="36">
        <v>2</v>
      </c>
      <c r="K362" s="36">
        <v>2</v>
      </c>
      <c r="L362" s="37">
        <v>1</v>
      </c>
      <c r="M362" s="45" t="s">
        <v>10</v>
      </c>
      <c r="N362" s="45" t="s">
        <v>10</v>
      </c>
      <c r="O362" s="45" t="s">
        <v>10</v>
      </c>
      <c r="P362" s="46" t="s">
        <v>29</v>
      </c>
      <c r="Q362" s="47" t="s">
        <v>29</v>
      </c>
    </row>
    <row r="363" spans="1:17" ht="24">
      <c r="A363" s="557"/>
      <c r="B363" s="553"/>
      <c r="C363" s="553"/>
      <c r="D363" s="553"/>
      <c r="E363" s="44" t="s">
        <v>626</v>
      </c>
      <c r="F363" s="34" t="s">
        <v>189</v>
      </c>
      <c r="G363" s="35">
        <v>10</v>
      </c>
      <c r="H363" s="36">
        <v>13</v>
      </c>
      <c r="I363" s="37">
        <v>1.3</v>
      </c>
      <c r="J363" s="36">
        <v>10</v>
      </c>
      <c r="K363" s="36">
        <v>13</v>
      </c>
      <c r="L363" s="37">
        <v>1.3</v>
      </c>
      <c r="M363" s="45" t="s">
        <v>10</v>
      </c>
      <c r="N363" s="45" t="s">
        <v>10</v>
      </c>
      <c r="O363" s="45" t="s">
        <v>10</v>
      </c>
      <c r="P363" s="46" t="s">
        <v>29</v>
      </c>
      <c r="Q363" s="47" t="s">
        <v>29</v>
      </c>
    </row>
    <row r="364" spans="1:17" ht="60">
      <c r="A364" s="557"/>
      <c r="B364" s="553"/>
      <c r="C364" s="553"/>
      <c r="D364" s="553"/>
      <c r="E364" s="44" t="s">
        <v>627</v>
      </c>
      <c r="F364" s="34" t="s">
        <v>189</v>
      </c>
      <c r="G364" s="35">
        <v>170</v>
      </c>
      <c r="H364" s="36">
        <v>170</v>
      </c>
      <c r="I364" s="37">
        <v>1</v>
      </c>
      <c r="J364" s="36">
        <v>170</v>
      </c>
      <c r="K364" s="36">
        <v>170</v>
      </c>
      <c r="L364" s="37">
        <v>1</v>
      </c>
      <c r="M364" s="45" t="s">
        <v>10</v>
      </c>
      <c r="N364" s="45" t="s">
        <v>10</v>
      </c>
      <c r="O364" s="45" t="s">
        <v>10</v>
      </c>
      <c r="P364" s="46" t="s">
        <v>29</v>
      </c>
      <c r="Q364" s="47" t="s">
        <v>29</v>
      </c>
    </row>
    <row r="365" spans="1:17" ht="36">
      <c r="A365" s="557"/>
      <c r="B365" s="553"/>
      <c r="C365" s="553"/>
      <c r="D365" s="553"/>
      <c r="E365" s="44" t="s">
        <v>628</v>
      </c>
      <c r="F365" s="34" t="s">
        <v>189</v>
      </c>
      <c r="G365" s="35">
        <v>4</v>
      </c>
      <c r="H365" s="36">
        <v>4</v>
      </c>
      <c r="I365" s="37">
        <v>1</v>
      </c>
      <c r="J365" s="36">
        <v>4</v>
      </c>
      <c r="K365" s="36">
        <v>4</v>
      </c>
      <c r="L365" s="37">
        <v>1</v>
      </c>
      <c r="M365" s="45" t="s">
        <v>10</v>
      </c>
      <c r="N365" s="45" t="s">
        <v>10</v>
      </c>
      <c r="O365" s="45" t="s">
        <v>10</v>
      </c>
      <c r="P365" s="46" t="s">
        <v>29</v>
      </c>
      <c r="Q365" s="47" t="s">
        <v>29</v>
      </c>
    </row>
    <row r="366" spans="1:17" ht="60">
      <c r="A366" s="557"/>
      <c r="B366" s="553"/>
      <c r="C366" s="553"/>
      <c r="D366" s="553"/>
      <c r="E366" s="44" t="s">
        <v>629</v>
      </c>
      <c r="F366" s="34" t="s">
        <v>565</v>
      </c>
      <c r="G366" s="35">
        <v>60</v>
      </c>
      <c r="H366" s="36">
        <v>60</v>
      </c>
      <c r="I366" s="37">
        <v>1</v>
      </c>
      <c r="J366" s="36">
        <v>60</v>
      </c>
      <c r="K366" s="36">
        <v>60</v>
      </c>
      <c r="L366" s="37">
        <v>1</v>
      </c>
      <c r="M366" s="45" t="s">
        <v>10</v>
      </c>
      <c r="N366" s="45" t="s">
        <v>10</v>
      </c>
      <c r="O366" s="45" t="s">
        <v>10</v>
      </c>
      <c r="P366" s="46" t="s">
        <v>29</v>
      </c>
      <c r="Q366" s="47" t="s">
        <v>29</v>
      </c>
    </row>
    <row r="367" spans="1:17" ht="48">
      <c r="A367" s="557"/>
      <c r="B367" s="553"/>
      <c r="C367" s="553"/>
      <c r="D367" s="553"/>
      <c r="E367" s="44" t="s">
        <v>630</v>
      </c>
      <c r="F367" s="34" t="s">
        <v>565</v>
      </c>
      <c r="G367" s="35">
        <v>149</v>
      </c>
      <c r="H367" s="36">
        <v>257</v>
      </c>
      <c r="I367" s="37">
        <v>1.7248322147651007</v>
      </c>
      <c r="J367" s="36">
        <v>149</v>
      </c>
      <c r="K367" s="36">
        <v>257</v>
      </c>
      <c r="L367" s="37">
        <v>1.7248322147651007</v>
      </c>
      <c r="M367" s="45" t="s">
        <v>10</v>
      </c>
      <c r="N367" s="45" t="s">
        <v>10</v>
      </c>
      <c r="O367" s="45" t="s">
        <v>10</v>
      </c>
      <c r="P367" s="46" t="s">
        <v>29</v>
      </c>
      <c r="Q367" s="47" t="s">
        <v>29</v>
      </c>
    </row>
    <row r="368" spans="1:17" ht="48">
      <c r="A368" s="557"/>
      <c r="B368" s="553"/>
      <c r="C368" s="553"/>
      <c r="D368" s="553"/>
      <c r="E368" s="44" t="s">
        <v>631</v>
      </c>
      <c r="F368" s="34" t="s">
        <v>189</v>
      </c>
      <c r="G368" s="35">
        <v>148</v>
      </c>
      <c r="H368" s="36">
        <v>290</v>
      </c>
      <c r="I368" s="37">
        <v>1.9594594594594594</v>
      </c>
      <c r="J368" s="36">
        <v>148</v>
      </c>
      <c r="K368" s="36">
        <v>290</v>
      </c>
      <c r="L368" s="37">
        <v>1.9594594594594594</v>
      </c>
      <c r="M368" s="45" t="s">
        <v>10</v>
      </c>
      <c r="N368" s="45" t="s">
        <v>10</v>
      </c>
      <c r="O368" s="45" t="s">
        <v>10</v>
      </c>
      <c r="P368" s="46" t="s">
        <v>29</v>
      </c>
      <c r="Q368" s="47" t="s">
        <v>29</v>
      </c>
    </row>
    <row r="369" spans="1:17" ht="48">
      <c r="A369" s="557"/>
      <c r="B369" s="553"/>
      <c r="C369" s="553"/>
      <c r="D369" s="553"/>
      <c r="E369" s="44" t="s">
        <v>632</v>
      </c>
      <c r="F369" s="34" t="s">
        <v>565</v>
      </c>
      <c r="G369" s="35">
        <v>26</v>
      </c>
      <c r="H369" s="36">
        <v>26</v>
      </c>
      <c r="I369" s="37">
        <v>1</v>
      </c>
      <c r="J369" s="36">
        <v>26</v>
      </c>
      <c r="K369" s="36">
        <v>26</v>
      </c>
      <c r="L369" s="37">
        <v>1</v>
      </c>
      <c r="M369" s="45" t="s">
        <v>10</v>
      </c>
      <c r="N369" s="45" t="s">
        <v>10</v>
      </c>
      <c r="O369" s="45" t="s">
        <v>10</v>
      </c>
      <c r="P369" s="46" t="s">
        <v>29</v>
      </c>
      <c r="Q369" s="47" t="s">
        <v>29</v>
      </c>
    </row>
    <row r="370" spans="1:17" ht="24">
      <c r="A370" s="557"/>
      <c r="B370" s="553"/>
      <c r="C370" s="553"/>
      <c r="D370" s="553"/>
      <c r="E370" s="44" t="s">
        <v>633</v>
      </c>
      <c r="F370" s="34" t="s">
        <v>191</v>
      </c>
      <c r="G370" s="35">
        <v>66</v>
      </c>
      <c r="H370" s="36">
        <v>70</v>
      </c>
      <c r="I370" s="37">
        <v>1.0606060606060606</v>
      </c>
      <c r="J370" s="36">
        <v>66</v>
      </c>
      <c r="K370" s="36">
        <v>70</v>
      </c>
      <c r="L370" s="37">
        <v>1.0606060606060606</v>
      </c>
      <c r="M370" s="45" t="s">
        <v>10</v>
      </c>
      <c r="N370" s="45" t="s">
        <v>10</v>
      </c>
      <c r="O370" s="45" t="s">
        <v>10</v>
      </c>
      <c r="P370" s="46" t="s">
        <v>29</v>
      </c>
      <c r="Q370" s="47" t="s">
        <v>29</v>
      </c>
    </row>
    <row r="371" spans="1:17" ht="36">
      <c r="A371" s="557"/>
      <c r="B371" s="553"/>
      <c r="C371" s="553"/>
      <c r="D371" s="553"/>
      <c r="E371" s="44" t="s">
        <v>634</v>
      </c>
      <c r="F371" s="34" t="s">
        <v>195</v>
      </c>
      <c r="G371" s="35">
        <v>48</v>
      </c>
      <c r="H371" s="36">
        <v>48</v>
      </c>
      <c r="I371" s="37">
        <v>1</v>
      </c>
      <c r="J371" s="36">
        <v>48</v>
      </c>
      <c r="K371" s="36">
        <v>48</v>
      </c>
      <c r="L371" s="37">
        <v>1</v>
      </c>
      <c r="M371" s="45" t="s">
        <v>10</v>
      </c>
      <c r="N371" s="45" t="s">
        <v>10</v>
      </c>
      <c r="O371" s="45" t="s">
        <v>10</v>
      </c>
      <c r="P371" s="46" t="s">
        <v>29</v>
      </c>
      <c r="Q371" s="47" t="s">
        <v>29</v>
      </c>
    </row>
    <row r="372" spans="1:17" ht="36">
      <c r="A372" s="557"/>
      <c r="B372" s="553"/>
      <c r="C372" s="553"/>
      <c r="D372" s="553"/>
      <c r="E372" s="44" t="s">
        <v>635</v>
      </c>
      <c r="F372" s="34" t="s">
        <v>189</v>
      </c>
      <c r="G372" s="35">
        <v>47</v>
      </c>
      <c r="H372" s="36">
        <v>47</v>
      </c>
      <c r="I372" s="37">
        <v>1</v>
      </c>
      <c r="J372" s="36">
        <v>47</v>
      </c>
      <c r="K372" s="36">
        <v>47</v>
      </c>
      <c r="L372" s="37">
        <v>1</v>
      </c>
      <c r="M372" s="45" t="s">
        <v>10</v>
      </c>
      <c r="N372" s="45" t="s">
        <v>10</v>
      </c>
      <c r="O372" s="45" t="s">
        <v>10</v>
      </c>
      <c r="P372" s="46" t="s">
        <v>29</v>
      </c>
      <c r="Q372" s="47" t="s">
        <v>29</v>
      </c>
    </row>
    <row r="373" spans="1:17" ht="36">
      <c r="A373" s="557"/>
      <c r="B373" s="553"/>
      <c r="C373" s="553"/>
      <c r="D373" s="553"/>
      <c r="E373" s="44" t="s">
        <v>636</v>
      </c>
      <c r="F373" s="34" t="s">
        <v>565</v>
      </c>
      <c r="G373" s="35">
        <v>255</v>
      </c>
      <c r="H373" s="36">
        <v>277</v>
      </c>
      <c r="I373" s="37">
        <v>1.0862745098039215</v>
      </c>
      <c r="J373" s="36">
        <v>255</v>
      </c>
      <c r="K373" s="36">
        <v>277</v>
      </c>
      <c r="L373" s="37">
        <v>1.0862745098039215</v>
      </c>
      <c r="M373" s="45" t="s">
        <v>10</v>
      </c>
      <c r="N373" s="45" t="s">
        <v>10</v>
      </c>
      <c r="O373" s="45" t="s">
        <v>10</v>
      </c>
      <c r="P373" s="46" t="s">
        <v>29</v>
      </c>
      <c r="Q373" s="47" t="s">
        <v>29</v>
      </c>
    </row>
    <row r="374" spans="1:17" ht="36">
      <c r="A374" s="557"/>
      <c r="B374" s="553"/>
      <c r="C374" s="553"/>
      <c r="D374" s="553"/>
      <c r="E374" s="44" t="s">
        <v>637</v>
      </c>
      <c r="F374" s="34" t="s">
        <v>189</v>
      </c>
      <c r="G374" s="35">
        <v>306</v>
      </c>
      <c r="H374" s="36">
        <v>831</v>
      </c>
      <c r="I374" s="37">
        <v>2.715686274509804</v>
      </c>
      <c r="J374" s="36">
        <v>306</v>
      </c>
      <c r="K374" s="36">
        <v>831</v>
      </c>
      <c r="L374" s="37">
        <v>2.715686274509804</v>
      </c>
      <c r="M374" s="45" t="s">
        <v>10</v>
      </c>
      <c r="N374" s="45" t="s">
        <v>10</v>
      </c>
      <c r="O374" s="45" t="s">
        <v>10</v>
      </c>
      <c r="P374" s="46" t="s">
        <v>29</v>
      </c>
      <c r="Q374" s="47" t="s">
        <v>29</v>
      </c>
    </row>
    <row r="375" spans="1:17" ht="24">
      <c r="A375" s="557"/>
      <c r="B375" s="553"/>
      <c r="C375" s="555" t="s">
        <v>46</v>
      </c>
      <c r="D375" s="555" t="s">
        <v>18</v>
      </c>
      <c r="E375" s="44" t="s">
        <v>468</v>
      </c>
      <c r="F375" s="34" t="s">
        <v>199</v>
      </c>
      <c r="G375" s="35">
        <v>792</v>
      </c>
      <c r="H375" s="36">
        <v>1366</v>
      </c>
      <c r="I375" s="37">
        <v>1.7247474747474747</v>
      </c>
      <c r="J375" s="36">
        <v>788</v>
      </c>
      <c r="K375" s="36">
        <v>1362</v>
      </c>
      <c r="L375" s="37">
        <v>1.7284263959390862</v>
      </c>
      <c r="M375" s="36">
        <v>4</v>
      </c>
      <c r="N375" s="36">
        <v>4</v>
      </c>
      <c r="O375" s="45" t="s">
        <v>10</v>
      </c>
      <c r="P375" s="36">
        <v>4</v>
      </c>
      <c r="Q375" s="38">
        <v>1</v>
      </c>
    </row>
    <row r="376" spans="1:17" ht="24">
      <c r="A376" s="557"/>
      <c r="B376" s="553"/>
      <c r="C376" s="553"/>
      <c r="D376" s="553"/>
      <c r="E376" s="44" t="s">
        <v>638</v>
      </c>
      <c r="F376" s="34" t="s">
        <v>87</v>
      </c>
      <c r="G376" s="35">
        <v>801</v>
      </c>
      <c r="H376" s="36">
        <v>1022</v>
      </c>
      <c r="I376" s="37">
        <v>1.2759051186017478</v>
      </c>
      <c r="J376" s="36">
        <v>796</v>
      </c>
      <c r="K376" s="36">
        <v>1017</v>
      </c>
      <c r="L376" s="37">
        <v>1.2776381909547738</v>
      </c>
      <c r="M376" s="36">
        <v>5</v>
      </c>
      <c r="N376" s="36">
        <v>5</v>
      </c>
      <c r="O376" s="45" t="s">
        <v>10</v>
      </c>
      <c r="P376" s="36">
        <v>5</v>
      </c>
      <c r="Q376" s="38">
        <v>1</v>
      </c>
    </row>
    <row r="377" spans="1:17" ht="24">
      <c r="A377" s="557"/>
      <c r="B377" s="553"/>
      <c r="C377" s="553"/>
      <c r="D377" s="553"/>
      <c r="E377" s="44" t="s">
        <v>399</v>
      </c>
      <c r="F377" s="34" t="s">
        <v>47</v>
      </c>
      <c r="G377" s="35">
        <v>1203</v>
      </c>
      <c r="H377" s="36">
        <v>2407</v>
      </c>
      <c r="I377" s="37">
        <v>2.0008312551953451</v>
      </c>
      <c r="J377" s="36">
        <v>1202</v>
      </c>
      <c r="K377" s="36">
        <v>2405</v>
      </c>
      <c r="L377" s="37">
        <v>2.0008319467554077</v>
      </c>
      <c r="M377" s="36">
        <v>1</v>
      </c>
      <c r="N377" s="45" t="s">
        <v>10</v>
      </c>
      <c r="O377" s="36">
        <v>1</v>
      </c>
      <c r="P377" s="36">
        <v>2</v>
      </c>
      <c r="Q377" s="38">
        <v>2</v>
      </c>
    </row>
    <row r="378" spans="1:17" ht="36">
      <c r="A378" s="557"/>
      <c r="B378" s="553"/>
      <c r="C378" s="553"/>
      <c r="D378" s="553"/>
      <c r="E378" s="44" t="s">
        <v>639</v>
      </c>
      <c r="F378" s="34" t="s">
        <v>47</v>
      </c>
      <c r="G378" s="35">
        <v>117</v>
      </c>
      <c r="H378" s="36">
        <v>130</v>
      </c>
      <c r="I378" s="37">
        <v>1.1111111111111112</v>
      </c>
      <c r="J378" s="36">
        <v>117</v>
      </c>
      <c r="K378" s="36">
        <v>130</v>
      </c>
      <c r="L378" s="37">
        <v>1.1111111111111112</v>
      </c>
      <c r="M378" s="45" t="s">
        <v>10</v>
      </c>
      <c r="N378" s="45" t="s">
        <v>10</v>
      </c>
      <c r="O378" s="45" t="s">
        <v>10</v>
      </c>
      <c r="P378" s="46" t="s">
        <v>29</v>
      </c>
      <c r="Q378" s="47" t="s">
        <v>29</v>
      </c>
    </row>
    <row r="379" spans="1:17" ht="24">
      <c r="A379" s="557"/>
      <c r="B379" s="553"/>
      <c r="C379" s="553"/>
      <c r="D379" s="553"/>
      <c r="E379" s="44" t="s">
        <v>640</v>
      </c>
      <c r="F379" s="34" t="s">
        <v>87</v>
      </c>
      <c r="G379" s="35">
        <v>503</v>
      </c>
      <c r="H379" s="36">
        <v>1162</v>
      </c>
      <c r="I379" s="37">
        <v>2.3101391650099403</v>
      </c>
      <c r="J379" s="36">
        <v>499</v>
      </c>
      <c r="K379" s="36">
        <v>1152</v>
      </c>
      <c r="L379" s="37">
        <v>2.308617234468938</v>
      </c>
      <c r="M379" s="36">
        <v>4</v>
      </c>
      <c r="N379" s="36">
        <v>3</v>
      </c>
      <c r="O379" s="36">
        <v>1</v>
      </c>
      <c r="P379" s="36">
        <v>10</v>
      </c>
      <c r="Q379" s="38">
        <v>2.5</v>
      </c>
    </row>
    <row r="380" spans="1:17" ht="24">
      <c r="A380" s="557"/>
      <c r="B380" s="553"/>
      <c r="C380" s="553"/>
      <c r="D380" s="553"/>
      <c r="E380" s="44" t="s">
        <v>641</v>
      </c>
      <c r="F380" s="34" t="s">
        <v>200</v>
      </c>
      <c r="G380" s="35">
        <v>131</v>
      </c>
      <c r="H380" s="36">
        <v>168</v>
      </c>
      <c r="I380" s="37">
        <v>1.282442748091603</v>
      </c>
      <c r="J380" s="36">
        <v>131</v>
      </c>
      <c r="K380" s="36">
        <v>168</v>
      </c>
      <c r="L380" s="37">
        <v>1.282442748091603</v>
      </c>
      <c r="M380" s="45" t="s">
        <v>10</v>
      </c>
      <c r="N380" s="45" t="s">
        <v>10</v>
      </c>
      <c r="O380" s="45" t="s">
        <v>10</v>
      </c>
      <c r="P380" s="46" t="s">
        <v>29</v>
      </c>
      <c r="Q380" s="47" t="s">
        <v>29</v>
      </c>
    </row>
    <row r="381" spans="1:17" ht="48">
      <c r="A381" s="557"/>
      <c r="B381" s="553"/>
      <c r="C381" s="553"/>
      <c r="D381" s="553"/>
      <c r="E381" s="44" t="s">
        <v>642</v>
      </c>
      <c r="F381" s="34" t="s">
        <v>200</v>
      </c>
      <c r="G381" s="35">
        <v>17</v>
      </c>
      <c r="H381" s="36">
        <v>26</v>
      </c>
      <c r="I381" s="37">
        <v>1.5294117647058822</v>
      </c>
      <c r="J381" s="36">
        <v>17</v>
      </c>
      <c r="K381" s="36">
        <v>26</v>
      </c>
      <c r="L381" s="37">
        <v>1.5294117647058822</v>
      </c>
      <c r="M381" s="45" t="s">
        <v>10</v>
      </c>
      <c r="N381" s="45" t="s">
        <v>10</v>
      </c>
      <c r="O381" s="45" t="s">
        <v>10</v>
      </c>
      <c r="P381" s="46" t="s">
        <v>29</v>
      </c>
      <c r="Q381" s="47" t="s">
        <v>29</v>
      </c>
    </row>
    <row r="382" spans="1:17" ht="24">
      <c r="A382" s="557"/>
      <c r="B382" s="553"/>
      <c r="C382" s="553"/>
      <c r="D382" s="553"/>
      <c r="E382" s="44" t="s">
        <v>643</v>
      </c>
      <c r="F382" s="34" t="s">
        <v>87</v>
      </c>
      <c r="G382" s="35">
        <v>461</v>
      </c>
      <c r="H382" s="36">
        <v>664</v>
      </c>
      <c r="I382" s="37">
        <v>1.440347071583514</v>
      </c>
      <c r="J382" s="36">
        <v>461</v>
      </c>
      <c r="K382" s="36">
        <v>664</v>
      </c>
      <c r="L382" s="37">
        <v>1.440347071583514</v>
      </c>
      <c r="M382" s="45" t="s">
        <v>10</v>
      </c>
      <c r="N382" s="45" t="s">
        <v>10</v>
      </c>
      <c r="O382" s="45" t="s">
        <v>10</v>
      </c>
      <c r="P382" s="46" t="s">
        <v>29</v>
      </c>
      <c r="Q382" s="47" t="s">
        <v>29</v>
      </c>
    </row>
    <row r="383" spans="1:17" ht="24">
      <c r="A383" s="557"/>
      <c r="B383" s="553"/>
      <c r="C383" s="553"/>
      <c r="D383" s="553"/>
      <c r="E383" s="44" t="s">
        <v>644</v>
      </c>
      <c r="F383" s="34" t="s">
        <v>199</v>
      </c>
      <c r="G383" s="35">
        <v>138</v>
      </c>
      <c r="H383" s="36">
        <v>260</v>
      </c>
      <c r="I383" s="37">
        <v>1.8840579710144927</v>
      </c>
      <c r="J383" s="36">
        <v>138</v>
      </c>
      <c r="K383" s="36">
        <v>260</v>
      </c>
      <c r="L383" s="37">
        <v>1.8840579710144927</v>
      </c>
      <c r="M383" s="45" t="s">
        <v>10</v>
      </c>
      <c r="N383" s="45" t="s">
        <v>10</v>
      </c>
      <c r="O383" s="45" t="s">
        <v>10</v>
      </c>
      <c r="P383" s="46" t="s">
        <v>29</v>
      </c>
      <c r="Q383" s="47" t="s">
        <v>29</v>
      </c>
    </row>
    <row r="384" spans="1:17" ht="24">
      <c r="A384" s="557"/>
      <c r="B384" s="553"/>
      <c r="C384" s="553"/>
      <c r="D384" s="553"/>
      <c r="E384" s="44" t="s">
        <v>645</v>
      </c>
      <c r="F384" s="34" t="s">
        <v>203</v>
      </c>
      <c r="G384" s="35">
        <v>28</v>
      </c>
      <c r="H384" s="36">
        <v>52</v>
      </c>
      <c r="I384" s="37">
        <v>1.8571428571428572</v>
      </c>
      <c r="J384" s="36">
        <v>28</v>
      </c>
      <c r="K384" s="36">
        <v>52</v>
      </c>
      <c r="L384" s="37">
        <v>1.8571428571428572</v>
      </c>
      <c r="M384" s="45" t="s">
        <v>10</v>
      </c>
      <c r="N384" s="45" t="s">
        <v>10</v>
      </c>
      <c r="O384" s="45" t="s">
        <v>10</v>
      </c>
      <c r="P384" s="46" t="s">
        <v>29</v>
      </c>
      <c r="Q384" s="47" t="s">
        <v>29</v>
      </c>
    </row>
    <row r="385" spans="1:17" ht="24">
      <c r="A385" s="557"/>
      <c r="B385" s="553"/>
      <c r="C385" s="553"/>
      <c r="D385" s="553"/>
      <c r="E385" s="44" t="s">
        <v>554</v>
      </c>
      <c r="F385" s="34" t="s">
        <v>87</v>
      </c>
      <c r="G385" s="35">
        <v>507</v>
      </c>
      <c r="H385" s="36">
        <v>533</v>
      </c>
      <c r="I385" s="37">
        <v>1.0512820512820513</v>
      </c>
      <c r="J385" s="36">
        <v>507</v>
      </c>
      <c r="K385" s="36">
        <v>533</v>
      </c>
      <c r="L385" s="37">
        <v>1.0512820512820513</v>
      </c>
      <c r="M385" s="45" t="s">
        <v>10</v>
      </c>
      <c r="N385" s="45" t="s">
        <v>10</v>
      </c>
      <c r="O385" s="45" t="s">
        <v>10</v>
      </c>
      <c r="P385" s="46" t="s">
        <v>29</v>
      </c>
      <c r="Q385" s="47" t="s">
        <v>29</v>
      </c>
    </row>
    <row r="386" spans="1:17" ht="36">
      <c r="A386" s="557"/>
      <c r="B386" s="553"/>
      <c r="C386" s="553"/>
      <c r="D386" s="553"/>
      <c r="E386" s="44" t="s">
        <v>646</v>
      </c>
      <c r="F386" s="34" t="s">
        <v>47</v>
      </c>
      <c r="G386" s="35">
        <v>204</v>
      </c>
      <c r="H386" s="36">
        <v>207</v>
      </c>
      <c r="I386" s="37">
        <v>1.0147058823529411</v>
      </c>
      <c r="J386" s="36">
        <v>204</v>
      </c>
      <c r="K386" s="36">
        <v>207</v>
      </c>
      <c r="L386" s="37">
        <v>1.0147058823529411</v>
      </c>
      <c r="M386" s="45" t="s">
        <v>10</v>
      </c>
      <c r="N386" s="45" t="s">
        <v>10</v>
      </c>
      <c r="O386" s="45" t="s">
        <v>10</v>
      </c>
      <c r="P386" s="46" t="s">
        <v>29</v>
      </c>
      <c r="Q386" s="47" t="s">
        <v>29</v>
      </c>
    </row>
    <row r="387" spans="1:17" ht="24">
      <c r="A387" s="557"/>
      <c r="B387" s="553"/>
      <c r="C387" s="553"/>
      <c r="D387" s="553"/>
      <c r="E387" s="44" t="s">
        <v>647</v>
      </c>
      <c r="F387" s="34" t="s">
        <v>47</v>
      </c>
      <c r="G387" s="35">
        <v>259</v>
      </c>
      <c r="H387" s="36">
        <v>281</v>
      </c>
      <c r="I387" s="37">
        <v>1.084942084942085</v>
      </c>
      <c r="J387" s="36">
        <v>259</v>
      </c>
      <c r="K387" s="36">
        <v>281</v>
      </c>
      <c r="L387" s="37">
        <v>1.084942084942085</v>
      </c>
      <c r="M387" s="45" t="s">
        <v>10</v>
      </c>
      <c r="N387" s="45" t="s">
        <v>10</v>
      </c>
      <c r="O387" s="45" t="s">
        <v>10</v>
      </c>
      <c r="P387" s="46" t="s">
        <v>29</v>
      </c>
      <c r="Q387" s="47" t="s">
        <v>29</v>
      </c>
    </row>
    <row r="388" spans="1:17" ht="36">
      <c r="A388" s="557"/>
      <c r="B388" s="553"/>
      <c r="C388" s="553"/>
      <c r="D388" s="553"/>
      <c r="E388" s="44" t="s">
        <v>648</v>
      </c>
      <c r="F388" s="34" t="s">
        <v>47</v>
      </c>
      <c r="G388" s="35">
        <v>1013</v>
      </c>
      <c r="H388" s="36">
        <v>1108</v>
      </c>
      <c r="I388" s="37">
        <v>1.0937808489634748</v>
      </c>
      <c r="J388" s="36">
        <v>1013</v>
      </c>
      <c r="K388" s="36">
        <v>1108</v>
      </c>
      <c r="L388" s="37">
        <v>1.0937808489634748</v>
      </c>
      <c r="M388" s="45" t="s">
        <v>10</v>
      </c>
      <c r="N388" s="45" t="s">
        <v>10</v>
      </c>
      <c r="O388" s="45" t="s">
        <v>10</v>
      </c>
      <c r="P388" s="46" t="s">
        <v>29</v>
      </c>
      <c r="Q388" s="47" t="s">
        <v>29</v>
      </c>
    </row>
    <row r="389" spans="1:17" ht="24">
      <c r="A389" s="557"/>
      <c r="B389" s="553"/>
      <c r="C389" s="553"/>
      <c r="D389" s="553"/>
      <c r="E389" s="44" t="s">
        <v>649</v>
      </c>
      <c r="F389" s="34" t="s">
        <v>205</v>
      </c>
      <c r="G389" s="35">
        <v>211</v>
      </c>
      <c r="H389" s="36">
        <v>259</v>
      </c>
      <c r="I389" s="37">
        <v>1.2274881516587677</v>
      </c>
      <c r="J389" s="36">
        <v>211</v>
      </c>
      <c r="K389" s="36">
        <v>259</v>
      </c>
      <c r="L389" s="37">
        <v>1.2274881516587677</v>
      </c>
      <c r="M389" s="45" t="s">
        <v>10</v>
      </c>
      <c r="N389" s="45" t="s">
        <v>10</v>
      </c>
      <c r="O389" s="45" t="s">
        <v>10</v>
      </c>
      <c r="P389" s="46" t="s">
        <v>29</v>
      </c>
      <c r="Q389" s="47" t="s">
        <v>29</v>
      </c>
    </row>
    <row r="390" spans="1:17" ht="24">
      <c r="A390" s="557"/>
      <c r="B390" s="553"/>
      <c r="C390" s="553"/>
      <c r="D390" s="553"/>
      <c r="E390" s="44" t="s">
        <v>650</v>
      </c>
      <c r="F390" s="34" t="s">
        <v>87</v>
      </c>
      <c r="G390" s="35">
        <v>657</v>
      </c>
      <c r="H390" s="36">
        <v>668</v>
      </c>
      <c r="I390" s="37">
        <v>1.0167427701674276</v>
      </c>
      <c r="J390" s="36">
        <v>657</v>
      </c>
      <c r="K390" s="36">
        <v>668</v>
      </c>
      <c r="L390" s="37">
        <v>1.0167427701674276</v>
      </c>
      <c r="M390" s="45" t="s">
        <v>10</v>
      </c>
      <c r="N390" s="45" t="s">
        <v>10</v>
      </c>
      <c r="O390" s="45" t="s">
        <v>10</v>
      </c>
      <c r="P390" s="46" t="s">
        <v>29</v>
      </c>
      <c r="Q390" s="47" t="s">
        <v>29</v>
      </c>
    </row>
    <row r="391" spans="1:17" ht="36">
      <c r="A391" s="557"/>
      <c r="B391" s="553"/>
      <c r="C391" s="553"/>
      <c r="D391" s="553"/>
      <c r="E391" s="44" t="s">
        <v>651</v>
      </c>
      <c r="F391" s="34" t="s">
        <v>87</v>
      </c>
      <c r="G391" s="35">
        <v>68</v>
      </c>
      <c r="H391" s="36">
        <v>70</v>
      </c>
      <c r="I391" s="37">
        <v>1.0294117647058822</v>
      </c>
      <c r="J391" s="36">
        <v>68</v>
      </c>
      <c r="K391" s="36">
        <v>70</v>
      </c>
      <c r="L391" s="37">
        <v>1.0294117647058822</v>
      </c>
      <c r="M391" s="45" t="s">
        <v>10</v>
      </c>
      <c r="N391" s="45" t="s">
        <v>10</v>
      </c>
      <c r="O391" s="45" t="s">
        <v>10</v>
      </c>
      <c r="P391" s="46" t="s">
        <v>29</v>
      </c>
      <c r="Q391" s="47" t="s">
        <v>29</v>
      </c>
    </row>
    <row r="392" spans="1:17" ht="24">
      <c r="A392" s="557"/>
      <c r="B392" s="553"/>
      <c r="C392" s="553"/>
      <c r="D392" s="553"/>
      <c r="E392" s="44" t="s">
        <v>652</v>
      </c>
      <c r="F392" s="34" t="s">
        <v>87</v>
      </c>
      <c r="G392" s="35">
        <v>287</v>
      </c>
      <c r="H392" s="36">
        <v>297</v>
      </c>
      <c r="I392" s="37">
        <v>1.0348432055749128</v>
      </c>
      <c r="J392" s="36">
        <v>284</v>
      </c>
      <c r="K392" s="36">
        <v>291</v>
      </c>
      <c r="L392" s="37">
        <v>1.0246478873239437</v>
      </c>
      <c r="M392" s="36">
        <v>3</v>
      </c>
      <c r="N392" s="45" t="s">
        <v>10</v>
      </c>
      <c r="O392" s="36">
        <v>3</v>
      </c>
      <c r="P392" s="36">
        <v>6</v>
      </c>
      <c r="Q392" s="38">
        <v>2</v>
      </c>
    </row>
    <row r="393" spans="1:17" ht="36">
      <c r="A393" s="557"/>
      <c r="B393" s="553"/>
      <c r="C393" s="553"/>
      <c r="D393" s="553"/>
      <c r="E393" s="44" t="s">
        <v>653</v>
      </c>
      <c r="F393" s="34" t="s">
        <v>87</v>
      </c>
      <c r="G393" s="35">
        <v>118</v>
      </c>
      <c r="H393" s="36">
        <v>135</v>
      </c>
      <c r="I393" s="37">
        <v>1.1440677966101696</v>
      </c>
      <c r="J393" s="36">
        <v>118</v>
      </c>
      <c r="K393" s="36">
        <v>135</v>
      </c>
      <c r="L393" s="37">
        <v>1.1440677966101696</v>
      </c>
      <c r="M393" s="45" t="s">
        <v>10</v>
      </c>
      <c r="N393" s="45" t="s">
        <v>10</v>
      </c>
      <c r="O393" s="45" t="s">
        <v>10</v>
      </c>
      <c r="P393" s="46" t="s">
        <v>29</v>
      </c>
      <c r="Q393" s="47" t="s">
        <v>29</v>
      </c>
    </row>
    <row r="394" spans="1:17" ht="36">
      <c r="A394" s="557"/>
      <c r="B394" s="553"/>
      <c r="C394" s="553"/>
      <c r="D394" s="553"/>
      <c r="E394" s="44" t="s">
        <v>654</v>
      </c>
      <c r="F394" s="34" t="s">
        <v>47</v>
      </c>
      <c r="G394" s="35">
        <v>464</v>
      </c>
      <c r="H394" s="36">
        <v>560</v>
      </c>
      <c r="I394" s="37">
        <v>1.2068965517241379</v>
      </c>
      <c r="J394" s="36">
        <v>464</v>
      </c>
      <c r="K394" s="36">
        <v>560</v>
      </c>
      <c r="L394" s="37">
        <v>1.2068965517241379</v>
      </c>
      <c r="M394" s="45" t="s">
        <v>10</v>
      </c>
      <c r="N394" s="45" t="s">
        <v>10</v>
      </c>
      <c r="O394" s="45" t="s">
        <v>10</v>
      </c>
      <c r="P394" s="46" t="s">
        <v>29</v>
      </c>
      <c r="Q394" s="47" t="s">
        <v>29</v>
      </c>
    </row>
    <row r="395" spans="1:17" ht="24">
      <c r="A395" s="557"/>
      <c r="B395" s="553"/>
      <c r="C395" s="553"/>
      <c r="D395" s="553"/>
      <c r="E395" s="44" t="s">
        <v>655</v>
      </c>
      <c r="F395" s="34" t="s">
        <v>47</v>
      </c>
      <c r="G395" s="35">
        <v>449</v>
      </c>
      <c r="H395" s="36">
        <v>454</v>
      </c>
      <c r="I395" s="37">
        <v>1.0111358574610245</v>
      </c>
      <c r="J395" s="36">
        <v>448</v>
      </c>
      <c r="K395" s="36">
        <v>453</v>
      </c>
      <c r="L395" s="37">
        <v>1.0111607142857142</v>
      </c>
      <c r="M395" s="36">
        <v>1</v>
      </c>
      <c r="N395" s="36">
        <v>1</v>
      </c>
      <c r="O395" s="45" t="s">
        <v>10</v>
      </c>
      <c r="P395" s="36">
        <v>1</v>
      </c>
      <c r="Q395" s="38">
        <v>1</v>
      </c>
    </row>
    <row r="396" spans="1:17" ht="24">
      <c r="A396" s="557"/>
      <c r="B396" s="553"/>
      <c r="C396" s="553"/>
      <c r="D396" s="553"/>
      <c r="E396" s="44" t="s">
        <v>656</v>
      </c>
      <c r="F396" s="34" t="s">
        <v>87</v>
      </c>
      <c r="G396" s="35">
        <v>737</v>
      </c>
      <c r="H396" s="36">
        <v>944</v>
      </c>
      <c r="I396" s="37">
        <v>1.2808683853459972</v>
      </c>
      <c r="J396" s="36">
        <v>737</v>
      </c>
      <c r="K396" s="36">
        <v>944</v>
      </c>
      <c r="L396" s="37">
        <v>1.2808683853459972</v>
      </c>
      <c r="M396" s="45" t="s">
        <v>10</v>
      </c>
      <c r="N396" s="45" t="s">
        <v>10</v>
      </c>
      <c r="O396" s="45" t="s">
        <v>10</v>
      </c>
      <c r="P396" s="46" t="s">
        <v>29</v>
      </c>
      <c r="Q396" s="47" t="s">
        <v>29</v>
      </c>
    </row>
    <row r="397" spans="1:17" ht="36">
      <c r="A397" s="557"/>
      <c r="B397" s="553"/>
      <c r="C397" s="553"/>
      <c r="D397" s="553"/>
      <c r="E397" s="44" t="s">
        <v>657</v>
      </c>
      <c r="F397" s="34" t="s">
        <v>87</v>
      </c>
      <c r="G397" s="35">
        <v>126</v>
      </c>
      <c r="H397" s="36">
        <v>187</v>
      </c>
      <c r="I397" s="37">
        <v>1.4841269841269842</v>
      </c>
      <c r="J397" s="36">
        <v>126</v>
      </c>
      <c r="K397" s="36">
        <v>187</v>
      </c>
      <c r="L397" s="37">
        <v>1.4841269841269842</v>
      </c>
      <c r="M397" s="45" t="s">
        <v>10</v>
      </c>
      <c r="N397" s="45" t="s">
        <v>10</v>
      </c>
      <c r="O397" s="45" t="s">
        <v>10</v>
      </c>
      <c r="P397" s="46" t="s">
        <v>29</v>
      </c>
      <c r="Q397" s="47" t="s">
        <v>29</v>
      </c>
    </row>
    <row r="398" spans="1:17" ht="24">
      <c r="A398" s="557"/>
      <c r="B398" s="553"/>
      <c r="C398" s="553"/>
      <c r="D398" s="553"/>
      <c r="E398" s="44" t="s">
        <v>658</v>
      </c>
      <c r="F398" s="34" t="s">
        <v>87</v>
      </c>
      <c r="G398" s="35">
        <v>1337</v>
      </c>
      <c r="H398" s="36">
        <v>2162</v>
      </c>
      <c r="I398" s="37">
        <v>1.6170531039640987</v>
      </c>
      <c r="J398" s="36">
        <v>1336</v>
      </c>
      <c r="K398" s="36">
        <v>2133</v>
      </c>
      <c r="L398" s="37">
        <v>1.596556886227545</v>
      </c>
      <c r="M398" s="36">
        <v>1</v>
      </c>
      <c r="N398" s="45" t="s">
        <v>10</v>
      </c>
      <c r="O398" s="36">
        <v>1</v>
      </c>
      <c r="P398" s="36">
        <v>29</v>
      </c>
      <c r="Q398" s="38">
        <v>29</v>
      </c>
    </row>
    <row r="399" spans="1:17" ht="36">
      <c r="A399" s="557"/>
      <c r="B399" s="553"/>
      <c r="C399" s="553"/>
      <c r="D399" s="553"/>
      <c r="E399" s="44" t="s">
        <v>659</v>
      </c>
      <c r="F399" s="34" t="s">
        <v>47</v>
      </c>
      <c r="G399" s="35">
        <v>388</v>
      </c>
      <c r="H399" s="36">
        <v>407</v>
      </c>
      <c r="I399" s="37">
        <v>1.0489690721649485</v>
      </c>
      <c r="J399" s="36">
        <v>388</v>
      </c>
      <c r="K399" s="36">
        <v>407</v>
      </c>
      <c r="L399" s="37">
        <v>1.0489690721649485</v>
      </c>
      <c r="M399" s="45" t="s">
        <v>10</v>
      </c>
      <c r="N399" s="45" t="s">
        <v>10</v>
      </c>
      <c r="O399" s="45" t="s">
        <v>10</v>
      </c>
      <c r="P399" s="46" t="s">
        <v>29</v>
      </c>
      <c r="Q399" s="47" t="s">
        <v>29</v>
      </c>
    </row>
    <row r="400" spans="1:17" ht="36">
      <c r="A400" s="557"/>
      <c r="B400" s="553"/>
      <c r="C400" s="553"/>
      <c r="D400" s="553"/>
      <c r="E400" s="44" t="s">
        <v>660</v>
      </c>
      <c r="F400" s="34" t="s">
        <v>47</v>
      </c>
      <c r="G400" s="35">
        <v>122</v>
      </c>
      <c r="H400" s="36">
        <v>163</v>
      </c>
      <c r="I400" s="37">
        <v>1.3360655737704918</v>
      </c>
      <c r="J400" s="36">
        <v>122</v>
      </c>
      <c r="K400" s="36">
        <v>163</v>
      </c>
      <c r="L400" s="37">
        <v>1.3360655737704918</v>
      </c>
      <c r="M400" s="45" t="s">
        <v>10</v>
      </c>
      <c r="N400" s="45" t="s">
        <v>10</v>
      </c>
      <c r="O400" s="45" t="s">
        <v>10</v>
      </c>
      <c r="P400" s="46" t="s">
        <v>29</v>
      </c>
      <c r="Q400" s="47" t="s">
        <v>29</v>
      </c>
    </row>
    <row r="401" spans="1:17" ht="36">
      <c r="A401" s="557"/>
      <c r="B401" s="553"/>
      <c r="C401" s="553"/>
      <c r="D401" s="553"/>
      <c r="E401" s="44" t="s">
        <v>661</v>
      </c>
      <c r="F401" s="34" t="s">
        <v>205</v>
      </c>
      <c r="G401" s="35">
        <v>154</v>
      </c>
      <c r="H401" s="36">
        <v>162</v>
      </c>
      <c r="I401" s="37">
        <v>1.051948051948052</v>
      </c>
      <c r="J401" s="36">
        <v>154</v>
      </c>
      <c r="K401" s="36">
        <v>162</v>
      </c>
      <c r="L401" s="37">
        <v>1.051948051948052</v>
      </c>
      <c r="M401" s="45" t="s">
        <v>10</v>
      </c>
      <c r="N401" s="45" t="s">
        <v>10</v>
      </c>
      <c r="O401" s="45" t="s">
        <v>10</v>
      </c>
      <c r="P401" s="46" t="s">
        <v>29</v>
      </c>
      <c r="Q401" s="47" t="s">
        <v>29</v>
      </c>
    </row>
    <row r="402" spans="1:17" ht="48">
      <c r="A402" s="557"/>
      <c r="B402" s="553"/>
      <c r="C402" s="553"/>
      <c r="D402" s="553"/>
      <c r="E402" s="44" t="s">
        <v>662</v>
      </c>
      <c r="F402" s="34" t="s">
        <v>87</v>
      </c>
      <c r="G402" s="35">
        <v>562</v>
      </c>
      <c r="H402" s="36">
        <v>581</v>
      </c>
      <c r="I402" s="37">
        <v>1.0338078291814947</v>
      </c>
      <c r="J402" s="36">
        <v>562</v>
      </c>
      <c r="K402" s="36">
        <v>581</v>
      </c>
      <c r="L402" s="37">
        <v>1.0338078291814947</v>
      </c>
      <c r="M402" s="45" t="s">
        <v>10</v>
      </c>
      <c r="N402" s="45" t="s">
        <v>10</v>
      </c>
      <c r="O402" s="45" t="s">
        <v>10</v>
      </c>
      <c r="P402" s="46" t="s">
        <v>29</v>
      </c>
      <c r="Q402" s="47" t="s">
        <v>29</v>
      </c>
    </row>
    <row r="403" spans="1:17" ht="36">
      <c r="A403" s="557"/>
      <c r="B403" s="553"/>
      <c r="C403" s="553"/>
      <c r="D403" s="553"/>
      <c r="E403" s="44" t="s">
        <v>663</v>
      </c>
      <c r="F403" s="34" t="s">
        <v>203</v>
      </c>
      <c r="G403" s="35">
        <v>101</v>
      </c>
      <c r="H403" s="36">
        <v>191</v>
      </c>
      <c r="I403" s="37">
        <v>1.891089108910891</v>
      </c>
      <c r="J403" s="36">
        <v>101</v>
      </c>
      <c r="K403" s="36">
        <v>191</v>
      </c>
      <c r="L403" s="37">
        <v>1.891089108910891</v>
      </c>
      <c r="M403" s="45" t="s">
        <v>10</v>
      </c>
      <c r="N403" s="45" t="s">
        <v>10</v>
      </c>
      <c r="O403" s="45" t="s">
        <v>10</v>
      </c>
      <c r="P403" s="46" t="s">
        <v>29</v>
      </c>
      <c r="Q403" s="47" t="s">
        <v>29</v>
      </c>
    </row>
    <row r="404" spans="1:17" ht="24">
      <c r="A404" s="557"/>
      <c r="B404" s="553"/>
      <c r="C404" s="553"/>
      <c r="D404" s="553"/>
      <c r="E404" s="44" t="s">
        <v>664</v>
      </c>
      <c r="F404" s="34" t="s">
        <v>47</v>
      </c>
      <c r="G404" s="35">
        <v>308</v>
      </c>
      <c r="H404" s="36">
        <v>1094</v>
      </c>
      <c r="I404" s="37">
        <v>3.551948051948052</v>
      </c>
      <c r="J404" s="36">
        <v>307</v>
      </c>
      <c r="K404" s="36">
        <v>1085</v>
      </c>
      <c r="L404" s="37">
        <v>3.5342019543973939</v>
      </c>
      <c r="M404" s="36">
        <v>1</v>
      </c>
      <c r="N404" s="45" t="s">
        <v>10</v>
      </c>
      <c r="O404" s="36">
        <v>1</v>
      </c>
      <c r="P404" s="36">
        <v>9</v>
      </c>
      <c r="Q404" s="38">
        <v>9</v>
      </c>
    </row>
    <row r="405" spans="1:17" ht="24">
      <c r="A405" s="557"/>
      <c r="B405" s="553"/>
      <c r="C405" s="553"/>
      <c r="D405" s="553"/>
      <c r="E405" s="44" t="s">
        <v>665</v>
      </c>
      <c r="F405" s="34" t="s">
        <v>199</v>
      </c>
      <c r="G405" s="35">
        <v>63</v>
      </c>
      <c r="H405" s="36">
        <v>80</v>
      </c>
      <c r="I405" s="37">
        <v>1.2698412698412698</v>
      </c>
      <c r="J405" s="36">
        <v>63</v>
      </c>
      <c r="K405" s="36">
        <v>80</v>
      </c>
      <c r="L405" s="37">
        <v>1.2698412698412698</v>
      </c>
      <c r="M405" s="45" t="s">
        <v>10</v>
      </c>
      <c r="N405" s="45" t="s">
        <v>10</v>
      </c>
      <c r="O405" s="45" t="s">
        <v>10</v>
      </c>
      <c r="P405" s="46" t="s">
        <v>29</v>
      </c>
      <c r="Q405" s="47" t="s">
        <v>29</v>
      </c>
    </row>
    <row r="406" spans="1:17" ht="24">
      <c r="A406" s="557"/>
      <c r="B406" s="553"/>
      <c r="C406" s="553"/>
      <c r="D406" s="553"/>
      <c r="E406" s="44" t="s">
        <v>666</v>
      </c>
      <c r="F406" s="34" t="s">
        <v>199</v>
      </c>
      <c r="G406" s="35">
        <v>73</v>
      </c>
      <c r="H406" s="36">
        <v>80</v>
      </c>
      <c r="I406" s="37">
        <v>1.095890410958904</v>
      </c>
      <c r="J406" s="36">
        <v>73</v>
      </c>
      <c r="K406" s="36">
        <v>80</v>
      </c>
      <c r="L406" s="37">
        <v>1.095890410958904</v>
      </c>
      <c r="M406" s="45" t="s">
        <v>10</v>
      </c>
      <c r="N406" s="45" t="s">
        <v>10</v>
      </c>
      <c r="O406" s="45" t="s">
        <v>10</v>
      </c>
      <c r="P406" s="46" t="s">
        <v>29</v>
      </c>
      <c r="Q406" s="47" t="s">
        <v>29</v>
      </c>
    </row>
    <row r="407" spans="1:17" ht="24">
      <c r="A407" s="557"/>
      <c r="B407" s="553"/>
      <c r="C407" s="553"/>
      <c r="D407" s="553"/>
      <c r="E407" s="44" t="s">
        <v>667</v>
      </c>
      <c r="F407" s="34" t="s">
        <v>205</v>
      </c>
      <c r="G407" s="35">
        <v>102</v>
      </c>
      <c r="H407" s="36">
        <v>248</v>
      </c>
      <c r="I407" s="37">
        <v>2.4313725490196076</v>
      </c>
      <c r="J407" s="36">
        <v>102</v>
      </c>
      <c r="K407" s="36">
        <v>248</v>
      </c>
      <c r="L407" s="37">
        <v>2.4313725490196076</v>
      </c>
      <c r="M407" s="45" t="s">
        <v>10</v>
      </c>
      <c r="N407" s="45" t="s">
        <v>10</v>
      </c>
      <c r="O407" s="45" t="s">
        <v>10</v>
      </c>
      <c r="P407" s="46" t="s">
        <v>29</v>
      </c>
      <c r="Q407" s="47" t="s">
        <v>29</v>
      </c>
    </row>
    <row r="408" spans="1:17" ht="36">
      <c r="A408" s="557"/>
      <c r="B408" s="553"/>
      <c r="C408" s="553"/>
      <c r="D408" s="553"/>
      <c r="E408" s="44" t="s">
        <v>639</v>
      </c>
      <c r="F408" s="34" t="s">
        <v>668</v>
      </c>
      <c r="G408" s="35">
        <v>462</v>
      </c>
      <c r="H408" s="36">
        <v>473</v>
      </c>
      <c r="I408" s="37">
        <v>1.0238095238095237</v>
      </c>
      <c r="J408" s="36">
        <v>462</v>
      </c>
      <c r="K408" s="36">
        <v>473</v>
      </c>
      <c r="L408" s="37">
        <v>1.0238095238095237</v>
      </c>
      <c r="M408" s="45" t="s">
        <v>10</v>
      </c>
      <c r="N408" s="45" t="s">
        <v>10</v>
      </c>
      <c r="O408" s="45" t="s">
        <v>10</v>
      </c>
      <c r="P408" s="46" t="s">
        <v>29</v>
      </c>
      <c r="Q408" s="47" t="s">
        <v>29</v>
      </c>
    </row>
    <row r="409" spans="1:17" ht="24">
      <c r="A409" s="557"/>
      <c r="B409" s="553"/>
      <c r="C409" s="553"/>
      <c r="D409" s="553"/>
      <c r="E409" s="44" t="s">
        <v>669</v>
      </c>
      <c r="F409" s="34" t="s">
        <v>670</v>
      </c>
      <c r="G409" s="35">
        <v>51</v>
      </c>
      <c r="H409" s="36">
        <v>54</v>
      </c>
      <c r="I409" s="37">
        <v>1.0588235294117647</v>
      </c>
      <c r="J409" s="36">
        <v>51</v>
      </c>
      <c r="K409" s="36">
        <v>54</v>
      </c>
      <c r="L409" s="37">
        <v>1.0588235294117647</v>
      </c>
      <c r="M409" s="45" t="s">
        <v>10</v>
      </c>
      <c r="N409" s="45" t="s">
        <v>10</v>
      </c>
      <c r="O409" s="45" t="s">
        <v>10</v>
      </c>
      <c r="P409" s="46" t="s">
        <v>29</v>
      </c>
      <c r="Q409" s="47" t="s">
        <v>29</v>
      </c>
    </row>
    <row r="410" spans="1:17" ht="24">
      <c r="A410" s="557"/>
      <c r="B410" s="553"/>
      <c r="C410" s="553"/>
      <c r="D410" s="553"/>
      <c r="E410" s="44" t="s">
        <v>671</v>
      </c>
      <c r="F410" s="34" t="s">
        <v>47</v>
      </c>
      <c r="G410" s="35">
        <v>1624</v>
      </c>
      <c r="H410" s="36">
        <v>3373</v>
      </c>
      <c r="I410" s="37">
        <v>2.0769704433497536</v>
      </c>
      <c r="J410" s="36">
        <v>1620</v>
      </c>
      <c r="K410" s="36">
        <v>3332</v>
      </c>
      <c r="L410" s="37">
        <v>2.05679012345679</v>
      </c>
      <c r="M410" s="36">
        <v>4</v>
      </c>
      <c r="N410" s="45" t="s">
        <v>10</v>
      </c>
      <c r="O410" s="36">
        <v>4</v>
      </c>
      <c r="P410" s="36">
        <v>41</v>
      </c>
      <c r="Q410" s="38">
        <v>10.25</v>
      </c>
    </row>
    <row r="411" spans="1:17" ht="24">
      <c r="A411" s="557"/>
      <c r="B411" s="553"/>
      <c r="C411" s="553"/>
      <c r="D411" s="553"/>
      <c r="E411" s="44" t="s">
        <v>672</v>
      </c>
      <c r="F411" s="34" t="s">
        <v>198</v>
      </c>
      <c r="G411" s="35">
        <v>257</v>
      </c>
      <c r="H411" s="36">
        <v>381</v>
      </c>
      <c r="I411" s="37">
        <v>1.4824902723735409</v>
      </c>
      <c r="J411" s="36">
        <v>257</v>
      </c>
      <c r="K411" s="36">
        <v>381</v>
      </c>
      <c r="L411" s="37">
        <v>1.4824902723735409</v>
      </c>
      <c r="M411" s="45" t="s">
        <v>10</v>
      </c>
      <c r="N411" s="45" t="s">
        <v>10</v>
      </c>
      <c r="O411" s="45" t="s">
        <v>10</v>
      </c>
      <c r="P411" s="46" t="s">
        <v>29</v>
      </c>
      <c r="Q411" s="47" t="s">
        <v>29</v>
      </c>
    </row>
    <row r="412" spans="1:17" ht="24">
      <c r="A412" s="557"/>
      <c r="B412" s="553"/>
      <c r="C412" s="553"/>
      <c r="D412" s="553"/>
      <c r="E412" s="44" t="s">
        <v>673</v>
      </c>
      <c r="F412" s="34" t="s">
        <v>199</v>
      </c>
      <c r="G412" s="35">
        <v>92</v>
      </c>
      <c r="H412" s="36">
        <v>127</v>
      </c>
      <c r="I412" s="37">
        <v>1.3804347826086956</v>
      </c>
      <c r="J412" s="36">
        <v>92</v>
      </c>
      <c r="K412" s="36">
        <v>127</v>
      </c>
      <c r="L412" s="37">
        <v>1.3804347826086956</v>
      </c>
      <c r="M412" s="45" t="s">
        <v>10</v>
      </c>
      <c r="N412" s="45" t="s">
        <v>10</v>
      </c>
      <c r="O412" s="45" t="s">
        <v>10</v>
      </c>
      <c r="P412" s="46" t="s">
        <v>29</v>
      </c>
      <c r="Q412" s="47" t="s">
        <v>29</v>
      </c>
    </row>
    <row r="413" spans="1:17" ht="24">
      <c r="A413" s="557"/>
      <c r="B413" s="553"/>
      <c r="C413" s="553"/>
      <c r="D413" s="553"/>
      <c r="E413" s="44" t="s">
        <v>674</v>
      </c>
      <c r="F413" s="34" t="s">
        <v>211</v>
      </c>
      <c r="G413" s="35">
        <v>94</v>
      </c>
      <c r="H413" s="36">
        <v>132</v>
      </c>
      <c r="I413" s="37">
        <v>1.4042553191489362</v>
      </c>
      <c r="J413" s="36">
        <v>94</v>
      </c>
      <c r="K413" s="36">
        <v>132</v>
      </c>
      <c r="L413" s="37">
        <v>1.4042553191489362</v>
      </c>
      <c r="M413" s="45" t="s">
        <v>10</v>
      </c>
      <c r="N413" s="45" t="s">
        <v>10</v>
      </c>
      <c r="O413" s="45" t="s">
        <v>10</v>
      </c>
      <c r="P413" s="46" t="s">
        <v>29</v>
      </c>
      <c r="Q413" s="47" t="s">
        <v>29</v>
      </c>
    </row>
    <row r="414" spans="1:17" ht="24">
      <c r="A414" s="557"/>
      <c r="B414" s="553"/>
      <c r="C414" s="553"/>
      <c r="D414" s="553"/>
      <c r="E414" s="44" t="s">
        <v>675</v>
      </c>
      <c r="F414" s="34" t="s">
        <v>87</v>
      </c>
      <c r="G414" s="35">
        <v>251</v>
      </c>
      <c r="H414" s="36">
        <v>297</v>
      </c>
      <c r="I414" s="37">
        <v>1.1832669322709164</v>
      </c>
      <c r="J414" s="36">
        <v>251</v>
      </c>
      <c r="K414" s="36">
        <v>297</v>
      </c>
      <c r="L414" s="37">
        <v>1.1832669322709164</v>
      </c>
      <c r="M414" s="45" t="s">
        <v>10</v>
      </c>
      <c r="N414" s="45" t="s">
        <v>10</v>
      </c>
      <c r="O414" s="45" t="s">
        <v>10</v>
      </c>
      <c r="P414" s="46" t="s">
        <v>29</v>
      </c>
      <c r="Q414" s="47" t="s">
        <v>29</v>
      </c>
    </row>
    <row r="415" spans="1:17" ht="24">
      <c r="A415" s="557"/>
      <c r="B415" s="553"/>
      <c r="C415" s="553"/>
      <c r="D415" s="553"/>
      <c r="E415" s="44" t="s">
        <v>676</v>
      </c>
      <c r="F415" s="34" t="s">
        <v>47</v>
      </c>
      <c r="G415" s="35">
        <v>203</v>
      </c>
      <c r="H415" s="36">
        <v>220</v>
      </c>
      <c r="I415" s="37">
        <v>1.083743842364532</v>
      </c>
      <c r="J415" s="36">
        <v>203</v>
      </c>
      <c r="K415" s="36">
        <v>220</v>
      </c>
      <c r="L415" s="37">
        <v>1.083743842364532</v>
      </c>
      <c r="M415" s="45" t="s">
        <v>10</v>
      </c>
      <c r="N415" s="45" t="s">
        <v>10</v>
      </c>
      <c r="O415" s="45" t="s">
        <v>10</v>
      </c>
      <c r="P415" s="46" t="s">
        <v>29</v>
      </c>
      <c r="Q415" s="47" t="s">
        <v>29</v>
      </c>
    </row>
    <row r="416" spans="1:17">
      <c r="A416" s="557"/>
      <c r="B416" s="553"/>
      <c r="C416" s="553"/>
      <c r="D416" s="553"/>
      <c r="E416" s="44" t="s">
        <v>677</v>
      </c>
      <c r="F416" s="34" t="s">
        <v>678</v>
      </c>
      <c r="G416" s="35">
        <v>241</v>
      </c>
      <c r="H416" s="36">
        <v>480</v>
      </c>
      <c r="I416" s="37">
        <v>1.991701244813278</v>
      </c>
      <c r="J416" s="36">
        <v>241</v>
      </c>
      <c r="K416" s="36">
        <v>480</v>
      </c>
      <c r="L416" s="37">
        <v>1.991701244813278</v>
      </c>
      <c r="M416" s="45" t="s">
        <v>10</v>
      </c>
      <c r="N416" s="45" t="s">
        <v>10</v>
      </c>
      <c r="O416" s="45" t="s">
        <v>10</v>
      </c>
      <c r="P416" s="46" t="s">
        <v>29</v>
      </c>
      <c r="Q416" s="47" t="s">
        <v>29</v>
      </c>
    </row>
    <row r="417" spans="1:17" ht="24">
      <c r="A417" s="557"/>
      <c r="B417" s="553"/>
      <c r="C417" s="553"/>
      <c r="D417" s="553"/>
      <c r="E417" s="44" t="s">
        <v>679</v>
      </c>
      <c r="F417" s="34" t="s">
        <v>205</v>
      </c>
      <c r="G417" s="35">
        <v>161</v>
      </c>
      <c r="H417" s="36">
        <v>195</v>
      </c>
      <c r="I417" s="37">
        <v>1.2111801242236024</v>
      </c>
      <c r="J417" s="36">
        <v>161</v>
      </c>
      <c r="K417" s="36">
        <v>195</v>
      </c>
      <c r="L417" s="37">
        <v>1.2111801242236024</v>
      </c>
      <c r="M417" s="45" t="s">
        <v>10</v>
      </c>
      <c r="N417" s="45" t="s">
        <v>10</v>
      </c>
      <c r="O417" s="45" t="s">
        <v>10</v>
      </c>
      <c r="P417" s="46" t="s">
        <v>29</v>
      </c>
      <c r="Q417" s="47" t="s">
        <v>29</v>
      </c>
    </row>
    <row r="418" spans="1:17" ht="24">
      <c r="A418" s="557"/>
      <c r="B418" s="553"/>
      <c r="C418" s="553"/>
      <c r="D418" s="553"/>
      <c r="E418" s="44" t="s">
        <v>680</v>
      </c>
      <c r="F418" s="34" t="s">
        <v>87</v>
      </c>
      <c r="G418" s="35">
        <v>140</v>
      </c>
      <c r="H418" s="36">
        <v>291</v>
      </c>
      <c r="I418" s="37">
        <v>2.0785714285714287</v>
      </c>
      <c r="J418" s="36">
        <v>140</v>
      </c>
      <c r="K418" s="36">
        <v>291</v>
      </c>
      <c r="L418" s="37">
        <v>2.0785714285714287</v>
      </c>
      <c r="M418" s="45" t="s">
        <v>10</v>
      </c>
      <c r="N418" s="45" t="s">
        <v>10</v>
      </c>
      <c r="O418" s="45" t="s">
        <v>10</v>
      </c>
      <c r="P418" s="46" t="s">
        <v>29</v>
      </c>
      <c r="Q418" s="47" t="s">
        <v>29</v>
      </c>
    </row>
    <row r="419" spans="1:17" ht="48">
      <c r="A419" s="557"/>
      <c r="B419" s="553"/>
      <c r="C419" s="553"/>
      <c r="D419" s="553"/>
      <c r="E419" s="44" t="s">
        <v>681</v>
      </c>
      <c r="F419" s="34" t="s">
        <v>209</v>
      </c>
      <c r="G419" s="35">
        <v>77</v>
      </c>
      <c r="H419" s="36">
        <v>79</v>
      </c>
      <c r="I419" s="37">
        <v>1.025974025974026</v>
      </c>
      <c r="J419" s="36">
        <v>77</v>
      </c>
      <c r="K419" s="36">
        <v>79</v>
      </c>
      <c r="L419" s="37">
        <v>1.025974025974026</v>
      </c>
      <c r="M419" s="45" t="s">
        <v>10</v>
      </c>
      <c r="N419" s="45" t="s">
        <v>10</v>
      </c>
      <c r="O419" s="45" t="s">
        <v>10</v>
      </c>
      <c r="P419" s="46" t="s">
        <v>29</v>
      </c>
      <c r="Q419" s="47" t="s">
        <v>29</v>
      </c>
    </row>
    <row r="420" spans="1:17" ht="36">
      <c r="A420" s="557"/>
      <c r="B420" s="553"/>
      <c r="C420" s="553"/>
      <c r="D420" s="553"/>
      <c r="E420" s="44" t="s">
        <v>682</v>
      </c>
      <c r="F420" s="34" t="s">
        <v>87</v>
      </c>
      <c r="G420" s="35">
        <v>391</v>
      </c>
      <c r="H420" s="36">
        <v>958</v>
      </c>
      <c r="I420" s="37">
        <v>2.4501278772378519</v>
      </c>
      <c r="J420" s="36">
        <v>389</v>
      </c>
      <c r="K420" s="36">
        <v>954</v>
      </c>
      <c r="L420" s="37">
        <v>2.4524421593830334</v>
      </c>
      <c r="M420" s="36">
        <v>2</v>
      </c>
      <c r="N420" s="36">
        <v>1</v>
      </c>
      <c r="O420" s="36">
        <v>1</v>
      </c>
      <c r="P420" s="36">
        <v>4</v>
      </c>
      <c r="Q420" s="38">
        <v>2</v>
      </c>
    </row>
    <row r="421" spans="1:17" ht="24">
      <c r="A421" s="557"/>
      <c r="B421" s="553"/>
      <c r="C421" s="553"/>
      <c r="D421" s="553"/>
      <c r="E421" s="44" t="s">
        <v>683</v>
      </c>
      <c r="F421" s="34" t="s">
        <v>199</v>
      </c>
      <c r="G421" s="35">
        <v>88</v>
      </c>
      <c r="H421" s="36">
        <v>105</v>
      </c>
      <c r="I421" s="37">
        <v>1.1931818181818181</v>
      </c>
      <c r="J421" s="36">
        <v>88</v>
      </c>
      <c r="K421" s="36">
        <v>105</v>
      </c>
      <c r="L421" s="37">
        <v>1.1931818181818181</v>
      </c>
      <c r="M421" s="45" t="s">
        <v>10</v>
      </c>
      <c r="N421" s="45" t="s">
        <v>10</v>
      </c>
      <c r="O421" s="45" t="s">
        <v>10</v>
      </c>
      <c r="P421" s="46" t="s">
        <v>29</v>
      </c>
      <c r="Q421" s="47" t="s">
        <v>29</v>
      </c>
    </row>
    <row r="422" spans="1:17" ht="60">
      <c r="A422" s="557"/>
      <c r="B422" s="553"/>
      <c r="C422" s="553"/>
      <c r="D422" s="553"/>
      <c r="E422" s="44" t="s">
        <v>684</v>
      </c>
      <c r="F422" s="34" t="s">
        <v>205</v>
      </c>
      <c r="G422" s="35">
        <v>135</v>
      </c>
      <c r="H422" s="36">
        <v>236</v>
      </c>
      <c r="I422" s="37">
        <v>1.7481481481481482</v>
      </c>
      <c r="J422" s="36">
        <v>135</v>
      </c>
      <c r="K422" s="36">
        <v>236</v>
      </c>
      <c r="L422" s="37">
        <v>1.7481481481481482</v>
      </c>
      <c r="M422" s="45" t="s">
        <v>10</v>
      </c>
      <c r="N422" s="45" t="s">
        <v>10</v>
      </c>
      <c r="O422" s="45" t="s">
        <v>10</v>
      </c>
      <c r="P422" s="46" t="s">
        <v>29</v>
      </c>
      <c r="Q422" s="47" t="s">
        <v>29</v>
      </c>
    </row>
    <row r="423" spans="1:17" ht="24">
      <c r="A423" s="557"/>
      <c r="B423" s="553"/>
      <c r="C423" s="553"/>
      <c r="D423" s="553"/>
      <c r="E423" s="44" t="s">
        <v>685</v>
      </c>
      <c r="F423" s="34" t="s">
        <v>686</v>
      </c>
      <c r="G423" s="35">
        <v>71</v>
      </c>
      <c r="H423" s="36">
        <v>149</v>
      </c>
      <c r="I423" s="37">
        <v>2.0985915492957745</v>
      </c>
      <c r="J423" s="36">
        <v>71</v>
      </c>
      <c r="K423" s="36">
        <v>149</v>
      </c>
      <c r="L423" s="37">
        <v>2.0985915492957745</v>
      </c>
      <c r="M423" s="45" t="s">
        <v>10</v>
      </c>
      <c r="N423" s="45" t="s">
        <v>10</v>
      </c>
      <c r="O423" s="45" t="s">
        <v>10</v>
      </c>
      <c r="P423" s="46" t="s">
        <v>29</v>
      </c>
      <c r="Q423" s="47" t="s">
        <v>29</v>
      </c>
    </row>
    <row r="424" spans="1:17" ht="24">
      <c r="A424" s="557"/>
      <c r="B424" s="553"/>
      <c r="C424" s="555" t="s">
        <v>88</v>
      </c>
      <c r="D424" s="555" t="s">
        <v>18</v>
      </c>
      <c r="E424" s="44" t="s">
        <v>687</v>
      </c>
      <c r="F424" s="34" t="s">
        <v>218</v>
      </c>
      <c r="G424" s="35">
        <v>13</v>
      </c>
      <c r="H424" s="36">
        <v>22</v>
      </c>
      <c r="I424" s="37">
        <v>1.6923076923076923</v>
      </c>
      <c r="J424" s="36">
        <v>13</v>
      </c>
      <c r="K424" s="36">
        <v>22</v>
      </c>
      <c r="L424" s="37">
        <v>1.6923076923076923</v>
      </c>
      <c r="M424" s="45" t="s">
        <v>10</v>
      </c>
      <c r="N424" s="45" t="s">
        <v>10</v>
      </c>
      <c r="O424" s="45" t="s">
        <v>10</v>
      </c>
      <c r="P424" s="46" t="s">
        <v>29</v>
      </c>
      <c r="Q424" s="47" t="s">
        <v>29</v>
      </c>
    </row>
    <row r="425" spans="1:17" ht="24">
      <c r="A425" s="557"/>
      <c r="B425" s="553"/>
      <c r="C425" s="553"/>
      <c r="D425" s="553"/>
      <c r="E425" s="44" t="s">
        <v>359</v>
      </c>
      <c r="F425" s="34" t="s">
        <v>89</v>
      </c>
      <c r="G425" s="35">
        <v>65</v>
      </c>
      <c r="H425" s="36">
        <v>137</v>
      </c>
      <c r="I425" s="37">
        <v>2.1076923076923078</v>
      </c>
      <c r="J425" s="36">
        <v>64</v>
      </c>
      <c r="K425" s="36">
        <v>135</v>
      </c>
      <c r="L425" s="37">
        <v>2.109375</v>
      </c>
      <c r="M425" s="36">
        <v>1</v>
      </c>
      <c r="N425" s="45" t="s">
        <v>10</v>
      </c>
      <c r="O425" s="36">
        <v>1</v>
      </c>
      <c r="P425" s="36">
        <v>2</v>
      </c>
      <c r="Q425" s="38">
        <v>2</v>
      </c>
    </row>
    <row r="426" spans="1:17" ht="36">
      <c r="A426" s="557"/>
      <c r="B426" s="553"/>
      <c r="C426" s="553"/>
      <c r="D426" s="553"/>
      <c r="E426" s="44" t="s">
        <v>688</v>
      </c>
      <c r="F426" s="34" t="s">
        <v>218</v>
      </c>
      <c r="G426" s="35">
        <v>408</v>
      </c>
      <c r="H426" s="36">
        <v>642</v>
      </c>
      <c r="I426" s="37">
        <v>1.5735294117647058</v>
      </c>
      <c r="J426" s="36">
        <v>407</v>
      </c>
      <c r="K426" s="36">
        <v>641</v>
      </c>
      <c r="L426" s="37">
        <v>1.5749385749385749</v>
      </c>
      <c r="M426" s="36">
        <v>1</v>
      </c>
      <c r="N426" s="36">
        <v>1</v>
      </c>
      <c r="O426" s="45" t="s">
        <v>10</v>
      </c>
      <c r="P426" s="36">
        <v>1</v>
      </c>
      <c r="Q426" s="38">
        <v>1</v>
      </c>
    </row>
    <row r="427" spans="1:17" ht="36">
      <c r="A427" s="557"/>
      <c r="B427" s="553"/>
      <c r="C427" s="555" t="s">
        <v>22</v>
      </c>
      <c r="D427" s="555" t="s">
        <v>18</v>
      </c>
      <c r="E427" s="44" t="s">
        <v>689</v>
      </c>
      <c r="F427" s="34" t="s">
        <v>24</v>
      </c>
      <c r="G427" s="35">
        <v>742</v>
      </c>
      <c r="H427" s="36">
        <v>2137</v>
      </c>
      <c r="I427" s="37">
        <v>2.8800539083557952</v>
      </c>
      <c r="J427" s="36">
        <v>740</v>
      </c>
      <c r="K427" s="36">
        <v>2109</v>
      </c>
      <c r="L427" s="37">
        <v>2.85</v>
      </c>
      <c r="M427" s="36">
        <v>2</v>
      </c>
      <c r="N427" s="36">
        <v>1</v>
      </c>
      <c r="O427" s="36">
        <v>1</v>
      </c>
      <c r="P427" s="36">
        <v>28</v>
      </c>
      <c r="Q427" s="38">
        <v>14</v>
      </c>
    </row>
    <row r="428" spans="1:17" ht="36">
      <c r="A428" s="557"/>
      <c r="B428" s="553"/>
      <c r="C428" s="553"/>
      <c r="D428" s="553"/>
      <c r="E428" s="44" t="s">
        <v>690</v>
      </c>
      <c r="F428" s="34" t="s">
        <v>24</v>
      </c>
      <c r="G428" s="35">
        <v>296</v>
      </c>
      <c r="H428" s="36">
        <v>630</v>
      </c>
      <c r="I428" s="37">
        <v>2.1283783783783785</v>
      </c>
      <c r="J428" s="36">
        <v>294</v>
      </c>
      <c r="K428" s="36">
        <v>628</v>
      </c>
      <c r="L428" s="37">
        <v>2.1360544217687076</v>
      </c>
      <c r="M428" s="36">
        <v>2</v>
      </c>
      <c r="N428" s="36">
        <v>2</v>
      </c>
      <c r="O428" s="45" t="s">
        <v>10</v>
      </c>
      <c r="P428" s="36">
        <v>2</v>
      </c>
      <c r="Q428" s="38">
        <v>1</v>
      </c>
    </row>
    <row r="429" spans="1:17" ht="36">
      <c r="A429" s="557"/>
      <c r="B429" s="553"/>
      <c r="C429" s="553"/>
      <c r="D429" s="553"/>
      <c r="E429" s="44" t="s">
        <v>691</v>
      </c>
      <c r="F429" s="34" t="s">
        <v>24</v>
      </c>
      <c r="G429" s="35">
        <v>205</v>
      </c>
      <c r="H429" s="36">
        <v>572</v>
      </c>
      <c r="I429" s="37">
        <v>2.7902439024390242</v>
      </c>
      <c r="J429" s="36">
        <v>202</v>
      </c>
      <c r="K429" s="36">
        <v>567</v>
      </c>
      <c r="L429" s="37">
        <v>2.8069306930693068</v>
      </c>
      <c r="M429" s="36">
        <v>3</v>
      </c>
      <c r="N429" s="36">
        <v>2</v>
      </c>
      <c r="O429" s="36">
        <v>1</v>
      </c>
      <c r="P429" s="36">
        <v>5</v>
      </c>
      <c r="Q429" s="38">
        <v>1.6666666666666667</v>
      </c>
    </row>
    <row r="430" spans="1:17" ht="24">
      <c r="A430" s="557"/>
      <c r="B430" s="553"/>
      <c r="C430" s="553"/>
      <c r="D430" s="553"/>
      <c r="E430" s="44" t="s">
        <v>403</v>
      </c>
      <c r="F430" s="34" t="s">
        <v>24</v>
      </c>
      <c r="G430" s="35">
        <v>1576</v>
      </c>
      <c r="H430" s="36">
        <v>2683</v>
      </c>
      <c r="I430" s="37">
        <v>1.7024111675126903</v>
      </c>
      <c r="J430" s="36">
        <v>1574</v>
      </c>
      <c r="K430" s="36">
        <v>2679</v>
      </c>
      <c r="L430" s="37">
        <v>1.7020330368487928</v>
      </c>
      <c r="M430" s="36">
        <v>2</v>
      </c>
      <c r="N430" s="45" t="s">
        <v>10</v>
      </c>
      <c r="O430" s="36">
        <v>2</v>
      </c>
      <c r="P430" s="36">
        <v>4</v>
      </c>
      <c r="Q430" s="38">
        <v>2</v>
      </c>
    </row>
    <row r="431" spans="1:17" ht="60">
      <c r="A431" s="557"/>
      <c r="B431" s="553"/>
      <c r="C431" s="553"/>
      <c r="D431" s="553"/>
      <c r="E431" s="44" t="s">
        <v>692</v>
      </c>
      <c r="F431" s="34" t="s">
        <v>24</v>
      </c>
      <c r="G431" s="35">
        <v>1986</v>
      </c>
      <c r="H431" s="36">
        <v>3287</v>
      </c>
      <c r="I431" s="37">
        <v>1.6550855991943605</v>
      </c>
      <c r="J431" s="36">
        <v>1986</v>
      </c>
      <c r="K431" s="36">
        <v>3287</v>
      </c>
      <c r="L431" s="37">
        <v>1.6550855991943605</v>
      </c>
      <c r="M431" s="45" t="s">
        <v>10</v>
      </c>
      <c r="N431" s="45" t="s">
        <v>10</v>
      </c>
      <c r="O431" s="45" t="s">
        <v>10</v>
      </c>
      <c r="P431" s="46" t="s">
        <v>29</v>
      </c>
      <c r="Q431" s="47" t="s">
        <v>29</v>
      </c>
    </row>
    <row r="432" spans="1:17" ht="48">
      <c r="A432" s="557"/>
      <c r="B432" s="553"/>
      <c r="C432" s="553"/>
      <c r="D432" s="553"/>
      <c r="E432" s="44" t="s">
        <v>693</v>
      </c>
      <c r="F432" s="34" t="s">
        <v>24</v>
      </c>
      <c r="G432" s="35">
        <v>451</v>
      </c>
      <c r="H432" s="36">
        <v>23839</v>
      </c>
      <c r="I432" s="37">
        <v>52.85809312638581</v>
      </c>
      <c r="J432" s="36">
        <v>400</v>
      </c>
      <c r="K432" s="36">
        <v>11690</v>
      </c>
      <c r="L432" s="37">
        <v>29.225000000000001</v>
      </c>
      <c r="M432" s="36">
        <v>51</v>
      </c>
      <c r="N432" s="36">
        <v>4</v>
      </c>
      <c r="O432" s="36">
        <v>47</v>
      </c>
      <c r="P432" s="36">
        <v>12149</v>
      </c>
      <c r="Q432" s="38">
        <v>238.21568627450981</v>
      </c>
    </row>
    <row r="433" spans="1:17" ht="24">
      <c r="A433" s="557"/>
      <c r="B433" s="553"/>
      <c r="C433" s="553"/>
      <c r="D433" s="553"/>
      <c r="E433" s="44" t="s">
        <v>694</v>
      </c>
      <c r="F433" s="34" t="s">
        <v>24</v>
      </c>
      <c r="G433" s="35">
        <v>157</v>
      </c>
      <c r="H433" s="36">
        <v>180</v>
      </c>
      <c r="I433" s="37">
        <v>1.1464968152866242</v>
      </c>
      <c r="J433" s="36">
        <v>157</v>
      </c>
      <c r="K433" s="36">
        <v>180</v>
      </c>
      <c r="L433" s="37">
        <v>1.1464968152866242</v>
      </c>
      <c r="M433" s="45" t="s">
        <v>10</v>
      </c>
      <c r="N433" s="45" t="s">
        <v>10</v>
      </c>
      <c r="O433" s="45" t="s">
        <v>10</v>
      </c>
      <c r="P433" s="46" t="s">
        <v>29</v>
      </c>
      <c r="Q433" s="47" t="s">
        <v>29</v>
      </c>
    </row>
    <row r="434" spans="1:17" ht="24">
      <c r="A434" s="557"/>
      <c r="B434" s="553"/>
      <c r="C434" s="553"/>
      <c r="D434" s="553"/>
      <c r="E434" s="44" t="s">
        <v>695</v>
      </c>
      <c r="F434" s="34" t="s">
        <v>24</v>
      </c>
      <c r="G434" s="35">
        <v>5960</v>
      </c>
      <c r="H434" s="36">
        <v>14686</v>
      </c>
      <c r="I434" s="37">
        <v>2.4640939597315437</v>
      </c>
      <c r="J434" s="36">
        <v>5907</v>
      </c>
      <c r="K434" s="36">
        <v>14168</v>
      </c>
      <c r="L434" s="37">
        <v>2.3985102420856612</v>
      </c>
      <c r="M434" s="36">
        <v>53</v>
      </c>
      <c r="N434" s="36">
        <v>11</v>
      </c>
      <c r="O434" s="36">
        <v>42</v>
      </c>
      <c r="P434" s="36">
        <v>518</v>
      </c>
      <c r="Q434" s="38">
        <v>9.7735849056603765</v>
      </c>
    </row>
    <row r="435" spans="1:17" ht="48">
      <c r="A435" s="557"/>
      <c r="B435" s="553"/>
      <c r="C435" s="553"/>
      <c r="D435" s="553"/>
      <c r="E435" s="44" t="s">
        <v>696</v>
      </c>
      <c r="F435" s="34" t="s">
        <v>24</v>
      </c>
      <c r="G435" s="35">
        <v>4651</v>
      </c>
      <c r="H435" s="36">
        <v>16569</v>
      </c>
      <c r="I435" s="37">
        <v>3.5624596860890132</v>
      </c>
      <c r="J435" s="36">
        <v>4635</v>
      </c>
      <c r="K435" s="36">
        <v>16421</v>
      </c>
      <c r="L435" s="37">
        <v>3.5428263214670981</v>
      </c>
      <c r="M435" s="36">
        <v>16</v>
      </c>
      <c r="N435" s="36">
        <v>3</v>
      </c>
      <c r="O435" s="36">
        <v>13</v>
      </c>
      <c r="P435" s="36">
        <v>148</v>
      </c>
      <c r="Q435" s="38">
        <v>9.25</v>
      </c>
    </row>
    <row r="436" spans="1:17" ht="24">
      <c r="A436" s="557"/>
      <c r="B436" s="553"/>
      <c r="C436" s="553"/>
      <c r="D436" s="553"/>
      <c r="E436" s="44" t="s">
        <v>453</v>
      </c>
      <c r="F436" s="34" t="s">
        <v>24</v>
      </c>
      <c r="G436" s="35">
        <v>542</v>
      </c>
      <c r="H436" s="36">
        <v>1586</v>
      </c>
      <c r="I436" s="37">
        <v>2.92619926199262</v>
      </c>
      <c r="J436" s="36">
        <v>536</v>
      </c>
      <c r="K436" s="36">
        <v>1573</v>
      </c>
      <c r="L436" s="37">
        <v>2.9347014925373136</v>
      </c>
      <c r="M436" s="36">
        <v>6</v>
      </c>
      <c r="N436" s="36">
        <v>3</v>
      </c>
      <c r="O436" s="36">
        <v>3</v>
      </c>
      <c r="P436" s="36">
        <v>13</v>
      </c>
      <c r="Q436" s="38">
        <v>2.1666666666666665</v>
      </c>
    </row>
    <row r="437" spans="1:17" ht="36">
      <c r="A437" s="557"/>
      <c r="B437" s="553"/>
      <c r="C437" s="553"/>
      <c r="D437" s="553"/>
      <c r="E437" s="44" t="s">
        <v>697</v>
      </c>
      <c r="F437" s="34" t="s">
        <v>24</v>
      </c>
      <c r="G437" s="35">
        <v>1003</v>
      </c>
      <c r="H437" s="36">
        <v>3728</v>
      </c>
      <c r="I437" s="37">
        <v>3.7168494516450648</v>
      </c>
      <c r="J437" s="36">
        <v>1003</v>
      </c>
      <c r="K437" s="36">
        <v>3728</v>
      </c>
      <c r="L437" s="37">
        <v>3.7168494516450648</v>
      </c>
      <c r="M437" s="45" t="s">
        <v>10</v>
      </c>
      <c r="N437" s="45" t="s">
        <v>10</v>
      </c>
      <c r="O437" s="45" t="s">
        <v>10</v>
      </c>
      <c r="P437" s="46" t="s">
        <v>29</v>
      </c>
      <c r="Q437" s="47" t="s">
        <v>29</v>
      </c>
    </row>
    <row r="438" spans="1:17" ht="24">
      <c r="A438" s="557"/>
      <c r="B438" s="553"/>
      <c r="C438" s="553"/>
      <c r="D438" s="553"/>
      <c r="E438" s="44" t="s">
        <v>327</v>
      </c>
      <c r="F438" s="34" t="s">
        <v>24</v>
      </c>
      <c r="G438" s="35">
        <v>424</v>
      </c>
      <c r="H438" s="36">
        <v>6170</v>
      </c>
      <c r="I438" s="37">
        <v>14.55188679245283</v>
      </c>
      <c r="J438" s="36">
        <v>271</v>
      </c>
      <c r="K438" s="36">
        <v>4385</v>
      </c>
      <c r="L438" s="37">
        <v>16.180811808118083</v>
      </c>
      <c r="M438" s="36">
        <v>153</v>
      </c>
      <c r="N438" s="36">
        <v>37</v>
      </c>
      <c r="O438" s="36">
        <v>116</v>
      </c>
      <c r="P438" s="36">
        <v>1785</v>
      </c>
      <c r="Q438" s="38">
        <v>11.666666666666666</v>
      </c>
    </row>
    <row r="439" spans="1:17" ht="36">
      <c r="A439" s="557"/>
      <c r="B439" s="553"/>
      <c r="C439" s="553"/>
      <c r="D439" s="553"/>
      <c r="E439" s="44" t="s">
        <v>698</v>
      </c>
      <c r="F439" s="34" t="s">
        <v>24</v>
      </c>
      <c r="G439" s="35">
        <v>36</v>
      </c>
      <c r="H439" s="36">
        <v>87</v>
      </c>
      <c r="I439" s="37">
        <v>2.4166666666666665</v>
      </c>
      <c r="J439" s="36">
        <v>35</v>
      </c>
      <c r="K439" s="36">
        <v>81</v>
      </c>
      <c r="L439" s="37">
        <v>2.3142857142857145</v>
      </c>
      <c r="M439" s="36">
        <v>1</v>
      </c>
      <c r="N439" s="45" t="s">
        <v>10</v>
      </c>
      <c r="O439" s="36">
        <v>1</v>
      </c>
      <c r="P439" s="36">
        <v>6</v>
      </c>
      <c r="Q439" s="38">
        <v>6</v>
      </c>
    </row>
    <row r="440" spans="1:17" ht="24">
      <c r="A440" s="557"/>
      <c r="B440" s="553"/>
      <c r="C440" s="553"/>
      <c r="D440" s="553"/>
      <c r="E440" s="44" t="s">
        <v>419</v>
      </c>
      <c r="F440" s="34" t="s">
        <v>24</v>
      </c>
      <c r="G440" s="35">
        <v>517</v>
      </c>
      <c r="H440" s="36">
        <v>1001</v>
      </c>
      <c r="I440" s="37">
        <v>1.9361702127659575</v>
      </c>
      <c r="J440" s="36">
        <v>517</v>
      </c>
      <c r="K440" s="36">
        <v>1001</v>
      </c>
      <c r="L440" s="37">
        <v>1.9361702127659575</v>
      </c>
      <c r="M440" s="45" t="s">
        <v>10</v>
      </c>
      <c r="N440" s="45" t="s">
        <v>10</v>
      </c>
      <c r="O440" s="45" t="s">
        <v>10</v>
      </c>
      <c r="P440" s="46" t="s">
        <v>29</v>
      </c>
      <c r="Q440" s="47" t="s">
        <v>29</v>
      </c>
    </row>
    <row r="441" spans="1:17" ht="24">
      <c r="A441" s="557"/>
      <c r="B441" s="553"/>
      <c r="C441" s="553"/>
      <c r="D441" s="553"/>
      <c r="E441" s="44" t="s">
        <v>699</v>
      </c>
      <c r="F441" s="34" t="s">
        <v>24</v>
      </c>
      <c r="G441" s="35">
        <v>453</v>
      </c>
      <c r="H441" s="36">
        <v>1016</v>
      </c>
      <c r="I441" s="37">
        <v>2.2428256070640176</v>
      </c>
      <c r="J441" s="36">
        <v>453</v>
      </c>
      <c r="K441" s="36">
        <v>1016</v>
      </c>
      <c r="L441" s="37">
        <v>2.2428256070640176</v>
      </c>
      <c r="M441" s="45" t="s">
        <v>10</v>
      </c>
      <c r="N441" s="45" t="s">
        <v>10</v>
      </c>
      <c r="O441" s="45" t="s">
        <v>10</v>
      </c>
      <c r="P441" s="46" t="s">
        <v>29</v>
      </c>
      <c r="Q441" s="47" t="s">
        <v>29</v>
      </c>
    </row>
    <row r="442" spans="1:17" ht="48">
      <c r="A442" s="557"/>
      <c r="B442" s="553"/>
      <c r="C442" s="553"/>
      <c r="D442" s="553"/>
      <c r="E442" s="44" t="s">
        <v>700</v>
      </c>
      <c r="F442" s="34" t="s">
        <v>24</v>
      </c>
      <c r="G442" s="35">
        <v>6283</v>
      </c>
      <c r="H442" s="36">
        <v>16388</v>
      </c>
      <c r="I442" s="37">
        <v>2.6083081330574567</v>
      </c>
      <c r="J442" s="36">
        <v>6273</v>
      </c>
      <c r="K442" s="36">
        <v>16336</v>
      </c>
      <c r="L442" s="37">
        <v>2.6041766300015943</v>
      </c>
      <c r="M442" s="36">
        <v>10</v>
      </c>
      <c r="N442" s="36">
        <v>3</v>
      </c>
      <c r="O442" s="36">
        <v>7</v>
      </c>
      <c r="P442" s="36">
        <v>52</v>
      </c>
      <c r="Q442" s="38">
        <v>5.2</v>
      </c>
    </row>
    <row r="443" spans="1:17" ht="24">
      <c r="A443" s="557"/>
      <c r="B443" s="553"/>
      <c r="C443" s="553"/>
      <c r="D443" s="553"/>
      <c r="E443" s="44" t="s">
        <v>701</v>
      </c>
      <c r="F443" s="34" t="s">
        <v>24</v>
      </c>
      <c r="G443" s="35">
        <v>817</v>
      </c>
      <c r="H443" s="36">
        <v>2170</v>
      </c>
      <c r="I443" s="37">
        <v>2.6560587515299878</v>
      </c>
      <c r="J443" s="36">
        <v>813</v>
      </c>
      <c r="K443" s="36">
        <v>2142</v>
      </c>
      <c r="L443" s="37">
        <v>2.6346863468634685</v>
      </c>
      <c r="M443" s="36">
        <v>4</v>
      </c>
      <c r="N443" s="36">
        <v>1</v>
      </c>
      <c r="O443" s="36">
        <v>3</v>
      </c>
      <c r="P443" s="36">
        <v>28</v>
      </c>
      <c r="Q443" s="38">
        <v>7</v>
      </c>
    </row>
    <row r="444" spans="1:17" ht="48">
      <c r="A444" s="557"/>
      <c r="B444" s="553"/>
      <c r="C444" s="553"/>
      <c r="D444" s="553"/>
      <c r="E444" s="44" t="s">
        <v>702</v>
      </c>
      <c r="F444" s="34" t="s">
        <v>230</v>
      </c>
      <c r="G444" s="35">
        <v>727</v>
      </c>
      <c r="H444" s="36">
        <v>3015</v>
      </c>
      <c r="I444" s="37">
        <v>4.1471801925722147</v>
      </c>
      <c r="J444" s="36">
        <v>711</v>
      </c>
      <c r="K444" s="36">
        <v>2892</v>
      </c>
      <c r="L444" s="37">
        <v>4.0675105485232068</v>
      </c>
      <c r="M444" s="36">
        <v>16</v>
      </c>
      <c r="N444" s="36">
        <v>2</v>
      </c>
      <c r="O444" s="36">
        <v>14</v>
      </c>
      <c r="P444" s="36">
        <v>123</v>
      </c>
      <c r="Q444" s="38">
        <v>7.6875</v>
      </c>
    </row>
    <row r="445" spans="1:17" ht="24">
      <c r="A445" s="557"/>
      <c r="B445" s="553"/>
      <c r="C445" s="553"/>
      <c r="D445" s="553"/>
      <c r="E445" s="44" t="s">
        <v>703</v>
      </c>
      <c r="F445" s="34" t="s">
        <v>24</v>
      </c>
      <c r="G445" s="35">
        <v>328</v>
      </c>
      <c r="H445" s="36">
        <v>461</v>
      </c>
      <c r="I445" s="37">
        <v>1.4054878048780488</v>
      </c>
      <c r="J445" s="36">
        <v>328</v>
      </c>
      <c r="K445" s="36">
        <v>461</v>
      </c>
      <c r="L445" s="37">
        <v>1.4054878048780488</v>
      </c>
      <c r="M445" s="45" t="s">
        <v>10</v>
      </c>
      <c r="N445" s="45" t="s">
        <v>10</v>
      </c>
      <c r="O445" s="45" t="s">
        <v>10</v>
      </c>
      <c r="P445" s="46" t="s">
        <v>29</v>
      </c>
      <c r="Q445" s="47" t="s">
        <v>29</v>
      </c>
    </row>
    <row r="446" spans="1:17" ht="24">
      <c r="A446" s="557"/>
      <c r="B446" s="553"/>
      <c r="C446" s="553"/>
      <c r="D446" s="553"/>
      <c r="E446" s="44" t="s">
        <v>704</v>
      </c>
      <c r="F446" s="34" t="s">
        <v>24</v>
      </c>
      <c r="G446" s="35">
        <v>1745</v>
      </c>
      <c r="H446" s="36">
        <v>3286</v>
      </c>
      <c r="I446" s="37">
        <v>1.8830945558739256</v>
      </c>
      <c r="J446" s="36">
        <v>1745</v>
      </c>
      <c r="K446" s="36">
        <v>3286</v>
      </c>
      <c r="L446" s="37">
        <v>1.8830945558739256</v>
      </c>
      <c r="M446" s="45" t="s">
        <v>10</v>
      </c>
      <c r="N446" s="45" t="s">
        <v>10</v>
      </c>
      <c r="O446" s="45" t="s">
        <v>10</v>
      </c>
      <c r="P446" s="46" t="s">
        <v>29</v>
      </c>
      <c r="Q446" s="47" t="s">
        <v>29</v>
      </c>
    </row>
    <row r="447" spans="1:17" ht="24">
      <c r="A447" s="557"/>
      <c r="B447" s="553"/>
      <c r="C447" s="553"/>
      <c r="D447" s="553"/>
      <c r="E447" s="44" t="s">
        <v>705</v>
      </c>
      <c r="F447" s="34" t="s">
        <v>24</v>
      </c>
      <c r="G447" s="35">
        <v>708</v>
      </c>
      <c r="H447" s="36">
        <v>1243</v>
      </c>
      <c r="I447" s="37">
        <v>1.7556497175141244</v>
      </c>
      <c r="J447" s="36">
        <v>706</v>
      </c>
      <c r="K447" s="36">
        <v>1226</v>
      </c>
      <c r="L447" s="37">
        <v>1.7365439093484418</v>
      </c>
      <c r="M447" s="36">
        <v>2</v>
      </c>
      <c r="N447" s="45" t="s">
        <v>10</v>
      </c>
      <c r="O447" s="36">
        <v>2</v>
      </c>
      <c r="P447" s="36">
        <v>17</v>
      </c>
      <c r="Q447" s="38">
        <v>8.5</v>
      </c>
    </row>
    <row r="448" spans="1:17" ht="36">
      <c r="A448" s="557"/>
      <c r="B448" s="553"/>
      <c r="C448" s="553"/>
      <c r="D448" s="553"/>
      <c r="E448" s="44" t="s">
        <v>706</v>
      </c>
      <c r="F448" s="34" t="s">
        <v>229</v>
      </c>
      <c r="G448" s="35">
        <v>65</v>
      </c>
      <c r="H448" s="36">
        <v>124</v>
      </c>
      <c r="I448" s="37">
        <v>1.9076923076923078</v>
      </c>
      <c r="J448" s="36">
        <v>64</v>
      </c>
      <c r="K448" s="36">
        <v>123</v>
      </c>
      <c r="L448" s="37">
        <v>1.921875</v>
      </c>
      <c r="M448" s="36">
        <v>1</v>
      </c>
      <c r="N448" s="36">
        <v>1</v>
      </c>
      <c r="O448" s="45" t="s">
        <v>10</v>
      </c>
      <c r="P448" s="36">
        <v>1</v>
      </c>
      <c r="Q448" s="38">
        <v>1</v>
      </c>
    </row>
    <row r="449" spans="1:17" ht="48">
      <c r="A449" s="557"/>
      <c r="B449" s="553"/>
      <c r="C449" s="553"/>
      <c r="D449" s="553"/>
      <c r="E449" s="44" t="s">
        <v>707</v>
      </c>
      <c r="F449" s="34" t="s">
        <v>708</v>
      </c>
      <c r="G449" s="35">
        <v>57</v>
      </c>
      <c r="H449" s="36">
        <v>59</v>
      </c>
      <c r="I449" s="37">
        <v>1.0350877192982457</v>
      </c>
      <c r="J449" s="36">
        <v>57</v>
      </c>
      <c r="K449" s="36">
        <v>59</v>
      </c>
      <c r="L449" s="37">
        <v>1.0350877192982457</v>
      </c>
      <c r="M449" s="45" t="s">
        <v>10</v>
      </c>
      <c r="N449" s="45" t="s">
        <v>10</v>
      </c>
      <c r="O449" s="45" t="s">
        <v>10</v>
      </c>
      <c r="P449" s="46" t="s">
        <v>29</v>
      </c>
      <c r="Q449" s="47" t="s">
        <v>29</v>
      </c>
    </row>
    <row r="450" spans="1:17" ht="24">
      <c r="A450" s="557"/>
      <c r="B450" s="553"/>
      <c r="C450" s="553"/>
      <c r="D450" s="553"/>
      <c r="E450" s="44" t="s">
        <v>709</v>
      </c>
      <c r="F450" s="34" t="s">
        <v>24</v>
      </c>
      <c r="G450" s="35">
        <v>37</v>
      </c>
      <c r="H450" s="36">
        <v>47</v>
      </c>
      <c r="I450" s="37">
        <v>1.2702702702702702</v>
      </c>
      <c r="J450" s="36">
        <v>37</v>
      </c>
      <c r="K450" s="36">
        <v>47</v>
      </c>
      <c r="L450" s="37">
        <v>1.2702702702702702</v>
      </c>
      <c r="M450" s="45" t="s">
        <v>10</v>
      </c>
      <c r="N450" s="45" t="s">
        <v>10</v>
      </c>
      <c r="O450" s="45" t="s">
        <v>10</v>
      </c>
      <c r="P450" s="46" t="s">
        <v>29</v>
      </c>
      <c r="Q450" s="47" t="s">
        <v>29</v>
      </c>
    </row>
    <row r="451" spans="1:17" ht="48">
      <c r="A451" s="557"/>
      <c r="B451" s="553"/>
      <c r="C451" s="553"/>
      <c r="D451" s="553"/>
      <c r="E451" s="44" t="s">
        <v>710</v>
      </c>
      <c r="F451" s="34" t="s">
        <v>229</v>
      </c>
      <c r="G451" s="35">
        <v>114</v>
      </c>
      <c r="H451" s="36">
        <v>114</v>
      </c>
      <c r="I451" s="37">
        <v>1</v>
      </c>
      <c r="J451" s="36">
        <v>114</v>
      </c>
      <c r="K451" s="36">
        <v>114</v>
      </c>
      <c r="L451" s="37">
        <v>1</v>
      </c>
      <c r="M451" s="45" t="s">
        <v>10</v>
      </c>
      <c r="N451" s="45" t="s">
        <v>10</v>
      </c>
      <c r="O451" s="45" t="s">
        <v>10</v>
      </c>
      <c r="P451" s="46" t="s">
        <v>29</v>
      </c>
      <c r="Q451" s="47" t="s">
        <v>29</v>
      </c>
    </row>
    <row r="452" spans="1:17" ht="24">
      <c r="A452" s="557"/>
      <c r="B452" s="553"/>
      <c r="C452" s="553"/>
      <c r="D452" s="553"/>
      <c r="E452" s="44" t="s">
        <v>711</v>
      </c>
      <c r="F452" s="34" t="s">
        <v>24</v>
      </c>
      <c r="G452" s="35">
        <v>1383</v>
      </c>
      <c r="H452" s="36">
        <v>3999</v>
      </c>
      <c r="I452" s="37">
        <v>2.891540130151844</v>
      </c>
      <c r="J452" s="36">
        <v>1355</v>
      </c>
      <c r="K452" s="36">
        <v>3896</v>
      </c>
      <c r="L452" s="37">
        <v>2.8752767527675278</v>
      </c>
      <c r="M452" s="36">
        <v>28</v>
      </c>
      <c r="N452" s="36">
        <v>12</v>
      </c>
      <c r="O452" s="36">
        <v>16</v>
      </c>
      <c r="P452" s="36">
        <v>103</v>
      </c>
      <c r="Q452" s="38">
        <v>3.6785714285714284</v>
      </c>
    </row>
    <row r="453" spans="1:17" ht="24">
      <c r="A453" s="557"/>
      <c r="B453" s="553"/>
      <c r="C453" s="553"/>
      <c r="D453" s="553"/>
      <c r="E453" s="44" t="s">
        <v>712</v>
      </c>
      <c r="F453" s="34" t="s">
        <v>24</v>
      </c>
      <c r="G453" s="35">
        <v>573</v>
      </c>
      <c r="H453" s="36">
        <v>1089</v>
      </c>
      <c r="I453" s="37">
        <v>1.9005235602094241</v>
      </c>
      <c r="J453" s="36">
        <v>572</v>
      </c>
      <c r="K453" s="36">
        <v>1087</v>
      </c>
      <c r="L453" s="37">
        <v>1.9003496503496504</v>
      </c>
      <c r="M453" s="36">
        <v>1</v>
      </c>
      <c r="N453" s="45" t="s">
        <v>10</v>
      </c>
      <c r="O453" s="36">
        <v>1</v>
      </c>
      <c r="P453" s="36">
        <v>2</v>
      </c>
      <c r="Q453" s="38">
        <v>2</v>
      </c>
    </row>
    <row r="454" spans="1:17" ht="36">
      <c r="A454" s="557"/>
      <c r="B454" s="553"/>
      <c r="C454" s="553"/>
      <c r="D454" s="553"/>
      <c r="E454" s="44" t="s">
        <v>713</v>
      </c>
      <c r="F454" s="34" t="s">
        <v>24</v>
      </c>
      <c r="G454" s="35">
        <v>12</v>
      </c>
      <c r="H454" s="36">
        <v>23</v>
      </c>
      <c r="I454" s="37">
        <v>1.9166666666666667</v>
      </c>
      <c r="J454" s="36">
        <v>12</v>
      </c>
      <c r="K454" s="36">
        <v>23</v>
      </c>
      <c r="L454" s="37">
        <v>1.9166666666666667</v>
      </c>
      <c r="M454" s="45" t="s">
        <v>10</v>
      </c>
      <c r="N454" s="45" t="s">
        <v>10</v>
      </c>
      <c r="O454" s="45" t="s">
        <v>10</v>
      </c>
      <c r="P454" s="46" t="s">
        <v>29</v>
      </c>
      <c r="Q454" s="47" t="s">
        <v>29</v>
      </c>
    </row>
    <row r="455" spans="1:17" ht="24">
      <c r="A455" s="557"/>
      <c r="B455" s="553"/>
      <c r="C455" s="553"/>
      <c r="D455" s="553"/>
      <c r="E455" s="44" t="s">
        <v>714</v>
      </c>
      <c r="F455" s="34" t="s">
        <v>24</v>
      </c>
      <c r="G455" s="35">
        <v>667</v>
      </c>
      <c r="H455" s="36">
        <v>8271</v>
      </c>
      <c r="I455" s="37">
        <v>12.400299850074962</v>
      </c>
      <c r="J455" s="36">
        <v>617</v>
      </c>
      <c r="K455" s="36">
        <v>7374</v>
      </c>
      <c r="L455" s="37">
        <v>11.951377633711507</v>
      </c>
      <c r="M455" s="36">
        <v>50</v>
      </c>
      <c r="N455" s="36">
        <v>7</v>
      </c>
      <c r="O455" s="36">
        <v>43</v>
      </c>
      <c r="P455" s="36">
        <v>897</v>
      </c>
      <c r="Q455" s="38">
        <v>17.940000000000001</v>
      </c>
    </row>
    <row r="456" spans="1:17" ht="60">
      <c r="A456" s="557"/>
      <c r="B456" s="553"/>
      <c r="C456" s="553"/>
      <c r="D456" s="553"/>
      <c r="E456" s="44" t="s">
        <v>715</v>
      </c>
      <c r="F456" s="34" t="s">
        <v>24</v>
      </c>
      <c r="G456" s="35">
        <v>73</v>
      </c>
      <c r="H456" s="36">
        <v>105</v>
      </c>
      <c r="I456" s="37">
        <v>1.4383561643835616</v>
      </c>
      <c r="J456" s="36">
        <v>73</v>
      </c>
      <c r="K456" s="36">
        <v>105</v>
      </c>
      <c r="L456" s="37">
        <v>1.4383561643835616</v>
      </c>
      <c r="M456" s="45" t="s">
        <v>10</v>
      </c>
      <c r="N456" s="45" t="s">
        <v>10</v>
      </c>
      <c r="O456" s="45" t="s">
        <v>10</v>
      </c>
      <c r="P456" s="46" t="s">
        <v>29</v>
      </c>
      <c r="Q456" s="47" t="s">
        <v>29</v>
      </c>
    </row>
    <row r="457" spans="1:17" ht="48">
      <c r="A457" s="557"/>
      <c r="B457" s="553"/>
      <c r="C457" s="553"/>
      <c r="D457" s="553"/>
      <c r="E457" s="44" t="s">
        <v>716</v>
      </c>
      <c r="F457" s="34" t="s">
        <v>230</v>
      </c>
      <c r="G457" s="35">
        <v>1228</v>
      </c>
      <c r="H457" s="36">
        <v>2100</v>
      </c>
      <c r="I457" s="37">
        <v>1.7100977198697069</v>
      </c>
      <c r="J457" s="36">
        <v>1224</v>
      </c>
      <c r="K457" s="36">
        <v>2084</v>
      </c>
      <c r="L457" s="37">
        <v>1.7026143790849673</v>
      </c>
      <c r="M457" s="36">
        <v>4</v>
      </c>
      <c r="N457" s="36">
        <v>3</v>
      </c>
      <c r="O457" s="36">
        <v>1</v>
      </c>
      <c r="P457" s="36">
        <v>16</v>
      </c>
      <c r="Q457" s="38">
        <v>4</v>
      </c>
    </row>
    <row r="458" spans="1:17" ht="48">
      <c r="A458" s="557"/>
      <c r="B458" s="553"/>
      <c r="C458" s="553"/>
      <c r="D458" s="553"/>
      <c r="E458" s="44" t="s">
        <v>717</v>
      </c>
      <c r="F458" s="34" t="s">
        <v>24</v>
      </c>
      <c r="G458" s="35">
        <v>781</v>
      </c>
      <c r="H458" s="36">
        <v>947</v>
      </c>
      <c r="I458" s="37">
        <v>1.2125480153649169</v>
      </c>
      <c r="J458" s="36">
        <v>781</v>
      </c>
      <c r="K458" s="36">
        <v>947</v>
      </c>
      <c r="L458" s="37">
        <v>1.2125480153649169</v>
      </c>
      <c r="M458" s="45" t="s">
        <v>10</v>
      </c>
      <c r="N458" s="45" t="s">
        <v>10</v>
      </c>
      <c r="O458" s="45" t="s">
        <v>10</v>
      </c>
      <c r="P458" s="46" t="s">
        <v>29</v>
      </c>
      <c r="Q458" s="47" t="s">
        <v>29</v>
      </c>
    </row>
    <row r="459" spans="1:17" ht="24">
      <c r="A459" s="557"/>
      <c r="B459" s="553"/>
      <c r="C459" s="553"/>
      <c r="D459" s="553"/>
      <c r="E459" s="44" t="s">
        <v>718</v>
      </c>
      <c r="F459" s="34" t="s">
        <v>24</v>
      </c>
      <c r="G459" s="35">
        <v>8</v>
      </c>
      <c r="H459" s="36">
        <v>376</v>
      </c>
      <c r="I459" s="37">
        <v>47</v>
      </c>
      <c r="J459" s="36">
        <v>8</v>
      </c>
      <c r="K459" s="36">
        <v>376</v>
      </c>
      <c r="L459" s="37">
        <v>47</v>
      </c>
      <c r="M459" s="45" t="s">
        <v>10</v>
      </c>
      <c r="N459" s="45" t="s">
        <v>10</v>
      </c>
      <c r="O459" s="45" t="s">
        <v>10</v>
      </c>
      <c r="P459" s="46" t="s">
        <v>29</v>
      </c>
      <c r="Q459" s="47" t="s">
        <v>29</v>
      </c>
    </row>
    <row r="460" spans="1:17" ht="48">
      <c r="A460" s="557"/>
      <c r="B460" s="553"/>
      <c r="C460" s="553"/>
      <c r="D460" s="553"/>
      <c r="E460" s="44" t="s">
        <v>719</v>
      </c>
      <c r="F460" s="34" t="s">
        <v>720</v>
      </c>
      <c r="G460" s="35">
        <v>895</v>
      </c>
      <c r="H460" s="36">
        <v>1460</v>
      </c>
      <c r="I460" s="37">
        <v>1.6312849162011174</v>
      </c>
      <c r="J460" s="36">
        <v>893</v>
      </c>
      <c r="K460" s="36">
        <v>1458</v>
      </c>
      <c r="L460" s="37">
        <v>1.6326987681970884</v>
      </c>
      <c r="M460" s="36">
        <v>2</v>
      </c>
      <c r="N460" s="36">
        <v>2</v>
      </c>
      <c r="O460" s="45" t="s">
        <v>10</v>
      </c>
      <c r="P460" s="36">
        <v>2</v>
      </c>
      <c r="Q460" s="38">
        <v>1</v>
      </c>
    </row>
    <row r="461" spans="1:17" ht="48">
      <c r="A461" s="557"/>
      <c r="B461" s="553"/>
      <c r="C461" s="553"/>
      <c r="D461" s="553"/>
      <c r="E461" s="44" t="s">
        <v>721</v>
      </c>
      <c r="F461" s="34" t="s">
        <v>227</v>
      </c>
      <c r="G461" s="35">
        <v>94</v>
      </c>
      <c r="H461" s="36">
        <v>94</v>
      </c>
      <c r="I461" s="37">
        <v>1</v>
      </c>
      <c r="J461" s="36">
        <v>94</v>
      </c>
      <c r="K461" s="36">
        <v>94</v>
      </c>
      <c r="L461" s="37">
        <v>1</v>
      </c>
      <c r="M461" s="45" t="s">
        <v>10</v>
      </c>
      <c r="N461" s="45" t="s">
        <v>10</v>
      </c>
      <c r="O461" s="45" t="s">
        <v>10</v>
      </c>
      <c r="P461" s="46" t="s">
        <v>29</v>
      </c>
      <c r="Q461" s="47" t="s">
        <v>29</v>
      </c>
    </row>
    <row r="462" spans="1:17" ht="48">
      <c r="A462" s="557"/>
      <c r="B462" s="553"/>
      <c r="C462" s="553"/>
      <c r="D462" s="553"/>
      <c r="E462" s="44" t="s">
        <v>722</v>
      </c>
      <c r="F462" s="34" t="s">
        <v>24</v>
      </c>
      <c r="G462" s="35">
        <v>273</v>
      </c>
      <c r="H462" s="36">
        <v>461</v>
      </c>
      <c r="I462" s="37">
        <v>1.6886446886446886</v>
      </c>
      <c r="J462" s="36">
        <v>272</v>
      </c>
      <c r="K462" s="36">
        <v>458</v>
      </c>
      <c r="L462" s="37">
        <v>1.6838235294117647</v>
      </c>
      <c r="M462" s="36">
        <v>1</v>
      </c>
      <c r="N462" s="45" t="s">
        <v>10</v>
      </c>
      <c r="O462" s="36">
        <v>1</v>
      </c>
      <c r="P462" s="36">
        <v>3</v>
      </c>
      <c r="Q462" s="38">
        <v>3</v>
      </c>
    </row>
    <row r="463" spans="1:17" ht="24">
      <c r="A463" s="557"/>
      <c r="B463" s="553"/>
      <c r="C463" s="553"/>
      <c r="D463" s="553"/>
      <c r="E463" s="44" t="s">
        <v>723</v>
      </c>
      <c r="F463" s="34" t="s">
        <v>24</v>
      </c>
      <c r="G463" s="35">
        <v>246</v>
      </c>
      <c r="H463" s="36">
        <v>528</v>
      </c>
      <c r="I463" s="37">
        <v>2.1463414634146343</v>
      </c>
      <c r="J463" s="36">
        <v>245</v>
      </c>
      <c r="K463" s="36">
        <v>524</v>
      </c>
      <c r="L463" s="37">
        <v>2.1387755102040815</v>
      </c>
      <c r="M463" s="36">
        <v>1</v>
      </c>
      <c r="N463" s="45" t="s">
        <v>10</v>
      </c>
      <c r="O463" s="36">
        <v>1</v>
      </c>
      <c r="P463" s="36">
        <v>4</v>
      </c>
      <c r="Q463" s="38">
        <v>4</v>
      </c>
    </row>
    <row r="464" spans="1:17" ht="60">
      <c r="A464" s="557"/>
      <c r="B464" s="553"/>
      <c r="C464" s="553"/>
      <c r="D464" s="553"/>
      <c r="E464" s="44" t="s">
        <v>724</v>
      </c>
      <c r="F464" s="34" t="s">
        <v>24</v>
      </c>
      <c r="G464" s="35">
        <v>8</v>
      </c>
      <c r="H464" s="36">
        <v>10</v>
      </c>
      <c r="I464" s="37">
        <v>1.25</v>
      </c>
      <c r="J464" s="36">
        <v>8</v>
      </c>
      <c r="K464" s="36">
        <v>10</v>
      </c>
      <c r="L464" s="37">
        <v>1.25</v>
      </c>
      <c r="M464" s="45" t="s">
        <v>10</v>
      </c>
      <c r="N464" s="45" t="s">
        <v>10</v>
      </c>
      <c r="O464" s="45" t="s">
        <v>10</v>
      </c>
      <c r="P464" s="46" t="s">
        <v>29</v>
      </c>
      <c r="Q464" s="47" t="s">
        <v>29</v>
      </c>
    </row>
    <row r="465" spans="1:17" ht="36">
      <c r="A465" s="557"/>
      <c r="B465" s="553"/>
      <c r="C465" s="553"/>
      <c r="D465" s="553"/>
      <c r="E465" s="44" t="s">
        <v>725</v>
      </c>
      <c r="F465" s="34" t="s">
        <v>24</v>
      </c>
      <c r="G465" s="35">
        <v>23</v>
      </c>
      <c r="H465" s="36">
        <v>59</v>
      </c>
      <c r="I465" s="37">
        <v>2.5652173913043477</v>
      </c>
      <c r="J465" s="36">
        <v>23</v>
      </c>
      <c r="K465" s="36">
        <v>59</v>
      </c>
      <c r="L465" s="37">
        <v>2.5652173913043477</v>
      </c>
      <c r="M465" s="45" t="s">
        <v>10</v>
      </c>
      <c r="N465" s="45" t="s">
        <v>10</v>
      </c>
      <c r="O465" s="45" t="s">
        <v>10</v>
      </c>
      <c r="P465" s="46" t="s">
        <v>29</v>
      </c>
      <c r="Q465" s="47" t="s">
        <v>29</v>
      </c>
    </row>
    <row r="466" spans="1:17" ht="24">
      <c r="A466" s="557"/>
      <c r="B466" s="553"/>
      <c r="C466" s="553"/>
      <c r="D466" s="553"/>
      <c r="E466" s="44" t="s">
        <v>726</v>
      </c>
      <c r="F466" s="34" t="s">
        <v>24</v>
      </c>
      <c r="G466" s="35">
        <v>8</v>
      </c>
      <c r="H466" s="36">
        <v>12</v>
      </c>
      <c r="I466" s="37">
        <v>1.5</v>
      </c>
      <c r="J466" s="36">
        <v>8</v>
      </c>
      <c r="K466" s="36">
        <v>12</v>
      </c>
      <c r="L466" s="37">
        <v>1.5</v>
      </c>
      <c r="M466" s="45" t="s">
        <v>10</v>
      </c>
      <c r="N466" s="45" t="s">
        <v>10</v>
      </c>
      <c r="O466" s="45" t="s">
        <v>10</v>
      </c>
      <c r="P466" s="46" t="s">
        <v>29</v>
      </c>
      <c r="Q466" s="47" t="s">
        <v>29</v>
      </c>
    </row>
    <row r="467" spans="1:17" ht="24">
      <c r="A467" s="557"/>
      <c r="B467" s="553"/>
      <c r="C467" s="553"/>
      <c r="D467" s="553"/>
      <c r="E467" s="44" t="s">
        <v>727</v>
      </c>
      <c r="F467" s="34" t="s">
        <v>24</v>
      </c>
      <c r="G467" s="35">
        <v>755</v>
      </c>
      <c r="H467" s="36">
        <v>1176</v>
      </c>
      <c r="I467" s="37">
        <v>1.5576158940397351</v>
      </c>
      <c r="J467" s="36">
        <v>754</v>
      </c>
      <c r="K467" s="36">
        <v>1175</v>
      </c>
      <c r="L467" s="37">
        <v>1.5583554376657824</v>
      </c>
      <c r="M467" s="36">
        <v>1</v>
      </c>
      <c r="N467" s="36">
        <v>1</v>
      </c>
      <c r="O467" s="45" t="s">
        <v>10</v>
      </c>
      <c r="P467" s="36">
        <v>1</v>
      </c>
      <c r="Q467" s="38">
        <v>1</v>
      </c>
    </row>
    <row r="468" spans="1:17" ht="24">
      <c r="A468" s="557"/>
      <c r="B468" s="553"/>
      <c r="C468" s="553"/>
      <c r="D468" s="553"/>
      <c r="E468" s="44" t="s">
        <v>728</v>
      </c>
      <c r="F468" s="34" t="s">
        <v>24</v>
      </c>
      <c r="G468" s="35">
        <v>294</v>
      </c>
      <c r="H468" s="36">
        <v>455</v>
      </c>
      <c r="I468" s="37">
        <v>1.5476190476190477</v>
      </c>
      <c r="J468" s="36">
        <v>293</v>
      </c>
      <c r="K468" s="36">
        <v>447</v>
      </c>
      <c r="L468" s="37">
        <v>1.5255972696245734</v>
      </c>
      <c r="M468" s="36">
        <v>1</v>
      </c>
      <c r="N468" s="45" t="s">
        <v>10</v>
      </c>
      <c r="O468" s="36">
        <v>1</v>
      </c>
      <c r="P468" s="36">
        <v>8</v>
      </c>
      <c r="Q468" s="38">
        <v>8</v>
      </c>
    </row>
    <row r="469" spans="1:17" ht="24">
      <c r="A469" s="557"/>
      <c r="B469" s="553"/>
      <c r="C469" s="553"/>
      <c r="D469" s="553"/>
      <c r="E469" s="44" t="s">
        <v>573</v>
      </c>
      <c r="F469" s="34" t="s">
        <v>24</v>
      </c>
      <c r="G469" s="35">
        <v>267</v>
      </c>
      <c r="H469" s="36">
        <v>702</v>
      </c>
      <c r="I469" s="37">
        <v>2.6292134831460676</v>
      </c>
      <c r="J469" s="36">
        <v>267</v>
      </c>
      <c r="K469" s="36">
        <v>702</v>
      </c>
      <c r="L469" s="37">
        <v>2.6292134831460676</v>
      </c>
      <c r="M469" s="45" t="s">
        <v>10</v>
      </c>
      <c r="N469" s="45" t="s">
        <v>10</v>
      </c>
      <c r="O469" s="45" t="s">
        <v>10</v>
      </c>
      <c r="P469" s="46" t="s">
        <v>29</v>
      </c>
      <c r="Q469" s="47" t="s">
        <v>29</v>
      </c>
    </row>
    <row r="470" spans="1:17" ht="36">
      <c r="A470" s="557"/>
      <c r="B470" s="553"/>
      <c r="C470" s="553"/>
      <c r="D470" s="553"/>
      <c r="E470" s="44" t="s">
        <v>729</v>
      </c>
      <c r="F470" s="34" t="s">
        <v>24</v>
      </c>
      <c r="G470" s="35">
        <v>68</v>
      </c>
      <c r="H470" s="36">
        <v>117</v>
      </c>
      <c r="I470" s="37">
        <v>1.7205882352941178</v>
      </c>
      <c r="J470" s="36">
        <v>68</v>
      </c>
      <c r="K470" s="36">
        <v>117</v>
      </c>
      <c r="L470" s="37">
        <v>1.7205882352941178</v>
      </c>
      <c r="M470" s="45" t="s">
        <v>10</v>
      </c>
      <c r="N470" s="45" t="s">
        <v>10</v>
      </c>
      <c r="O470" s="45" t="s">
        <v>10</v>
      </c>
      <c r="P470" s="46" t="s">
        <v>29</v>
      </c>
      <c r="Q470" s="47" t="s">
        <v>29</v>
      </c>
    </row>
    <row r="471" spans="1:17" ht="36">
      <c r="A471" s="557"/>
      <c r="B471" s="553"/>
      <c r="C471" s="553"/>
      <c r="D471" s="553"/>
      <c r="E471" s="44" t="s">
        <v>730</v>
      </c>
      <c r="F471" s="34" t="s">
        <v>24</v>
      </c>
      <c r="G471" s="35">
        <v>645</v>
      </c>
      <c r="H471" s="36">
        <v>1256</v>
      </c>
      <c r="I471" s="37">
        <v>1.9472868217054264</v>
      </c>
      <c r="J471" s="36">
        <v>642</v>
      </c>
      <c r="K471" s="36">
        <v>1243</v>
      </c>
      <c r="L471" s="37">
        <v>1.9361370716510904</v>
      </c>
      <c r="M471" s="36">
        <v>3</v>
      </c>
      <c r="N471" s="36">
        <v>2</v>
      </c>
      <c r="O471" s="36">
        <v>1</v>
      </c>
      <c r="P471" s="36">
        <v>13</v>
      </c>
      <c r="Q471" s="38">
        <v>4.333333333333333</v>
      </c>
    </row>
    <row r="472" spans="1:17" ht="36">
      <c r="A472" s="557"/>
      <c r="B472" s="553"/>
      <c r="C472" s="553"/>
      <c r="D472" s="553"/>
      <c r="E472" s="44" t="s">
        <v>731</v>
      </c>
      <c r="F472" s="34" t="s">
        <v>24</v>
      </c>
      <c r="G472" s="35">
        <v>31</v>
      </c>
      <c r="H472" s="36">
        <v>59</v>
      </c>
      <c r="I472" s="37">
        <v>1.903225806451613</v>
      </c>
      <c r="J472" s="36">
        <v>31</v>
      </c>
      <c r="K472" s="36">
        <v>59</v>
      </c>
      <c r="L472" s="37">
        <v>1.903225806451613</v>
      </c>
      <c r="M472" s="45" t="s">
        <v>10</v>
      </c>
      <c r="N472" s="45" t="s">
        <v>10</v>
      </c>
      <c r="O472" s="45" t="s">
        <v>10</v>
      </c>
      <c r="P472" s="46" t="s">
        <v>29</v>
      </c>
      <c r="Q472" s="47" t="s">
        <v>29</v>
      </c>
    </row>
    <row r="473" spans="1:17" ht="48">
      <c r="A473" s="557"/>
      <c r="B473" s="553"/>
      <c r="C473" s="553"/>
      <c r="D473" s="553"/>
      <c r="E473" s="44" t="s">
        <v>732</v>
      </c>
      <c r="F473" s="34" t="s">
        <v>306</v>
      </c>
      <c r="G473" s="35">
        <v>721</v>
      </c>
      <c r="H473" s="36">
        <v>1043</v>
      </c>
      <c r="I473" s="37">
        <v>1.4466019417475728</v>
      </c>
      <c r="J473" s="36">
        <v>721</v>
      </c>
      <c r="K473" s="36">
        <v>1043</v>
      </c>
      <c r="L473" s="37">
        <v>1.4466019417475728</v>
      </c>
      <c r="M473" s="45" t="s">
        <v>10</v>
      </c>
      <c r="N473" s="45" t="s">
        <v>10</v>
      </c>
      <c r="O473" s="45" t="s">
        <v>10</v>
      </c>
      <c r="P473" s="46" t="s">
        <v>29</v>
      </c>
      <c r="Q473" s="47" t="s">
        <v>29</v>
      </c>
    </row>
    <row r="474" spans="1:17" ht="36">
      <c r="A474" s="557"/>
      <c r="B474" s="553"/>
      <c r="C474" s="553"/>
      <c r="D474" s="553"/>
      <c r="E474" s="44" t="s">
        <v>577</v>
      </c>
      <c r="F474" s="34" t="s">
        <v>24</v>
      </c>
      <c r="G474" s="35">
        <v>209</v>
      </c>
      <c r="H474" s="36">
        <v>368</v>
      </c>
      <c r="I474" s="37">
        <v>1.7607655502392345</v>
      </c>
      <c r="J474" s="36">
        <v>207</v>
      </c>
      <c r="K474" s="36">
        <v>363</v>
      </c>
      <c r="L474" s="37">
        <v>1.7536231884057971</v>
      </c>
      <c r="M474" s="36">
        <v>2</v>
      </c>
      <c r="N474" s="45" t="s">
        <v>10</v>
      </c>
      <c r="O474" s="36">
        <v>2</v>
      </c>
      <c r="P474" s="36">
        <v>5</v>
      </c>
      <c r="Q474" s="38">
        <v>2.5</v>
      </c>
    </row>
    <row r="475" spans="1:17" ht="36">
      <c r="A475" s="557"/>
      <c r="B475" s="553"/>
      <c r="C475" s="553"/>
      <c r="D475" s="553"/>
      <c r="E475" s="44" t="s">
        <v>733</v>
      </c>
      <c r="F475" s="34" t="s">
        <v>24</v>
      </c>
      <c r="G475" s="35">
        <v>328</v>
      </c>
      <c r="H475" s="36">
        <v>456</v>
      </c>
      <c r="I475" s="37">
        <v>1.3902439024390243</v>
      </c>
      <c r="J475" s="36">
        <v>328</v>
      </c>
      <c r="K475" s="36">
        <v>456</v>
      </c>
      <c r="L475" s="37">
        <v>1.3902439024390243</v>
      </c>
      <c r="M475" s="45" t="s">
        <v>10</v>
      </c>
      <c r="N475" s="45" t="s">
        <v>10</v>
      </c>
      <c r="O475" s="45" t="s">
        <v>10</v>
      </c>
      <c r="P475" s="46" t="s">
        <v>29</v>
      </c>
      <c r="Q475" s="47" t="s">
        <v>29</v>
      </c>
    </row>
    <row r="476" spans="1:17" ht="48">
      <c r="A476" s="557"/>
      <c r="B476" s="553"/>
      <c r="C476" s="553"/>
      <c r="D476" s="553"/>
      <c r="E476" s="44" t="s">
        <v>734</v>
      </c>
      <c r="F476" s="34" t="s">
        <v>24</v>
      </c>
      <c r="G476" s="35">
        <v>359</v>
      </c>
      <c r="H476" s="36">
        <v>644</v>
      </c>
      <c r="I476" s="37">
        <v>1.7938718662952646</v>
      </c>
      <c r="J476" s="36">
        <v>359</v>
      </c>
      <c r="K476" s="36">
        <v>644</v>
      </c>
      <c r="L476" s="37">
        <v>1.7938718662952646</v>
      </c>
      <c r="M476" s="45" t="s">
        <v>10</v>
      </c>
      <c r="N476" s="45" t="s">
        <v>10</v>
      </c>
      <c r="O476" s="45" t="s">
        <v>10</v>
      </c>
      <c r="P476" s="46" t="s">
        <v>29</v>
      </c>
      <c r="Q476" s="47" t="s">
        <v>29</v>
      </c>
    </row>
    <row r="477" spans="1:17" ht="36">
      <c r="A477" s="557"/>
      <c r="B477" s="553"/>
      <c r="C477" s="553"/>
      <c r="D477" s="553"/>
      <c r="E477" s="44" t="s">
        <v>735</v>
      </c>
      <c r="F477" s="34" t="s">
        <v>24</v>
      </c>
      <c r="G477" s="35">
        <v>49</v>
      </c>
      <c r="H477" s="36">
        <v>70</v>
      </c>
      <c r="I477" s="37">
        <v>1.4285714285714286</v>
      </c>
      <c r="J477" s="36">
        <v>49</v>
      </c>
      <c r="K477" s="36">
        <v>70</v>
      </c>
      <c r="L477" s="37">
        <v>1.4285714285714286</v>
      </c>
      <c r="M477" s="45" t="s">
        <v>10</v>
      </c>
      <c r="N477" s="45" t="s">
        <v>10</v>
      </c>
      <c r="O477" s="45" t="s">
        <v>10</v>
      </c>
      <c r="P477" s="46" t="s">
        <v>29</v>
      </c>
      <c r="Q477" s="47" t="s">
        <v>29</v>
      </c>
    </row>
    <row r="478" spans="1:17" ht="48">
      <c r="A478" s="557"/>
      <c r="B478" s="553"/>
      <c r="C478" s="553"/>
      <c r="D478" s="553"/>
      <c r="E478" s="44" t="s">
        <v>736</v>
      </c>
      <c r="F478" s="34" t="s">
        <v>24</v>
      </c>
      <c r="G478" s="35">
        <v>124</v>
      </c>
      <c r="H478" s="36">
        <v>126</v>
      </c>
      <c r="I478" s="37">
        <v>1.0161290322580645</v>
      </c>
      <c r="J478" s="36">
        <v>124</v>
      </c>
      <c r="K478" s="36">
        <v>126</v>
      </c>
      <c r="L478" s="37">
        <v>1.0161290322580645</v>
      </c>
      <c r="M478" s="45" t="s">
        <v>10</v>
      </c>
      <c r="N478" s="45" t="s">
        <v>10</v>
      </c>
      <c r="O478" s="45" t="s">
        <v>10</v>
      </c>
      <c r="P478" s="46" t="s">
        <v>29</v>
      </c>
      <c r="Q478" s="47" t="s">
        <v>29</v>
      </c>
    </row>
    <row r="479" spans="1:17" ht="24">
      <c r="A479" s="557"/>
      <c r="B479" s="553"/>
      <c r="C479" s="553"/>
      <c r="D479" s="553"/>
      <c r="E479" s="44" t="s">
        <v>737</v>
      </c>
      <c r="F479" s="34" t="s">
        <v>24</v>
      </c>
      <c r="G479" s="35">
        <v>483</v>
      </c>
      <c r="H479" s="36">
        <v>833</v>
      </c>
      <c r="I479" s="37">
        <v>1.7246376811594204</v>
      </c>
      <c r="J479" s="36">
        <v>480</v>
      </c>
      <c r="K479" s="36">
        <v>811</v>
      </c>
      <c r="L479" s="37">
        <v>1.6895833333333334</v>
      </c>
      <c r="M479" s="36">
        <v>3</v>
      </c>
      <c r="N479" s="45" t="s">
        <v>10</v>
      </c>
      <c r="O479" s="36">
        <v>3</v>
      </c>
      <c r="P479" s="36">
        <v>22</v>
      </c>
      <c r="Q479" s="38">
        <v>7.333333333333333</v>
      </c>
    </row>
    <row r="480" spans="1:17" ht="36">
      <c r="A480" s="557"/>
      <c r="B480" s="553"/>
      <c r="C480" s="553"/>
      <c r="D480" s="553"/>
      <c r="E480" s="44" t="s">
        <v>738</v>
      </c>
      <c r="F480" s="34" t="s">
        <v>24</v>
      </c>
      <c r="G480" s="35">
        <v>6</v>
      </c>
      <c r="H480" s="36">
        <v>11</v>
      </c>
      <c r="I480" s="37">
        <v>1.8333333333333333</v>
      </c>
      <c r="J480" s="36">
        <v>6</v>
      </c>
      <c r="K480" s="36">
        <v>11</v>
      </c>
      <c r="L480" s="37">
        <v>1.8333333333333333</v>
      </c>
      <c r="M480" s="45" t="s">
        <v>10</v>
      </c>
      <c r="N480" s="45" t="s">
        <v>10</v>
      </c>
      <c r="O480" s="45" t="s">
        <v>10</v>
      </c>
      <c r="P480" s="46" t="s">
        <v>29</v>
      </c>
      <c r="Q480" s="47" t="s">
        <v>29</v>
      </c>
    </row>
    <row r="481" spans="1:17" ht="24">
      <c r="A481" s="557"/>
      <c r="B481" s="553"/>
      <c r="C481" s="553"/>
      <c r="D481" s="553"/>
      <c r="E481" s="44" t="s">
        <v>739</v>
      </c>
      <c r="F481" s="34" t="s">
        <v>24</v>
      </c>
      <c r="G481" s="35">
        <v>3878</v>
      </c>
      <c r="H481" s="36">
        <v>11581</v>
      </c>
      <c r="I481" s="37">
        <v>2.9863331614234143</v>
      </c>
      <c r="J481" s="36">
        <v>3868</v>
      </c>
      <c r="K481" s="36">
        <v>11537</v>
      </c>
      <c r="L481" s="37">
        <v>2.982678386763185</v>
      </c>
      <c r="M481" s="36">
        <v>10</v>
      </c>
      <c r="N481" s="36">
        <v>3</v>
      </c>
      <c r="O481" s="36">
        <v>7</v>
      </c>
      <c r="P481" s="36">
        <v>44</v>
      </c>
      <c r="Q481" s="38">
        <v>4.4000000000000004</v>
      </c>
    </row>
    <row r="482" spans="1:17" ht="36">
      <c r="A482" s="557"/>
      <c r="B482" s="553"/>
      <c r="C482" s="553"/>
      <c r="D482" s="553"/>
      <c r="E482" s="44" t="s">
        <v>740</v>
      </c>
      <c r="F482" s="34" t="s">
        <v>229</v>
      </c>
      <c r="G482" s="35">
        <v>94</v>
      </c>
      <c r="H482" s="36">
        <v>98</v>
      </c>
      <c r="I482" s="37">
        <v>1.0425531914893618</v>
      </c>
      <c r="J482" s="36">
        <v>94</v>
      </c>
      <c r="K482" s="36">
        <v>98</v>
      </c>
      <c r="L482" s="37">
        <v>1.0425531914893618</v>
      </c>
      <c r="M482" s="45" t="s">
        <v>10</v>
      </c>
      <c r="N482" s="45" t="s">
        <v>10</v>
      </c>
      <c r="O482" s="45" t="s">
        <v>10</v>
      </c>
      <c r="P482" s="46" t="s">
        <v>29</v>
      </c>
      <c r="Q482" s="47" t="s">
        <v>29</v>
      </c>
    </row>
    <row r="483" spans="1:17">
      <c r="A483" s="557"/>
      <c r="B483" s="553"/>
      <c r="C483" s="553"/>
      <c r="D483" s="553"/>
      <c r="E483" s="44" t="s">
        <v>741</v>
      </c>
      <c r="F483" s="34" t="s">
        <v>24</v>
      </c>
      <c r="G483" s="35">
        <v>1826</v>
      </c>
      <c r="H483" s="36">
        <v>3625</v>
      </c>
      <c r="I483" s="37">
        <v>1.9852135815991239</v>
      </c>
      <c r="J483" s="36">
        <v>1822</v>
      </c>
      <c r="K483" s="36">
        <v>3597</v>
      </c>
      <c r="L483" s="37">
        <v>1.9742041712403953</v>
      </c>
      <c r="M483" s="36">
        <v>4</v>
      </c>
      <c r="N483" s="36">
        <v>2</v>
      </c>
      <c r="O483" s="36">
        <v>2</v>
      </c>
      <c r="P483" s="36">
        <v>28</v>
      </c>
      <c r="Q483" s="38">
        <v>7</v>
      </c>
    </row>
    <row r="484" spans="1:17" ht="24">
      <c r="A484" s="557"/>
      <c r="B484" s="553"/>
      <c r="C484" s="553"/>
      <c r="D484" s="553"/>
      <c r="E484" s="44" t="s">
        <v>742</v>
      </c>
      <c r="F484" s="34" t="s">
        <v>24</v>
      </c>
      <c r="G484" s="35">
        <v>180</v>
      </c>
      <c r="H484" s="36">
        <v>382</v>
      </c>
      <c r="I484" s="37">
        <v>2.1222222222222222</v>
      </c>
      <c r="J484" s="36">
        <v>180</v>
      </c>
      <c r="K484" s="36">
        <v>382</v>
      </c>
      <c r="L484" s="37">
        <v>2.1222222222222222</v>
      </c>
      <c r="M484" s="45" t="s">
        <v>10</v>
      </c>
      <c r="N484" s="45" t="s">
        <v>10</v>
      </c>
      <c r="O484" s="45" t="s">
        <v>10</v>
      </c>
      <c r="P484" s="46" t="s">
        <v>29</v>
      </c>
      <c r="Q484" s="47" t="s">
        <v>29</v>
      </c>
    </row>
    <row r="485" spans="1:17" ht="24">
      <c r="A485" s="557"/>
      <c r="B485" s="553"/>
      <c r="C485" s="553"/>
      <c r="D485" s="553"/>
      <c r="E485" s="44" t="s">
        <v>743</v>
      </c>
      <c r="F485" s="34" t="s">
        <v>744</v>
      </c>
      <c r="G485" s="35">
        <v>155</v>
      </c>
      <c r="H485" s="36">
        <v>304</v>
      </c>
      <c r="I485" s="37">
        <v>1.9612903225806451</v>
      </c>
      <c r="J485" s="36">
        <v>154</v>
      </c>
      <c r="K485" s="36">
        <v>303</v>
      </c>
      <c r="L485" s="37">
        <v>1.9675324675324675</v>
      </c>
      <c r="M485" s="36">
        <v>1</v>
      </c>
      <c r="N485" s="36">
        <v>1</v>
      </c>
      <c r="O485" s="45" t="s">
        <v>10</v>
      </c>
      <c r="P485" s="36">
        <v>1</v>
      </c>
      <c r="Q485" s="38">
        <v>1</v>
      </c>
    </row>
    <row r="486" spans="1:17" ht="48">
      <c r="A486" s="557"/>
      <c r="B486" s="553"/>
      <c r="C486" s="553"/>
      <c r="D486" s="553"/>
      <c r="E486" s="44" t="s">
        <v>745</v>
      </c>
      <c r="F486" s="34" t="s">
        <v>708</v>
      </c>
      <c r="G486" s="35">
        <v>10</v>
      </c>
      <c r="H486" s="36">
        <v>19</v>
      </c>
      <c r="I486" s="37">
        <v>1.9</v>
      </c>
      <c r="J486" s="36">
        <v>10</v>
      </c>
      <c r="K486" s="36">
        <v>19</v>
      </c>
      <c r="L486" s="37">
        <v>1.9</v>
      </c>
      <c r="M486" s="45" t="s">
        <v>10</v>
      </c>
      <c r="N486" s="45" t="s">
        <v>10</v>
      </c>
      <c r="O486" s="45" t="s">
        <v>10</v>
      </c>
      <c r="P486" s="46" t="s">
        <v>29</v>
      </c>
      <c r="Q486" s="47" t="s">
        <v>29</v>
      </c>
    </row>
    <row r="487" spans="1:17" ht="36">
      <c r="A487" s="557"/>
      <c r="B487" s="553"/>
      <c r="C487" s="553"/>
      <c r="D487" s="553"/>
      <c r="E487" s="44" t="s">
        <v>746</v>
      </c>
      <c r="F487" s="34" t="s">
        <v>24</v>
      </c>
      <c r="G487" s="35">
        <v>491</v>
      </c>
      <c r="H487" s="36">
        <v>913</v>
      </c>
      <c r="I487" s="37">
        <v>1.859470468431772</v>
      </c>
      <c r="J487" s="36">
        <v>491</v>
      </c>
      <c r="K487" s="36">
        <v>913</v>
      </c>
      <c r="L487" s="37">
        <v>1.859470468431772</v>
      </c>
      <c r="M487" s="45" t="s">
        <v>10</v>
      </c>
      <c r="N487" s="45" t="s">
        <v>10</v>
      </c>
      <c r="O487" s="45" t="s">
        <v>10</v>
      </c>
      <c r="P487" s="46" t="s">
        <v>29</v>
      </c>
      <c r="Q487" s="47" t="s">
        <v>29</v>
      </c>
    </row>
    <row r="488" spans="1:17" ht="48">
      <c r="A488" s="557"/>
      <c r="B488" s="553"/>
      <c r="C488" s="553"/>
      <c r="D488" s="553"/>
      <c r="E488" s="44" t="s">
        <v>747</v>
      </c>
      <c r="F488" s="34" t="s">
        <v>24</v>
      </c>
      <c r="G488" s="35">
        <v>110</v>
      </c>
      <c r="H488" s="36">
        <v>7328</v>
      </c>
      <c r="I488" s="37">
        <v>66.618181818181824</v>
      </c>
      <c r="J488" s="36">
        <v>27</v>
      </c>
      <c r="K488" s="36">
        <v>2294</v>
      </c>
      <c r="L488" s="37">
        <v>84.962962962962962</v>
      </c>
      <c r="M488" s="36">
        <v>83</v>
      </c>
      <c r="N488" s="36">
        <v>5</v>
      </c>
      <c r="O488" s="36">
        <v>78</v>
      </c>
      <c r="P488" s="36">
        <v>5034</v>
      </c>
      <c r="Q488" s="38">
        <v>60.650602409638552</v>
      </c>
    </row>
    <row r="489" spans="1:17" ht="36">
      <c r="A489" s="557"/>
      <c r="B489" s="553"/>
      <c r="C489" s="553"/>
      <c r="D489" s="553"/>
      <c r="E489" s="44" t="s">
        <v>748</v>
      </c>
      <c r="F489" s="34" t="s">
        <v>24</v>
      </c>
      <c r="G489" s="35">
        <v>171</v>
      </c>
      <c r="H489" s="36">
        <v>283</v>
      </c>
      <c r="I489" s="37">
        <v>1.6549707602339181</v>
      </c>
      <c r="J489" s="36">
        <v>171</v>
      </c>
      <c r="K489" s="36">
        <v>283</v>
      </c>
      <c r="L489" s="37">
        <v>1.6549707602339181</v>
      </c>
      <c r="M489" s="45" t="s">
        <v>10</v>
      </c>
      <c r="N489" s="45" t="s">
        <v>10</v>
      </c>
      <c r="O489" s="45" t="s">
        <v>10</v>
      </c>
      <c r="P489" s="46" t="s">
        <v>29</v>
      </c>
      <c r="Q489" s="47" t="s">
        <v>29</v>
      </c>
    </row>
    <row r="490" spans="1:17" ht="48">
      <c r="A490" s="557"/>
      <c r="B490" s="553"/>
      <c r="C490" s="553"/>
      <c r="D490" s="553"/>
      <c r="E490" s="44" t="s">
        <v>749</v>
      </c>
      <c r="F490" s="34" t="s">
        <v>24</v>
      </c>
      <c r="G490" s="35">
        <v>165</v>
      </c>
      <c r="H490" s="36">
        <v>243</v>
      </c>
      <c r="I490" s="37">
        <v>1.4727272727272727</v>
      </c>
      <c r="J490" s="36">
        <v>165</v>
      </c>
      <c r="K490" s="36">
        <v>243</v>
      </c>
      <c r="L490" s="37">
        <v>1.4727272727272727</v>
      </c>
      <c r="M490" s="45" t="s">
        <v>10</v>
      </c>
      <c r="N490" s="45" t="s">
        <v>10</v>
      </c>
      <c r="O490" s="45" t="s">
        <v>10</v>
      </c>
      <c r="P490" s="46" t="s">
        <v>29</v>
      </c>
      <c r="Q490" s="47" t="s">
        <v>29</v>
      </c>
    </row>
    <row r="491" spans="1:17" ht="24">
      <c r="A491" s="557"/>
      <c r="B491" s="553"/>
      <c r="C491" s="553"/>
      <c r="D491" s="553"/>
      <c r="E491" s="44" t="s">
        <v>359</v>
      </c>
      <c r="F491" s="34" t="s">
        <v>24</v>
      </c>
      <c r="G491" s="35">
        <v>237</v>
      </c>
      <c r="H491" s="36">
        <v>468</v>
      </c>
      <c r="I491" s="37">
        <v>1.9746835443037976</v>
      </c>
      <c r="J491" s="36">
        <v>237</v>
      </c>
      <c r="K491" s="36">
        <v>468</v>
      </c>
      <c r="L491" s="37">
        <v>1.9746835443037976</v>
      </c>
      <c r="M491" s="45" t="s">
        <v>10</v>
      </c>
      <c r="N491" s="45" t="s">
        <v>10</v>
      </c>
      <c r="O491" s="45" t="s">
        <v>10</v>
      </c>
      <c r="P491" s="46" t="s">
        <v>29</v>
      </c>
      <c r="Q491" s="47" t="s">
        <v>29</v>
      </c>
    </row>
    <row r="492" spans="1:17" ht="36">
      <c r="A492" s="557"/>
      <c r="B492" s="553"/>
      <c r="C492" s="553"/>
      <c r="D492" s="553"/>
      <c r="E492" s="44" t="s">
        <v>750</v>
      </c>
      <c r="F492" s="34" t="s">
        <v>24</v>
      </c>
      <c r="G492" s="35">
        <v>5</v>
      </c>
      <c r="H492" s="36">
        <v>9</v>
      </c>
      <c r="I492" s="37">
        <v>1.8</v>
      </c>
      <c r="J492" s="36">
        <v>5</v>
      </c>
      <c r="K492" s="36">
        <v>9</v>
      </c>
      <c r="L492" s="37">
        <v>1.8</v>
      </c>
      <c r="M492" s="45" t="s">
        <v>10</v>
      </c>
      <c r="N492" s="45" t="s">
        <v>10</v>
      </c>
      <c r="O492" s="45" t="s">
        <v>10</v>
      </c>
      <c r="P492" s="46" t="s">
        <v>29</v>
      </c>
      <c r="Q492" s="47" t="s">
        <v>29</v>
      </c>
    </row>
    <row r="493" spans="1:17" ht="36">
      <c r="A493" s="557"/>
      <c r="B493" s="553"/>
      <c r="C493" s="553"/>
      <c r="D493" s="553"/>
      <c r="E493" s="44" t="s">
        <v>751</v>
      </c>
      <c r="F493" s="34" t="s">
        <v>229</v>
      </c>
      <c r="G493" s="35">
        <v>129</v>
      </c>
      <c r="H493" s="36">
        <v>201</v>
      </c>
      <c r="I493" s="37">
        <v>1.558139534883721</v>
      </c>
      <c r="J493" s="36">
        <v>129</v>
      </c>
      <c r="K493" s="36">
        <v>201</v>
      </c>
      <c r="L493" s="37">
        <v>1.558139534883721</v>
      </c>
      <c r="M493" s="45" t="s">
        <v>10</v>
      </c>
      <c r="N493" s="45" t="s">
        <v>10</v>
      </c>
      <c r="O493" s="45" t="s">
        <v>10</v>
      </c>
      <c r="P493" s="46" t="s">
        <v>29</v>
      </c>
      <c r="Q493" s="47" t="s">
        <v>29</v>
      </c>
    </row>
    <row r="494" spans="1:17" ht="24">
      <c r="A494" s="557"/>
      <c r="B494" s="553"/>
      <c r="C494" s="553"/>
      <c r="D494" s="553"/>
      <c r="E494" s="44" t="s">
        <v>752</v>
      </c>
      <c r="F494" s="34" t="s">
        <v>230</v>
      </c>
      <c r="G494" s="35">
        <v>404</v>
      </c>
      <c r="H494" s="36">
        <v>664</v>
      </c>
      <c r="I494" s="37">
        <v>1.6435643564356435</v>
      </c>
      <c r="J494" s="36">
        <v>402</v>
      </c>
      <c r="K494" s="36">
        <v>662</v>
      </c>
      <c r="L494" s="37">
        <v>1.6467661691542288</v>
      </c>
      <c r="M494" s="36">
        <v>2</v>
      </c>
      <c r="N494" s="36">
        <v>2</v>
      </c>
      <c r="O494" s="45" t="s">
        <v>10</v>
      </c>
      <c r="P494" s="36">
        <v>2</v>
      </c>
      <c r="Q494" s="38">
        <v>1</v>
      </c>
    </row>
    <row r="495" spans="1:17" ht="36">
      <c r="A495" s="557"/>
      <c r="B495" s="553"/>
      <c r="C495" s="553"/>
      <c r="D495" s="553"/>
      <c r="E495" s="44" t="s">
        <v>753</v>
      </c>
      <c r="F495" s="34" t="s">
        <v>52</v>
      </c>
      <c r="G495" s="35">
        <v>94</v>
      </c>
      <c r="H495" s="36">
        <v>129</v>
      </c>
      <c r="I495" s="37">
        <v>1.3723404255319149</v>
      </c>
      <c r="J495" s="36">
        <v>91</v>
      </c>
      <c r="K495" s="36">
        <v>126</v>
      </c>
      <c r="L495" s="37">
        <v>1.3846153846153846</v>
      </c>
      <c r="M495" s="36">
        <v>3</v>
      </c>
      <c r="N495" s="36">
        <v>3</v>
      </c>
      <c r="O495" s="45" t="s">
        <v>10</v>
      </c>
      <c r="P495" s="36">
        <v>3</v>
      </c>
      <c r="Q495" s="38">
        <v>1</v>
      </c>
    </row>
    <row r="496" spans="1:17" ht="48">
      <c r="A496" s="557"/>
      <c r="B496" s="553"/>
      <c r="C496" s="553"/>
      <c r="D496" s="553"/>
      <c r="E496" s="44" t="s">
        <v>754</v>
      </c>
      <c r="F496" s="34" t="s">
        <v>24</v>
      </c>
      <c r="G496" s="35">
        <v>127</v>
      </c>
      <c r="H496" s="36">
        <v>184</v>
      </c>
      <c r="I496" s="37">
        <v>1.4488188976377954</v>
      </c>
      <c r="J496" s="36">
        <v>127</v>
      </c>
      <c r="K496" s="36">
        <v>184</v>
      </c>
      <c r="L496" s="37">
        <v>1.4488188976377954</v>
      </c>
      <c r="M496" s="45" t="s">
        <v>10</v>
      </c>
      <c r="N496" s="45" t="s">
        <v>10</v>
      </c>
      <c r="O496" s="45" t="s">
        <v>10</v>
      </c>
      <c r="P496" s="46" t="s">
        <v>29</v>
      </c>
      <c r="Q496" s="47" t="s">
        <v>29</v>
      </c>
    </row>
    <row r="497" spans="1:17" ht="48">
      <c r="A497" s="557"/>
      <c r="B497" s="553"/>
      <c r="C497" s="553"/>
      <c r="D497" s="553"/>
      <c r="E497" s="44" t="s">
        <v>755</v>
      </c>
      <c r="F497" s="34" t="s">
        <v>24</v>
      </c>
      <c r="G497" s="35">
        <v>117</v>
      </c>
      <c r="H497" s="36">
        <v>219</v>
      </c>
      <c r="I497" s="37">
        <v>1.8717948717948718</v>
      </c>
      <c r="J497" s="36">
        <v>115</v>
      </c>
      <c r="K497" s="36">
        <v>197</v>
      </c>
      <c r="L497" s="37">
        <v>1.7130434782608697</v>
      </c>
      <c r="M497" s="36">
        <v>2</v>
      </c>
      <c r="N497" s="45" t="s">
        <v>10</v>
      </c>
      <c r="O497" s="36">
        <v>2</v>
      </c>
      <c r="P497" s="36">
        <v>22</v>
      </c>
      <c r="Q497" s="38">
        <v>11</v>
      </c>
    </row>
    <row r="498" spans="1:17" ht="60">
      <c r="A498" s="557"/>
      <c r="B498" s="553"/>
      <c r="C498" s="553"/>
      <c r="D498" s="553"/>
      <c r="E498" s="44" t="s">
        <v>756</v>
      </c>
      <c r="F498" s="34" t="s">
        <v>24</v>
      </c>
      <c r="G498" s="35">
        <v>405</v>
      </c>
      <c r="H498" s="36">
        <v>751</v>
      </c>
      <c r="I498" s="37">
        <v>1.854320987654321</v>
      </c>
      <c r="J498" s="36">
        <v>404</v>
      </c>
      <c r="K498" s="36">
        <v>750</v>
      </c>
      <c r="L498" s="37">
        <v>1.8564356435643565</v>
      </c>
      <c r="M498" s="36">
        <v>1</v>
      </c>
      <c r="N498" s="36">
        <v>1</v>
      </c>
      <c r="O498" s="45" t="s">
        <v>10</v>
      </c>
      <c r="P498" s="36">
        <v>1</v>
      </c>
      <c r="Q498" s="38">
        <v>1</v>
      </c>
    </row>
    <row r="499" spans="1:17" ht="48">
      <c r="A499" s="557"/>
      <c r="B499" s="553"/>
      <c r="C499" s="553"/>
      <c r="D499" s="553"/>
      <c r="E499" s="44" t="s">
        <v>757</v>
      </c>
      <c r="F499" s="34" t="s">
        <v>24</v>
      </c>
      <c r="G499" s="35">
        <v>1789</v>
      </c>
      <c r="H499" s="36">
        <v>4505</v>
      </c>
      <c r="I499" s="37">
        <v>2.5181665735047511</v>
      </c>
      <c r="J499" s="36">
        <v>1762</v>
      </c>
      <c r="K499" s="36">
        <v>4147</v>
      </c>
      <c r="L499" s="37">
        <v>2.3535754824063564</v>
      </c>
      <c r="M499" s="36">
        <v>27</v>
      </c>
      <c r="N499" s="36">
        <v>4</v>
      </c>
      <c r="O499" s="36">
        <v>23</v>
      </c>
      <c r="P499" s="36">
        <v>358</v>
      </c>
      <c r="Q499" s="38">
        <v>13.25925925925926</v>
      </c>
    </row>
    <row r="500" spans="1:17" ht="72">
      <c r="A500" s="557"/>
      <c r="B500" s="553"/>
      <c r="C500" s="553"/>
      <c r="D500" s="553"/>
      <c r="E500" s="44" t="s">
        <v>758</v>
      </c>
      <c r="F500" s="34" t="s">
        <v>24</v>
      </c>
      <c r="G500" s="35">
        <v>480</v>
      </c>
      <c r="H500" s="36">
        <v>853</v>
      </c>
      <c r="I500" s="37">
        <v>1.7770833333333333</v>
      </c>
      <c r="J500" s="36">
        <v>479</v>
      </c>
      <c r="K500" s="36">
        <v>850</v>
      </c>
      <c r="L500" s="37">
        <v>1.7745302713987474</v>
      </c>
      <c r="M500" s="36">
        <v>1</v>
      </c>
      <c r="N500" s="45" t="s">
        <v>10</v>
      </c>
      <c r="O500" s="36">
        <v>1</v>
      </c>
      <c r="P500" s="36">
        <v>3</v>
      </c>
      <c r="Q500" s="38">
        <v>3</v>
      </c>
    </row>
    <row r="501" spans="1:17" ht="24">
      <c r="A501" s="557"/>
      <c r="B501" s="553"/>
      <c r="C501" s="553"/>
      <c r="D501" s="553"/>
      <c r="E501" s="44" t="s">
        <v>759</v>
      </c>
      <c r="F501" s="34" t="s">
        <v>24</v>
      </c>
      <c r="G501" s="35">
        <v>1475</v>
      </c>
      <c r="H501" s="36">
        <v>2438</v>
      </c>
      <c r="I501" s="37">
        <v>1.6528813559322033</v>
      </c>
      <c r="J501" s="36">
        <v>1475</v>
      </c>
      <c r="K501" s="36">
        <v>2438</v>
      </c>
      <c r="L501" s="37">
        <v>1.6528813559322033</v>
      </c>
      <c r="M501" s="45" t="s">
        <v>10</v>
      </c>
      <c r="N501" s="45" t="s">
        <v>10</v>
      </c>
      <c r="O501" s="45" t="s">
        <v>10</v>
      </c>
      <c r="P501" s="46" t="s">
        <v>29</v>
      </c>
      <c r="Q501" s="47" t="s">
        <v>29</v>
      </c>
    </row>
    <row r="502" spans="1:17" ht="36">
      <c r="A502" s="557"/>
      <c r="B502" s="553"/>
      <c r="C502" s="553"/>
      <c r="D502" s="553"/>
      <c r="E502" s="44" t="s">
        <v>760</v>
      </c>
      <c r="F502" s="34" t="s">
        <v>24</v>
      </c>
      <c r="G502" s="35">
        <v>370</v>
      </c>
      <c r="H502" s="36">
        <v>498</v>
      </c>
      <c r="I502" s="37">
        <v>1.345945945945946</v>
      </c>
      <c r="J502" s="36">
        <v>370</v>
      </c>
      <c r="K502" s="36">
        <v>498</v>
      </c>
      <c r="L502" s="37">
        <v>1.345945945945946</v>
      </c>
      <c r="M502" s="45" t="s">
        <v>10</v>
      </c>
      <c r="N502" s="45" t="s">
        <v>10</v>
      </c>
      <c r="O502" s="45" t="s">
        <v>10</v>
      </c>
      <c r="P502" s="46" t="s">
        <v>29</v>
      </c>
      <c r="Q502" s="47" t="s">
        <v>29</v>
      </c>
    </row>
    <row r="503" spans="1:17" ht="48">
      <c r="A503" s="557"/>
      <c r="B503" s="553"/>
      <c r="C503" s="553"/>
      <c r="D503" s="553"/>
      <c r="E503" s="44" t="s">
        <v>761</v>
      </c>
      <c r="F503" s="34" t="s">
        <v>24</v>
      </c>
      <c r="G503" s="35">
        <v>416</v>
      </c>
      <c r="H503" s="36">
        <v>823</v>
      </c>
      <c r="I503" s="37">
        <v>1.9783653846153846</v>
      </c>
      <c r="J503" s="36">
        <v>416</v>
      </c>
      <c r="K503" s="36">
        <v>823</v>
      </c>
      <c r="L503" s="37">
        <v>1.9783653846153846</v>
      </c>
      <c r="M503" s="45" t="s">
        <v>10</v>
      </c>
      <c r="N503" s="45" t="s">
        <v>10</v>
      </c>
      <c r="O503" s="45" t="s">
        <v>10</v>
      </c>
      <c r="P503" s="46" t="s">
        <v>29</v>
      </c>
      <c r="Q503" s="47" t="s">
        <v>29</v>
      </c>
    </row>
    <row r="504" spans="1:17" ht="48">
      <c r="A504" s="557"/>
      <c r="B504" s="553"/>
      <c r="C504" s="553"/>
      <c r="D504" s="553"/>
      <c r="E504" s="44" t="s">
        <v>762</v>
      </c>
      <c r="F504" s="34" t="s">
        <v>24</v>
      </c>
      <c r="G504" s="35">
        <v>356</v>
      </c>
      <c r="H504" s="36">
        <v>514</v>
      </c>
      <c r="I504" s="37">
        <v>1.4438202247191012</v>
      </c>
      <c r="J504" s="36">
        <v>355</v>
      </c>
      <c r="K504" s="36">
        <v>513</v>
      </c>
      <c r="L504" s="37">
        <v>1.4450704225352113</v>
      </c>
      <c r="M504" s="36">
        <v>1</v>
      </c>
      <c r="N504" s="36">
        <v>1</v>
      </c>
      <c r="O504" s="45" t="s">
        <v>10</v>
      </c>
      <c r="P504" s="36">
        <v>1</v>
      </c>
      <c r="Q504" s="38">
        <v>1</v>
      </c>
    </row>
    <row r="505" spans="1:17" ht="36">
      <c r="A505" s="557"/>
      <c r="B505" s="553"/>
      <c r="C505" s="553"/>
      <c r="D505" s="553"/>
      <c r="E505" s="44" t="s">
        <v>763</v>
      </c>
      <c r="F505" s="34" t="s">
        <v>24</v>
      </c>
      <c r="G505" s="35">
        <v>596</v>
      </c>
      <c r="H505" s="36">
        <v>1113</v>
      </c>
      <c r="I505" s="37">
        <v>1.8674496644295302</v>
      </c>
      <c r="J505" s="36">
        <v>596</v>
      </c>
      <c r="K505" s="36">
        <v>1113</v>
      </c>
      <c r="L505" s="37">
        <v>1.8674496644295302</v>
      </c>
      <c r="M505" s="45" t="s">
        <v>10</v>
      </c>
      <c r="N505" s="45" t="s">
        <v>10</v>
      </c>
      <c r="O505" s="45" t="s">
        <v>10</v>
      </c>
      <c r="P505" s="46" t="s">
        <v>29</v>
      </c>
      <c r="Q505" s="47" t="s">
        <v>29</v>
      </c>
    </row>
    <row r="506" spans="1:17" ht="24">
      <c r="A506" s="557"/>
      <c r="B506" s="553"/>
      <c r="C506" s="553"/>
      <c r="D506" s="553"/>
      <c r="E506" s="44" t="s">
        <v>764</v>
      </c>
      <c r="F506" s="34" t="s">
        <v>24</v>
      </c>
      <c r="G506" s="35">
        <v>588</v>
      </c>
      <c r="H506" s="36">
        <v>1085</v>
      </c>
      <c r="I506" s="37">
        <v>1.8452380952380953</v>
      </c>
      <c r="J506" s="36">
        <v>585</v>
      </c>
      <c r="K506" s="36">
        <v>1067</v>
      </c>
      <c r="L506" s="37">
        <v>1.8239316239316239</v>
      </c>
      <c r="M506" s="36">
        <v>3</v>
      </c>
      <c r="N506" s="45" t="s">
        <v>10</v>
      </c>
      <c r="O506" s="36">
        <v>3</v>
      </c>
      <c r="P506" s="36">
        <v>18</v>
      </c>
      <c r="Q506" s="38">
        <v>6</v>
      </c>
    </row>
    <row r="507" spans="1:17" ht="48">
      <c r="A507" s="557"/>
      <c r="B507" s="553"/>
      <c r="C507" s="553"/>
      <c r="D507" s="553"/>
      <c r="E507" s="44" t="s">
        <v>765</v>
      </c>
      <c r="F507" s="34" t="s">
        <v>52</v>
      </c>
      <c r="G507" s="35">
        <v>25</v>
      </c>
      <c r="H507" s="36">
        <v>63</v>
      </c>
      <c r="I507" s="37">
        <v>2.52</v>
      </c>
      <c r="J507" s="36">
        <v>25</v>
      </c>
      <c r="K507" s="36">
        <v>63</v>
      </c>
      <c r="L507" s="37">
        <v>2.52</v>
      </c>
      <c r="M507" s="45" t="s">
        <v>10</v>
      </c>
      <c r="N507" s="45" t="s">
        <v>10</v>
      </c>
      <c r="O507" s="45" t="s">
        <v>10</v>
      </c>
      <c r="P507" s="46" t="s">
        <v>29</v>
      </c>
      <c r="Q507" s="47" t="s">
        <v>29</v>
      </c>
    </row>
    <row r="508" spans="1:17" ht="36">
      <c r="A508" s="557"/>
      <c r="B508" s="553"/>
      <c r="C508" s="553"/>
      <c r="D508" s="553"/>
      <c r="E508" s="44" t="s">
        <v>766</v>
      </c>
      <c r="F508" s="34" t="s">
        <v>24</v>
      </c>
      <c r="G508" s="35">
        <v>54</v>
      </c>
      <c r="H508" s="36">
        <v>87</v>
      </c>
      <c r="I508" s="37">
        <v>1.6111111111111112</v>
      </c>
      <c r="J508" s="36">
        <v>54</v>
      </c>
      <c r="K508" s="36">
        <v>87</v>
      </c>
      <c r="L508" s="37">
        <v>1.6111111111111112</v>
      </c>
      <c r="M508" s="45" t="s">
        <v>10</v>
      </c>
      <c r="N508" s="45" t="s">
        <v>10</v>
      </c>
      <c r="O508" s="45" t="s">
        <v>10</v>
      </c>
      <c r="P508" s="46" t="s">
        <v>29</v>
      </c>
      <c r="Q508" s="47" t="s">
        <v>29</v>
      </c>
    </row>
    <row r="509" spans="1:17" ht="24">
      <c r="A509" s="557"/>
      <c r="B509" s="553"/>
      <c r="C509" s="553"/>
      <c r="D509" s="553"/>
      <c r="E509" s="44" t="s">
        <v>767</v>
      </c>
      <c r="F509" s="34" t="s">
        <v>24</v>
      </c>
      <c r="G509" s="35">
        <v>304</v>
      </c>
      <c r="H509" s="36">
        <v>678</v>
      </c>
      <c r="I509" s="37">
        <v>2.2302631578947367</v>
      </c>
      <c r="J509" s="36">
        <v>303</v>
      </c>
      <c r="K509" s="36">
        <v>674</v>
      </c>
      <c r="L509" s="37">
        <v>2.2244224422442245</v>
      </c>
      <c r="M509" s="36">
        <v>1</v>
      </c>
      <c r="N509" s="45" t="s">
        <v>10</v>
      </c>
      <c r="O509" s="36">
        <v>1</v>
      </c>
      <c r="P509" s="36">
        <v>4</v>
      </c>
      <c r="Q509" s="38">
        <v>4</v>
      </c>
    </row>
    <row r="510" spans="1:17" ht="36">
      <c r="A510" s="557"/>
      <c r="B510" s="553"/>
      <c r="C510" s="553"/>
      <c r="D510" s="553"/>
      <c r="E510" s="44" t="s">
        <v>768</v>
      </c>
      <c r="F510" s="34" t="s">
        <v>24</v>
      </c>
      <c r="G510" s="35">
        <v>1050</v>
      </c>
      <c r="H510" s="36">
        <v>1893</v>
      </c>
      <c r="I510" s="37">
        <v>1.8028571428571429</v>
      </c>
      <c r="J510" s="36">
        <v>1050</v>
      </c>
      <c r="K510" s="36">
        <v>1893</v>
      </c>
      <c r="L510" s="37">
        <v>1.8028571428571429</v>
      </c>
      <c r="M510" s="45" t="s">
        <v>10</v>
      </c>
      <c r="N510" s="45" t="s">
        <v>10</v>
      </c>
      <c r="O510" s="45" t="s">
        <v>10</v>
      </c>
      <c r="P510" s="46" t="s">
        <v>29</v>
      </c>
      <c r="Q510" s="47" t="s">
        <v>29</v>
      </c>
    </row>
    <row r="511" spans="1:17" ht="24">
      <c r="A511" s="557"/>
      <c r="B511" s="553"/>
      <c r="C511" s="553"/>
      <c r="D511" s="553"/>
      <c r="E511" s="44" t="s">
        <v>769</v>
      </c>
      <c r="F511" s="34" t="s">
        <v>24</v>
      </c>
      <c r="G511" s="35">
        <v>672</v>
      </c>
      <c r="H511" s="36">
        <v>2616</v>
      </c>
      <c r="I511" s="37">
        <v>3.8928571428571428</v>
      </c>
      <c r="J511" s="36">
        <v>628</v>
      </c>
      <c r="K511" s="36">
        <v>2251</v>
      </c>
      <c r="L511" s="37">
        <v>3.5843949044585988</v>
      </c>
      <c r="M511" s="36">
        <v>44</v>
      </c>
      <c r="N511" s="36">
        <v>11</v>
      </c>
      <c r="O511" s="36">
        <v>33</v>
      </c>
      <c r="P511" s="36">
        <v>365</v>
      </c>
      <c r="Q511" s="38">
        <v>8.295454545454545</v>
      </c>
    </row>
    <row r="512" spans="1:17" ht="36">
      <c r="A512" s="557"/>
      <c r="B512" s="553"/>
      <c r="C512" s="553"/>
      <c r="D512" s="553"/>
      <c r="E512" s="44" t="s">
        <v>770</v>
      </c>
      <c r="F512" s="34" t="s">
        <v>24</v>
      </c>
      <c r="G512" s="35">
        <v>240</v>
      </c>
      <c r="H512" s="36">
        <v>478</v>
      </c>
      <c r="I512" s="37">
        <v>1.9916666666666667</v>
      </c>
      <c r="J512" s="36">
        <v>240</v>
      </c>
      <c r="K512" s="36">
        <v>478</v>
      </c>
      <c r="L512" s="37">
        <v>1.9916666666666667</v>
      </c>
      <c r="M512" s="45" t="s">
        <v>10</v>
      </c>
      <c r="N512" s="45" t="s">
        <v>10</v>
      </c>
      <c r="O512" s="45" t="s">
        <v>10</v>
      </c>
      <c r="P512" s="46" t="s">
        <v>29</v>
      </c>
      <c r="Q512" s="47" t="s">
        <v>29</v>
      </c>
    </row>
    <row r="513" spans="1:17" ht="36">
      <c r="A513" s="557"/>
      <c r="B513" s="553"/>
      <c r="C513" s="553"/>
      <c r="D513" s="553"/>
      <c r="E513" s="44" t="s">
        <v>771</v>
      </c>
      <c r="F513" s="34" t="s">
        <v>24</v>
      </c>
      <c r="G513" s="35">
        <v>577</v>
      </c>
      <c r="H513" s="36">
        <v>1629</v>
      </c>
      <c r="I513" s="37">
        <v>2.8232235701906414</v>
      </c>
      <c r="J513" s="36">
        <v>572</v>
      </c>
      <c r="K513" s="36">
        <v>1576</v>
      </c>
      <c r="L513" s="37">
        <v>2.7552447552447554</v>
      </c>
      <c r="M513" s="36">
        <v>5</v>
      </c>
      <c r="N513" s="45" t="s">
        <v>10</v>
      </c>
      <c r="O513" s="36">
        <v>5</v>
      </c>
      <c r="P513" s="36">
        <v>53</v>
      </c>
      <c r="Q513" s="38">
        <v>10.6</v>
      </c>
    </row>
    <row r="514" spans="1:17">
      <c r="A514" s="557"/>
      <c r="B514" s="553"/>
      <c r="C514" s="553"/>
      <c r="D514" s="553"/>
      <c r="E514" s="44" t="s">
        <v>772</v>
      </c>
      <c r="F514" s="34" t="s">
        <v>24</v>
      </c>
      <c r="G514" s="35">
        <v>45</v>
      </c>
      <c r="H514" s="36">
        <v>79</v>
      </c>
      <c r="I514" s="37">
        <v>1.7555555555555555</v>
      </c>
      <c r="J514" s="36">
        <v>45</v>
      </c>
      <c r="K514" s="36">
        <v>79</v>
      </c>
      <c r="L514" s="37">
        <v>1.7555555555555555</v>
      </c>
      <c r="M514" s="45" t="s">
        <v>10</v>
      </c>
      <c r="N514" s="45" t="s">
        <v>10</v>
      </c>
      <c r="O514" s="45" t="s">
        <v>10</v>
      </c>
      <c r="P514" s="46" t="s">
        <v>29</v>
      </c>
      <c r="Q514" s="47" t="s">
        <v>29</v>
      </c>
    </row>
    <row r="515" spans="1:17">
      <c r="A515" s="557"/>
      <c r="B515" s="553"/>
      <c r="C515" s="553"/>
      <c r="D515" s="553"/>
      <c r="E515" s="44" t="s">
        <v>307</v>
      </c>
      <c r="F515" s="34" t="s">
        <v>24</v>
      </c>
      <c r="G515" s="35">
        <v>1</v>
      </c>
      <c r="H515" s="36">
        <v>2</v>
      </c>
      <c r="I515" s="37">
        <v>2</v>
      </c>
      <c r="J515" s="36">
        <v>1</v>
      </c>
      <c r="K515" s="36">
        <v>2</v>
      </c>
      <c r="L515" s="37">
        <v>2</v>
      </c>
      <c r="M515" s="45" t="s">
        <v>10</v>
      </c>
      <c r="N515" s="45" t="s">
        <v>10</v>
      </c>
      <c r="O515" s="45" t="s">
        <v>10</v>
      </c>
      <c r="P515" s="46" t="s">
        <v>29</v>
      </c>
      <c r="Q515" s="47" t="s">
        <v>29</v>
      </c>
    </row>
    <row r="516" spans="1:17" ht="24">
      <c r="A516" s="557"/>
      <c r="B516" s="553"/>
      <c r="C516" s="553"/>
      <c r="D516" s="553"/>
      <c r="E516" s="44" t="s">
        <v>773</v>
      </c>
      <c r="F516" s="34" t="s">
        <v>24</v>
      </c>
      <c r="G516" s="35">
        <v>146</v>
      </c>
      <c r="H516" s="36">
        <v>204</v>
      </c>
      <c r="I516" s="37">
        <v>1.3972602739726028</v>
      </c>
      <c r="J516" s="36">
        <v>146</v>
      </c>
      <c r="K516" s="36">
        <v>204</v>
      </c>
      <c r="L516" s="37">
        <v>1.3972602739726028</v>
      </c>
      <c r="M516" s="45" t="s">
        <v>10</v>
      </c>
      <c r="N516" s="45" t="s">
        <v>10</v>
      </c>
      <c r="O516" s="45" t="s">
        <v>10</v>
      </c>
      <c r="P516" s="46" t="s">
        <v>29</v>
      </c>
      <c r="Q516" s="47" t="s">
        <v>29</v>
      </c>
    </row>
    <row r="517" spans="1:17" ht="24">
      <c r="A517" s="557"/>
      <c r="B517" s="553"/>
      <c r="C517" s="553"/>
      <c r="D517" s="553"/>
      <c r="E517" s="44" t="s">
        <v>774</v>
      </c>
      <c r="F517" s="34" t="s">
        <v>24</v>
      </c>
      <c r="G517" s="35">
        <v>210</v>
      </c>
      <c r="H517" s="36">
        <v>610</v>
      </c>
      <c r="I517" s="37">
        <v>2.9047619047619047</v>
      </c>
      <c r="J517" s="36">
        <v>207</v>
      </c>
      <c r="K517" s="36">
        <v>595</v>
      </c>
      <c r="L517" s="37">
        <v>2.8743961352657004</v>
      </c>
      <c r="M517" s="36">
        <v>3</v>
      </c>
      <c r="N517" s="45" t="s">
        <v>10</v>
      </c>
      <c r="O517" s="36">
        <v>3</v>
      </c>
      <c r="P517" s="36">
        <v>15</v>
      </c>
      <c r="Q517" s="38">
        <v>5</v>
      </c>
    </row>
    <row r="518" spans="1:17" ht="48">
      <c r="A518" s="557"/>
      <c r="B518" s="553"/>
      <c r="C518" s="553"/>
      <c r="D518" s="553"/>
      <c r="E518" s="44" t="s">
        <v>775</v>
      </c>
      <c r="F518" s="34" t="s">
        <v>24</v>
      </c>
      <c r="G518" s="35">
        <v>15</v>
      </c>
      <c r="H518" s="36">
        <v>18</v>
      </c>
      <c r="I518" s="37">
        <v>1.2</v>
      </c>
      <c r="J518" s="36">
        <v>15</v>
      </c>
      <c r="K518" s="36">
        <v>18</v>
      </c>
      <c r="L518" s="37">
        <v>1.2</v>
      </c>
      <c r="M518" s="45" t="s">
        <v>10</v>
      </c>
      <c r="N518" s="45" t="s">
        <v>10</v>
      </c>
      <c r="O518" s="45" t="s">
        <v>10</v>
      </c>
      <c r="P518" s="46" t="s">
        <v>29</v>
      </c>
      <c r="Q518" s="47" t="s">
        <v>29</v>
      </c>
    </row>
    <row r="519" spans="1:17" ht="36">
      <c r="A519" s="557"/>
      <c r="B519" s="553"/>
      <c r="C519" s="555" t="s">
        <v>53</v>
      </c>
      <c r="D519" s="555" t="s">
        <v>18</v>
      </c>
      <c r="E519" s="44" t="s">
        <v>776</v>
      </c>
      <c r="F519" s="34" t="s">
        <v>55</v>
      </c>
      <c r="G519" s="35">
        <v>745</v>
      </c>
      <c r="H519" s="36">
        <v>1133</v>
      </c>
      <c r="I519" s="37">
        <v>1.5208053691275167</v>
      </c>
      <c r="J519" s="36">
        <v>744</v>
      </c>
      <c r="K519" s="36">
        <v>1130</v>
      </c>
      <c r="L519" s="37">
        <v>1.5188172043010753</v>
      </c>
      <c r="M519" s="36">
        <v>1</v>
      </c>
      <c r="N519" s="45" t="s">
        <v>10</v>
      </c>
      <c r="O519" s="36">
        <v>1</v>
      </c>
      <c r="P519" s="36">
        <v>3</v>
      </c>
      <c r="Q519" s="38">
        <v>3</v>
      </c>
    </row>
    <row r="520" spans="1:17" ht="24">
      <c r="A520" s="557"/>
      <c r="B520" s="553"/>
      <c r="C520" s="553"/>
      <c r="D520" s="553"/>
      <c r="E520" s="44" t="s">
        <v>777</v>
      </c>
      <c r="F520" s="34" t="s">
        <v>55</v>
      </c>
      <c r="G520" s="35">
        <v>23</v>
      </c>
      <c r="H520" s="36">
        <v>28</v>
      </c>
      <c r="I520" s="37">
        <v>1.2173913043478262</v>
      </c>
      <c r="J520" s="36">
        <v>22</v>
      </c>
      <c r="K520" s="36">
        <v>27</v>
      </c>
      <c r="L520" s="37">
        <v>1.2272727272727273</v>
      </c>
      <c r="M520" s="36">
        <v>1</v>
      </c>
      <c r="N520" s="36">
        <v>1</v>
      </c>
      <c r="O520" s="45" t="s">
        <v>10</v>
      </c>
      <c r="P520" s="36">
        <v>1</v>
      </c>
      <c r="Q520" s="38">
        <v>1</v>
      </c>
    </row>
    <row r="521" spans="1:17" ht="36">
      <c r="A521" s="557"/>
      <c r="B521" s="553"/>
      <c r="C521" s="553"/>
      <c r="D521" s="553"/>
      <c r="E521" s="44" t="s">
        <v>778</v>
      </c>
      <c r="F521" s="34" t="s">
        <v>55</v>
      </c>
      <c r="G521" s="35">
        <v>528</v>
      </c>
      <c r="H521" s="36">
        <v>876</v>
      </c>
      <c r="I521" s="37">
        <v>1.6590909090909092</v>
      </c>
      <c r="J521" s="36">
        <v>526</v>
      </c>
      <c r="K521" s="36">
        <v>874</v>
      </c>
      <c r="L521" s="37">
        <v>1.661596958174905</v>
      </c>
      <c r="M521" s="36">
        <v>2</v>
      </c>
      <c r="N521" s="36">
        <v>2</v>
      </c>
      <c r="O521" s="45" t="s">
        <v>10</v>
      </c>
      <c r="P521" s="36">
        <v>2</v>
      </c>
      <c r="Q521" s="38">
        <v>1</v>
      </c>
    </row>
    <row r="522" spans="1:17" ht="36">
      <c r="A522" s="557"/>
      <c r="B522" s="553"/>
      <c r="C522" s="553"/>
      <c r="D522" s="553"/>
      <c r="E522" s="44" t="s">
        <v>779</v>
      </c>
      <c r="F522" s="34" t="s">
        <v>234</v>
      </c>
      <c r="G522" s="35">
        <v>293</v>
      </c>
      <c r="H522" s="36">
        <v>833</v>
      </c>
      <c r="I522" s="37">
        <v>2.8430034129692832</v>
      </c>
      <c r="J522" s="36">
        <v>293</v>
      </c>
      <c r="K522" s="36">
        <v>833</v>
      </c>
      <c r="L522" s="37">
        <v>2.8430034129692832</v>
      </c>
      <c r="M522" s="45" t="s">
        <v>10</v>
      </c>
      <c r="N522" s="45" t="s">
        <v>10</v>
      </c>
      <c r="O522" s="45" t="s">
        <v>10</v>
      </c>
      <c r="P522" s="46" t="s">
        <v>29</v>
      </c>
      <c r="Q522" s="47" t="s">
        <v>29</v>
      </c>
    </row>
    <row r="523" spans="1:17" ht="36">
      <c r="A523" s="557"/>
      <c r="B523" s="553"/>
      <c r="C523" s="553"/>
      <c r="D523" s="553"/>
      <c r="E523" s="44" t="s">
        <v>780</v>
      </c>
      <c r="F523" s="34" t="s">
        <v>55</v>
      </c>
      <c r="G523" s="35">
        <v>156</v>
      </c>
      <c r="H523" s="36">
        <v>357</v>
      </c>
      <c r="I523" s="37">
        <v>2.2884615384615383</v>
      </c>
      <c r="J523" s="36">
        <v>156</v>
      </c>
      <c r="K523" s="36">
        <v>357</v>
      </c>
      <c r="L523" s="37">
        <v>2.2884615384615383</v>
      </c>
      <c r="M523" s="45" t="s">
        <v>10</v>
      </c>
      <c r="N523" s="45" t="s">
        <v>10</v>
      </c>
      <c r="O523" s="45" t="s">
        <v>10</v>
      </c>
      <c r="P523" s="46" t="s">
        <v>29</v>
      </c>
      <c r="Q523" s="47" t="s">
        <v>29</v>
      </c>
    </row>
    <row r="524" spans="1:17" ht="48">
      <c r="A524" s="557"/>
      <c r="B524" s="553"/>
      <c r="C524" s="553"/>
      <c r="D524" s="553"/>
      <c r="E524" s="44" t="s">
        <v>781</v>
      </c>
      <c r="F524" s="34" t="s">
        <v>55</v>
      </c>
      <c r="G524" s="35">
        <v>1808</v>
      </c>
      <c r="H524" s="36">
        <v>3574</v>
      </c>
      <c r="I524" s="37">
        <v>1.9767699115044248</v>
      </c>
      <c r="J524" s="36">
        <v>1800</v>
      </c>
      <c r="K524" s="36">
        <v>3562</v>
      </c>
      <c r="L524" s="37">
        <v>1.9788888888888889</v>
      </c>
      <c r="M524" s="36">
        <v>8</v>
      </c>
      <c r="N524" s="36">
        <v>7</v>
      </c>
      <c r="O524" s="36">
        <v>1</v>
      </c>
      <c r="P524" s="36">
        <v>12</v>
      </c>
      <c r="Q524" s="38">
        <v>1.5</v>
      </c>
    </row>
    <row r="525" spans="1:17" ht="36">
      <c r="A525" s="557"/>
      <c r="B525" s="553"/>
      <c r="C525" s="553"/>
      <c r="D525" s="553"/>
      <c r="E525" s="44" t="s">
        <v>381</v>
      </c>
      <c r="F525" s="34" t="s">
        <v>55</v>
      </c>
      <c r="G525" s="35">
        <v>161</v>
      </c>
      <c r="H525" s="36">
        <v>375</v>
      </c>
      <c r="I525" s="37">
        <v>2.329192546583851</v>
      </c>
      <c r="J525" s="36">
        <v>159</v>
      </c>
      <c r="K525" s="36">
        <v>371</v>
      </c>
      <c r="L525" s="37">
        <v>2.3333333333333335</v>
      </c>
      <c r="M525" s="36">
        <v>2</v>
      </c>
      <c r="N525" s="45" t="s">
        <v>10</v>
      </c>
      <c r="O525" s="36">
        <v>2</v>
      </c>
      <c r="P525" s="36">
        <v>4</v>
      </c>
      <c r="Q525" s="38">
        <v>2</v>
      </c>
    </row>
    <row r="526" spans="1:17" ht="36">
      <c r="A526" s="557"/>
      <c r="B526" s="553"/>
      <c r="C526" s="553"/>
      <c r="D526" s="553"/>
      <c r="E526" s="44" t="s">
        <v>782</v>
      </c>
      <c r="F526" s="34" t="s">
        <v>55</v>
      </c>
      <c r="G526" s="35">
        <v>1059</v>
      </c>
      <c r="H526" s="36">
        <v>2176</v>
      </c>
      <c r="I526" s="37">
        <v>2.0547686496694997</v>
      </c>
      <c r="J526" s="36">
        <v>1046</v>
      </c>
      <c r="K526" s="36">
        <v>2143</v>
      </c>
      <c r="L526" s="37">
        <v>2.0487571701720841</v>
      </c>
      <c r="M526" s="36">
        <v>13</v>
      </c>
      <c r="N526" s="36">
        <v>5</v>
      </c>
      <c r="O526" s="36">
        <v>8</v>
      </c>
      <c r="P526" s="36">
        <v>33</v>
      </c>
      <c r="Q526" s="38">
        <v>2.5384615384615383</v>
      </c>
    </row>
    <row r="527" spans="1:17" ht="48">
      <c r="A527" s="557"/>
      <c r="B527" s="553"/>
      <c r="C527" s="553"/>
      <c r="D527" s="553"/>
      <c r="E527" s="44" t="s">
        <v>783</v>
      </c>
      <c r="F527" s="34" t="s">
        <v>55</v>
      </c>
      <c r="G527" s="35">
        <v>174</v>
      </c>
      <c r="H527" s="36">
        <v>316</v>
      </c>
      <c r="I527" s="37">
        <v>1.8160919540229885</v>
      </c>
      <c r="J527" s="36">
        <v>174</v>
      </c>
      <c r="K527" s="36">
        <v>316</v>
      </c>
      <c r="L527" s="37">
        <v>1.8160919540229885</v>
      </c>
      <c r="M527" s="45" t="s">
        <v>10</v>
      </c>
      <c r="N527" s="45" t="s">
        <v>10</v>
      </c>
      <c r="O527" s="45" t="s">
        <v>10</v>
      </c>
      <c r="P527" s="46" t="s">
        <v>29</v>
      </c>
      <c r="Q527" s="47" t="s">
        <v>29</v>
      </c>
    </row>
    <row r="528" spans="1:17" ht="36">
      <c r="A528" s="557"/>
      <c r="B528" s="553"/>
      <c r="C528" s="553"/>
      <c r="D528" s="553"/>
      <c r="E528" s="44" t="s">
        <v>784</v>
      </c>
      <c r="F528" s="34" t="s">
        <v>55</v>
      </c>
      <c r="G528" s="35">
        <v>313</v>
      </c>
      <c r="H528" s="36">
        <v>733</v>
      </c>
      <c r="I528" s="37">
        <v>2.3418530351437701</v>
      </c>
      <c r="J528" s="36">
        <v>313</v>
      </c>
      <c r="K528" s="36">
        <v>733</v>
      </c>
      <c r="L528" s="37">
        <v>2.3418530351437701</v>
      </c>
      <c r="M528" s="45" t="s">
        <v>10</v>
      </c>
      <c r="N528" s="45" t="s">
        <v>10</v>
      </c>
      <c r="O528" s="45" t="s">
        <v>10</v>
      </c>
      <c r="P528" s="46" t="s">
        <v>29</v>
      </c>
      <c r="Q528" s="47" t="s">
        <v>29</v>
      </c>
    </row>
    <row r="529" spans="1:17" ht="48">
      <c r="A529" s="557"/>
      <c r="B529" s="553"/>
      <c r="C529" s="553"/>
      <c r="D529" s="553"/>
      <c r="E529" s="44" t="s">
        <v>785</v>
      </c>
      <c r="F529" s="34" t="s">
        <v>55</v>
      </c>
      <c r="G529" s="35">
        <v>263</v>
      </c>
      <c r="H529" s="36">
        <v>453</v>
      </c>
      <c r="I529" s="37">
        <v>1.7224334600760456</v>
      </c>
      <c r="J529" s="36">
        <v>263</v>
      </c>
      <c r="K529" s="36">
        <v>453</v>
      </c>
      <c r="L529" s="37">
        <v>1.7224334600760456</v>
      </c>
      <c r="M529" s="45" t="s">
        <v>10</v>
      </c>
      <c r="N529" s="45" t="s">
        <v>10</v>
      </c>
      <c r="O529" s="45" t="s">
        <v>10</v>
      </c>
      <c r="P529" s="46" t="s">
        <v>29</v>
      </c>
      <c r="Q529" s="47" t="s">
        <v>29</v>
      </c>
    </row>
    <row r="530" spans="1:17" ht="36">
      <c r="A530" s="557"/>
      <c r="B530" s="553"/>
      <c r="C530" s="553"/>
      <c r="D530" s="553"/>
      <c r="E530" s="44" t="s">
        <v>786</v>
      </c>
      <c r="F530" s="34" t="s">
        <v>55</v>
      </c>
      <c r="G530" s="35">
        <v>1024</v>
      </c>
      <c r="H530" s="36">
        <v>1766</v>
      </c>
      <c r="I530" s="37">
        <v>1.724609375</v>
      </c>
      <c r="J530" s="36">
        <v>1024</v>
      </c>
      <c r="K530" s="36">
        <v>1766</v>
      </c>
      <c r="L530" s="37">
        <v>1.724609375</v>
      </c>
      <c r="M530" s="45" t="s">
        <v>10</v>
      </c>
      <c r="N530" s="45" t="s">
        <v>10</v>
      </c>
      <c r="O530" s="45" t="s">
        <v>10</v>
      </c>
      <c r="P530" s="46" t="s">
        <v>29</v>
      </c>
      <c r="Q530" s="47" t="s">
        <v>29</v>
      </c>
    </row>
    <row r="531" spans="1:17" ht="36">
      <c r="A531" s="557"/>
      <c r="B531" s="553"/>
      <c r="C531" s="553"/>
      <c r="D531" s="553"/>
      <c r="E531" s="44" t="s">
        <v>787</v>
      </c>
      <c r="F531" s="34" t="s">
        <v>55</v>
      </c>
      <c r="G531" s="35">
        <v>119</v>
      </c>
      <c r="H531" s="36">
        <v>173</v>
      </c>
      <c r="I531" s="37">
        <v>1.453781512605042</v>
      </c>
      <c r="J531" s="36">
        <v>119</v>
      </c>
      <c r="K531" s="36">
        <v>173</v>
      </c>
      <c r="L531" s="37">
        <v>1.453781512605042</v>
      </c>
      <c r="M531" s="45" t="s">
        <v>10</v>
      </c>
      <c r="N531" s="45" t="s">
        <v>10</v>
      </c>
      <c r="O531" s="45" t="s">
        <v>10</v>
      </c>
      <c r="P531" s="46" t="s">
        <v>29</v>
      </c>
      <c r="Q531" s="47" t="s">
        <v>29</v>
      </c>
    </row>
    <row r="532" spans="1:17" ht="48">
      <c r="A532" s="557"/>
      <c r="B532" s="553"/>
      <c r="C532" s="553"/>
      <c r="D532" s="553"/>
      <c r="E532" s="44" t="s">
        <v>788</v>
      </c>
      <c r="F532" s="34" t="s">
        <v>55</v>
      </c>
      <c r="G532" s="35">
        <v>69</v>
      </c>
      <c r="H532" s="36">
        <v>84</v>
      </c>
      <c r="I532" s="37">
        <v>1.2173913043478262</v>
      </c>
      <c r="J532" s="36">
        <v>69</v>
      </c>
      <c r="K532" s="36">
        <v>84</v>
      </c>
      <c r="L532" s="37">
        <v>1.2173913043478262</v>
      </c>
      <c r="M532" s="45" t="s">
        <v>10</v>
      </c>
      <c r="N532" s="45" t="s">
        <v>10</v>
      </c>
      <c r="O532" s="45" t="s">
        <v>10</v>
      </c>
      <c r="P532" s="46" t="s">
        <v>29</v>
      </c>
      <c r="Q532" s="47" t="s">
        <v>29</v>
      </c>
    </row>
    <row r="533" spans="1:17" ht="36">
      <c r="A533" s="557"/>
      <c r="B533" s="553"/>
      <c r="C533" s="553"/>
      <c r="D533" s="553"/>
      <c r="E533" s="44" t="s">
        <v>789</v>
      </c>
      <c r="F533" s="34" t="s">
        <v>233</v>
      </c>
      <c r="G533" s="35">
        <v>569</v>
      </c>
      <c r="H533" s="36">
        <v>1132</v>
      </c>
      <c r="I533" s="37">
        <v>1.9894551845342707</v>
      </c>
      <c r="J533" s="36">
        <v>569</v>
      </c>
      <c r="K533" s="36">
        <v>1132</v>
      </c>
      <c r="L533" s="37">
        <v>1.9894551845342707</v>
      </c>
      <c r="M533" s="45" t="s">
        <v>10</v>
      </c>
      <c r="N533" s="45" t="s">
        <v>10</v>
      </c>
      <c r="O533" s="45" t="s">
        <v>10</v>
      </c>
      <c r="P533" s="46" t="s">
        <v>29</v>
      </c>
      <c r="Q533" s="47" t="s">
        <v>29</v>
      </c>
    </row>
    <row r="534" spans="1:17" ht="24">
      <c r="A534" s="557"/>
      <c r="B534" s="553"/>
      <c r="C534" s="553"/>
      <c r="D534" s="553"/>
      <c r="E534" s="44" t="s">
        <v>790</v>
      </c>
      <c r="F534" s="34" t="s">
        <v>55</v>
      </c>
      <c r="G534" s="35">
        <v>108</v>
      </c>
      <c r="H534" s="36">
        <v>188</v>
      </c>
      <c r="I534" s="37">
        <v>1.7407407407407407</v>
      </c>
      <c r="J534" s="36">
        <v>108</v>
      </c>
      <c r="K534" s="36">
        <v>188</v>
      </c>
      <c r="L534" s="37">
        <v>1.7407407407407407</v>
      </c>
      <c r="M534" s="45" t="s">
        <v>10</v>
      </c>
      <c r="N534" s="45" t="s">
        <v>10</v>
      </c>
      <c r="O534" s="45" t="s">
        <v>10</v>
      </c>
      <c r="P534" s="46" t="s">
        <v>29</v>
      </c>
      <c r="Q534" s="47" t="s">
        <v>29</v>
      </c>
    </row>
    <row r="535" spans="1:17" ht="36">
      <c r="A535" s="557"/>
      <c r="B535" s="553"/>
      <c r="C535" s="553"/>
      <c r="D535" s="553"/>
      <c r="E535" s="44" t="s">
        <v>791</v>
      </c>
      <c r="F535" s="34" t="s">
        <v>792</v>
      </c>
      <c r="G535" s="35">
        <v>259</v>
      </c>
      <c r="H535" s="36">
        <v>493</v>
      </c>
      <c r="I535" s="37">
        <v>1.9034749034749034</v>
      </c>
      <c r="J535" s="36">
        <v>258</v>
      </c>
      <c r="K535" s="36">
        <v>492</v>
      </c>
      <c r="L535" s="37">
        <v>1.9069767441860466</v>
      </c>
      <c r="M535" s="36">
        <v>1</v>
      </c>
      <c r="N535" s="36">
        <v>1</v>
      </c>
      <c r="O535" s="45" t="s">
        <v>10</v>
      </c>
      <c r="P535" s="36">
        <v>1</v>
      </c>
      <c r="Q535" s="38">
        <v>1</v>
      </c>
    </row>
    <row r="536" spans="1:17" ht="24">
      <c r="A536" s="557"/>
      <c r="B536" s="553"/>
      <c r="C536" s="553"/>
      <c r="D536" s="553"/>
      <c r="E536" s="44" t="s">
        <v>793</v>
      </c>
      <c r="F536" s="34" t="s">
        <v>232</v>
      </c>
      <c r="G536" s="35">
        <v>179</v>
      </c>
      <c r="H536" s="36">
        <v>1402</v>
      </c>
      <c r="I536" s="37">
        <v>7.8324022346368718</v>
      </c>
      <c r="J536" s="36">
        <v>176</v>
      </c>
      <c r="K536" s="36">
        <v>1382</v>
      </c>
      <c r="L536" s="37">
        <v>7.8522727272727275</v>
      </c>
      <c r="M536" s="36">
        <v>3</v>
      </c>
      <c r="N536" s="45" t="s">
        <v>10</v>
      </c>
      <c r="O536" s="36">
        <v>3</v>
      </c>
      <c r="P536" s="36">
        <v>20</v>
      </c>
      <c r="Q536" s="38">
        <v>6.666666666666667</v>
      </c>
    </row>
    <row r="537" spans="1:17" ht="48">
      <c r="A537" s="557"/>
      <c r="B537" s="553"/>
      <c r="C537" s="553"/>
      <c r="D537" s="553"/>
      <c r="E537" s="44" t="s">
        <v>794</v>
      </c>
      <c r="F537" s="34" t="s">
        <v>55</v>
      </c>
      <c r="G537" s="35">
        <v>498</v>
      </c>
      <c r="H537" s="36">
        <v>791</v>
      </c>
      <c r="I537" s="37">
        <v>1.5883534136546185</v>
      </c>
      <c r="J537" s="36">
        <v>498</v>
      </c>
      <c r="K537" s="36">
        <v>791</v>
      </c>
      <c r="L537" s="37">
        <v>1.5883534136546185</v>
      </c>
      <c r="M537" s="45" t="s">
        <v>10</v>
      </c>
      <c r="N537" s="45" t="s">
        <v>10</v>
      </c>
      <c r="O537" s="45" t="s">
        <v>10</v>
      </c>
      <c r="P537" s="46" t="s">
        <v>29</v>
      </c>
      <c r="Q537" s="47" t="s">
        <v>29</v>
      </c>
    </row>
    <row r="538" spans="1:17" ht="72">
      <c r="A538" s="557"/>
      <c r="B538" s="553"/>
      <c r="C538" s="553"/>
      <c r="D538" s="553"/>
      <c r="E538" s="44" t="s">
        <v>795</v>
      </c>
      <c r="F538" s="34" t="s">
        <v>55</v>
      </c>
      <c r="G538" s="35">
        <v>77</v>
      </c>
      <c r="H538" s="36">
        <v>99</v>
      </c>
      <c r="I538" s="37">
        <v>1.2857142857142858</v>
      </c>
      <c r="J538" s="36">
        <v>77</v>
      </c>
      <c r="K538" s="36">
        <v>99</v>
      </c>
      <c r="L538" s="37">
        <v>1.2857142857142858</v>
      </c>
      <c r="M538" s="45" t="s">
        <v>10</v>
      </c>
      <c r="N538" s="45" t="s">
        <v>10</v>
      </c>
      <c r="O538" s="45" t="s">
        <v>10</v>
      </c>
      <c r="P538" s="46" t="s">
        <v>29</v>
      </c>
      <c r="Q538" s="47" t="s">
        <v>29</v>
      </c>
    </row>
    <row r="539" spans="1:17" ht="24">
      <c r="A539" s="557"/>
      <c r="B539" s="553"/>
      <c r="C539" s="553"/>
      <c r="D539" s="553"/>
      <c r="E539" s="44" t="s">
        <v>796</v>
      </c>
      <c r="F539" s="34" t="s">
        <v>55</v>
      </c>
      <c r="G539" s="35">
        <v>710</v>
      </c>
      <c r="H539" s="36">
        <v>1240</v>
      </c>
      <c r="I539" s="37">
        <v>1.7464788732394365</v>
      </c>
      <c r="J539" s="36">
        <v>710</v>
      </c>
      <c r="K539" s="36">
        <v>1240</v>
      </c>
      <c r="L539" s="37">
        <v>1.7464788732394365</v>
      </c>
      <c r="M539" s="45" t="s">
        <v>10</v>
      </c>
      <c r="N539" s="45" t="s">
        <v>10</v>
      </c>
      <c r="O539" s="45" t="s">
        <v>10</v>
      </c>
      <c r="P539" s="46" t="s">
        <v>29</v>
      </c>
      <c r="Q539" s="47" t="s">
        <v>29</v>
      </c>
    </row>
    <row r="540" spans="1:17" ht="24">
      <c r="A540" s="557"/>
      <c r="B540" s="553"/>
      <c r="C540" s="553"/>
      <c r="D540" s="553"/>
      <c r="E540" s="44" t="s">
        <v>797</v>
      </c>
      <c r="F540" s="34" t="s">
        <v>55</v>
      </c>
      <c r="G540" s="35">
        <v>487</v>
      </c>
      <c r="H540" s="36">
        <v>718</v>
      </c>
      <c r="I540" s="37">
        <v>1.4743326488706365</v>
      </c>
      <c r="J540" s="36">
        <v>485</v>
      </c>
      <c r="K540" s="36">
        <v>716</v>
      </c>
      <c r="L540" s="37">
        <v>1.4762886597938145</v>
      </c>
      <c r="M540" s="36">
        <v>2</v>
      </c>
      <c r="N540" s="36">
        <v>2</v>
      </c>
      <c r="O540" s="45" t="s">
        <v>10</v>
      </c>
      <c r="P540" s="36">
        <v>2</v>
      </c>
      <c r="Q540" s="38">
        <v>1</v>
      </c>
    </row>
    <row r="541" spans="1:17" ht="36">
      <c r="A541" s="557"/>
      <c r="B541" s="553"/>
      <c r="C541" s="553"/>
      <c r="D541" s="553"/>
      <c r="E541" s="44" t="s">
        <v>798</v>
      </c>
      <c r="F541" s="34" t="s">
        <v>55</v>
      </c>
      <c r="G541" s="35">
        <v>30</v>
      </c>
      <c r="H541" s="36">
        <v>75</v>
      </c>
      <c r="I541" s="37">
        <v>2.5</v>
      </c>
      <c r="J541" s="36">
        <v>30</v>
      </c>
      <c r="K541" s="36">
        <v>75</v>
      </c>
      <c r="L541" s="37">
        <v>2.5</v>
      </c>
      <c r="M541" s="45" t="s">
        <v>10</v>
      </c>
      <c r="N541" s="45" t="s">
        <v>10</v>
      </c>
      <c r="O541" s="45" t="s">
        <v>10</v>
      </c>
      <c r="P541" s="46" t="s">
        <v>29</v>
      </c>
      <c r="Q541" s="47" t="s">
        <v>29</v>
      </c>
    </row>
    <row r="542" spans="1:17" ht="24">
      <c r="A542" s="557"/>
      <c r="B542" s="553"/>
      <c r="C542" s="553"/>
      <c r="D542" s="553"/>
      <c r="E542" s="44" t="s">
        <v>799</v>
      </c>
      <c r="F542" s="34" t="s">
        <v>55</v>
      </c>
      <c r="G542" s="35">
        <v>56</v>
      </c>
      <c r="H542" s="36">
        <v>58</v>
      </c>
      <c r="I542" s="37">
        <v>1.0357142857142858</v>
      </c>
      <c r="J542" s="36">
        <v>56</v>
      </c>
      <c r="K542" s="36">
        <v>58</v>
      </c>
      <c r="L542" s="37">
        <v>1.0357142857142858</v>
      </c>
      <c r="M542" s="45" t="s">
        <v>10</v>
      </c>
      <c r="N542" s="45" t="s">
        <v>10</v>
      </c>
      <c r="O542" s="45" t="s">
        <v>10</v>
      </c>
      <c r="P542" s="46" t="s">
        <v>29</v>
      </c>
      <c r="Q542" s="47" t="s">
        <v>29</v>
      </c>
    </row>
    <row r="543" spans="1:17" ht="24">
      <c r="A543" s="557"/>
      <c r="B543" s="553"/>
      <c r="C543" s="553"/>
      <c r="D543" s="553"/>
      <c r="E543" s="44" t="s">
        <v>800</v>
      </c>
      <c r="F543" s="34" t="s">
        <v>55</v>
      </c>
      <c r="G543" s="35">
        <v>210</v>
      </c>
      <c r="H543" s="36">
        <v>497</v>
      </c>
      <c r="I543" s="37">
        <v>2.3666666666666667</v>
      </c>
      <c r="J543" s="36">
        <v>210</v>
      </c>
      <c r="K543" s="36">
        <v>497</v>
      </c>
      <c r="L543" s="37">
        <v>2.3666666666666667</v>
      </c>
      <c r="M543" s="45" t="s">
        <v>10</v>
      </c>
      <c r="N543" s="45" t="s">
        <v>10</v>
      </c>
      <c r="O543" s="45" t="s">
        <v>10</v>
      </c>
      <c r="P543" s="46" t="s">
        <v>29</v>
      </c>
      <c r="Q543" s="47" t="s">
        <v>29</v>
      </c>
    </row>
    <row r="544" spans="1:17" ht="36">
      <c r="A544" s="557"/>
      <c r="B544" s="553"/>
      <c r="C544" s="553"/>
      <c r="D544" s="553"/>
      <c r="E544" s="44" t="s">
        <v>801</v>
      </c>
      <c r="F544" s="34" t="s">
        <v>55</v>
      </c>
      <c r="G544" s="35">
        <v>495</v>
      </c>
      <c r="H544" s="36">
        <v>1001</v>
      </c>
      <c r="I544" s="37">
        <v>2.0222222222222221</v>
      </c>
      <c r="J544" s="36">
        <v>492</v>
      </c>
      <c r="K544" s="36">
        <v>986</v>
      </c>
      <c r="L544" s="37">
        <v>2.0040650406504064</v>
      </c>
      <c r="M544" s="36">
        <v>3</v>
      </c>
      <c r="N544" s="36">
        <v>2</v>
      </c>
      <c r="O544" s="36">
        <v>1</v>
      </c>
      <c r="P544" s="36">
        <v>15</v>
      </c>
      <c r="Q544" s="38">
        <v>5</v>
      </c>
    </row>
    <row r="545" spans="1:17" ht="36">
      <c r="A545" s="557"/>
      <c r="B545" s="553"/>
      <c r="C545" s="555" t="s">
        <v>102</v>
      </c>
      <c r="D545" s="555" t="s">
        <v>18</v>
      </c>
      <c r="E545" s="44" t="s">
        <v>802</v>
      </c>
      <c r="F545" s="34" t="s">
        <v>104</v>
      </c>
      <c r="G545" s="35">
        <v>258</v>
      </c>
      <c r="H545" s="36">
        <v>303</v>
      </c>
      <c r="I545" s="37">
        <v>1.1744186046511629</v>
      </c>
      <c r="J545" s="36">
        <v>258</v>
      </c>
      <c r="K545" s="36">
        <v>303</v>
      </c>
      <c r="L545" s="37">
        <v>1.1744186046511629</v>
      </c>
      <c r="M545" s="45" t="s">
        <v>10</v>
      </c>
      <c r="N545" s="45" t="s">
        <v>10</v>
      </c>
      <c r="O545" s="45" t="s">
        <v>10</v>
      </c>
      <c r="P545" s="46" t="s">
        <v>29</v>
      </c>
      <c r="Q545" s="47" t="s">
        <v>29</v>
      </c>
    </row>
    <row r="546" spans="1:17" ht="48">
      <c r="A546" s="557"/>
      <c r="B546" s="553"/>
      <c r="C546" s="553"/>
      <c r="D546" s="553"/>
      <c r="E546" s="44" t="s">
        <v>803</v>
      </c>
      <c r="F546" s="34" t="s">
        <v>104</v>
      </c>
      <c r="G546" s="35">
        <v>569</v>
      </c>
      <c r="H546" s="36">
        <v>854</v>
      </c>
      <c r="I546" s="37">
        <v>1.5008787346221442</v>
      </c>
      <c r="J546" s="36">
        <v>569</v>
      </c>
      <c r="K546" s="36">
        <v>854</v>
      </c>
      <c r="L546" s="37">
        <v>1.5008787346221442</v>
      </c>
      <c r="M546" s="45" t="s">
        <v>10</v>
      </c>
      <c r="N546" s="45" t="s">
        <v>10</v>
      </c>
      <c r="O546" s="45" t="s">
        <v>10</v>
      </c>
      <c r="P546" s="46" t="s">
        <v>29</v>
      </c>
      <c r="Q546" s="47" t="s">
        <v>29</v>
      </c>
    </row>
    <row r="547" spans="1:17" ht="24">
      <c r="A547" s="557"/>
      <c r="B547" s="553"/>
      <c r="C547" s="553"/>
      <c r="D547" s="553"/>
      <c r="E547" s="44" t="s">
        <v>804</v>
      </c>
      <c r="F547" s="34" t="s">
        <v>104</v>
      </c>
      <c r="G547" s="35">
        <v>2558</v>
      </c>
      <c r="H547" s="36">
        <v>6454</v>
      </c>
      <c r="I547" s="37">
        <v>2.5230648944487881</v>
      </c>
      <c r="J547" s="36">
        <v>2557</v>
      </c>
      <c r="K547" s="36">
        <v>6453</v>
      </c>
      <c r="L547" s="37">
        <v>2.523660539694955</v>
      </c>
      <c r="M547" s="36">
        <v>1</v>
      </c>
      <c r="N547" s="36">
        <v>1</v>
      </c>
      <c r="O547" s="45" t="s">
        <v>10</v>
      </c>
      <c r="P547" s="36">
        <v>1</v>
      </c>
      <c r="Q547" s="38">
        <v>1</v>
      </c>
    </row>
    <row r="548" spans="1:17" ht="48">
      <c r="A548" s="557"/>
      <c r="B548" s="553"/>
      <c r="C548" s="553"/>
      <c r="D548" s="553"/>
      <c r="E548" s="44" t="s">
        <v>805</v>
      </c>
      <c r="F548" s="34" t="s">
        <v>104</v>
      </c>
      <c r="G548" s="35">
        <v>9</v>
      </c>
      <c r="H548" s="36">
        <v>22</v>
      </c>
      <c r="I548" s="37">
        <v>2.4444444444444446</v>
      </c>
      <c r="J548" s="36">
        <v>9</v>
      </c>
      <c r="K548" s="36">
        <v>22</v>
      </c>
      <c r="L548" s="37">
        <v>2.4444444444444446</v>
      </c>
      <c r="M548" s="45" t="s">
        <v>10</v>
      </c>
      <c r="N548" s="45" t="s">
        <v>10</v>
      </c>
      <c r="O548" s="45" t="s">
        <v>10</v>
      </c>
      <c r="P548" s="46" t="s">
        <v>29</v>
      </c>
      <c r="Q548" s="47" t="s">
        <v>29</v>
      </c>
    </row>
    <row r="549" spans="1:17" ht="48">
      <c r="A549" s="557"/>
      <c r="B549" s="553"/>
      <c r="C549" s="553"/>
      <c r="D549" s="553"/>
      <c r="E549" s="44" t="s">
        <v>806</v>
      </c>
      <c r="F549" s="34" t="s">
        <v>104</v>
      </c>
      <c r="G549" s="35">
        <v>71</v>
      </c>
      <c r="H549" s="36">
        <v>122</v>
      </c>
      <c r="I549" s="37">
        <v>1.7183098591549295</v>
      </c>
      <c r="J549" s="36">
        <v>71</v>
      </c>
      <c r="K549" s="36">
        <v>122</v>
      </c>
      <c r="L549" s="37">
        <v>1.7183098591549295</v>
      </c>
      <c r="M549" s="45" t="s">
        <v>10</v>
      </c>
      <c r="N549" s="45" t="s">
        <v>10</v>
      </c>
      <c r="O549" s="45" t="s">
        <v>10</v>
      </c>
      <c r="P549" s="46" t="s">
        <v>29</v>
      </c>
      <c r="Q549" s="47" t="s">
        <v>29</v>
      </c>
    </row>
    <row r="550" spans="1:17">
      <c r="A550" s="557"/>
      <c r="B550" s="553"/>
      <c r="C550" s="553"/>
      <c r="D550" s="553"/>
      <c r="E550" s="44" t="s">
        <v>807</v>
      </c>
      <c r="F550" s="34" t="s">
        <v>104</v>
      </c>
      <c r="G550" s="35">
        <v>88</v>
      </c>
      <c r="H550" s="36">
        <v>142</v>
      </c>
      <c r="I550" s="37">
        <v>1.6136363636363635</v>
      </c>
      <c r="J550" s="36">
        <v>88</v>
      </c>
      <c r="K550" s="36">
        <v>142</v>
      </c>
      <c r="L550" s="37">
        <v>1.6136363636363635</v>
      </c>
      <c r="M550" s="45" t="s">
        <v>10</v>
      </c>
      <c r="N550" s="45" t="s">
        <v>10</v>
      </c>
      <c r="O550" s="45" t="s">
        <v>10</v>
      </c>
      <c r="P550" s="46" t="s">
        <v>29</v>
      </c>
      <c r="Q550" s="47" t="s">
        <v>29</v>
      </c>
    </row>
    <row r="551" spans="1:17" ht="24">
      <c r="A551" s="557"/>
      <c r="B551" s="553"/>
      <c r="C551" s="555" t="s">
        <v>105</v>
      </c>
      <c r="D551" s="555" t="s">
        <v>18</v>
      </c>
      <c r="E551" s="44" t="s">
        <v>808</v>
      </c>
      <c r="F551" s="34" t="s">
        <v>809</v>
      </c>
      <c r="G551" s="35">
        <v>5</v>
      </c>
      <c r="H551" s="36">
        <v>5</v>
      </c>
      <c r="I551" s="37">
        <v>1</v>
      </c>
      <c r="J551" s="36">
        <v>5</v>
      </c>
      <c r="K551" s="36">
        <v>5</v>
      </c>
      <c r="L551" s="37">
        <v>1</v>
      </c>
      <c r="M551" s="45" t="s">
        <v>10</v>
      </c>
      <c r="N551" s="45" t="s">
        <v>10</v>
      </c>
      <c r="O551" s="45" t="s">
        <v>10</v>
      </c>
      <c r="P551" s="46" t="s">
        <v>29</v>
      </c>
      <c r="Q551" s="47" t="s">
        <v>29</v>
      </c>
    </row>
    <row r="552" spans="1:17" ht="48">
      <c r="A552" s="557"/>
      <c r="B552" s="553"/>
      <c r="C552" s="553"/>
      <c r="D552" s="553"/>
      <c r="E552" s="44" t="s">
        <v>810</v>
      </c>
      <c r="F552" s="34" t="s">
        <v>106</v>
      </c>
      <c r="G552" s="35">
        <v>441</v>
      </c>
      <c r="H552" s="36">
        <v>732</v>
      </c>
      <c r="I552" s="37">
        <v>1.6598639455782314</v>
      </c>
      <c r="J552" s="36">
        <v>441</v>
      </c>
      <c r="K552" s="36">
        <v>732</v>
      </c>
      <c r="L552" s="37">
        <v>1.6598639455782314</v>
      </c>
      <c r="M552" s="45" t="s">
        <v>10</v>
      </c>
      <c r="N552" s="45" t="s">
        <v>10</v>
      </c>
      <c r="O552" s="45" t="s">
        <v>10</v>
      </c>
      <c r="P552" s="46" t="s">
        <v>29</v>
      </c>
      <c r="Q552" s="47" t="s">
        <v>29</v>
      </c>
    </row>
    <row r="553" spans="1:17" ht="48">
      <c r="A553" s="557"/>
      <c r="B553" s="553"/>
      <c r="C553" s="553"/>
      <c r="D553" s="553"/>
      <c r="E553" s="44" t="s">
        <v>811</v>
      </c>
      <c r="F553" s="34" t="s">
        <v>106</v>
      </c>
      <c r="G553" s="35">
        <v>176</v>
      </c>
      <c r="H553" s="36">
        <v>292</v>
      </c>
      <c r="I553" s="37">
        <v>1.6590909090909092</v>
      </c>
      <c r="J553" s="36">
        <v>176</v>
      </c>
      <c r="K553" s="36">
        <v>292</v>
      </c>
      <c r="L553" s="37">
        <v>1.6590909090909092</v>
      </c>
      <c r="M553" s="45" t="s">
        <v>10</v>
      </c>
      <c r="N553" s="45" t="s">
        <v>10</v>
      </c>
      <c r="O553" s="45" t="s">
        <v>10</v>
      </c>
      <c r="P553" s="46" t="s">
        <v>29</v>
      </c>
      <c r="Q553" s="47" t="s">
        <v>29</v>
      </c>
    </row>
    <row r="554" spans="1:17" ht="48">
      <c r="A554" s="557"/>
      <c r="B554" s="553"/>
      <c r="C554" s="555" t="s">
        <v>107</v>
      </c>
      <c r="D554" s="555" t="s">
        <v>18</v>
      </c>
      <c r="E554" s="44" t="s">
        <v>812</v>
      </c>
      <c r="F554" s="34" t="s">
        <v>109</v>
      </c>
      <c r="G554" s="35">
        <v>148</v>
      </c>
      <c r="H554" s="36">
        <v>247</v>
      </c>
      <c r="I554" s="37">
        <v>1.6689189189189189</v>
      </c>
      <c r="J554" s="36">
        <v>148</v>
      </c>
      <c r="K554" s="36">
        <v>247</v>
      </c>
      <c r="L554" s="37">
        <v>1.6689189189189189</v>
      </c>
      <c r="M554" s="45" t="s">
        <v>10</v>
      </c>
      <c r="N554" s="45" t="s">
        <v>10</v>
      </c>
      <c r="O554" s="45" t="s">
        <v>10</v>
      </c>
      <c r="P554" s="46" t="s">
        <v>29</v>
      </c>
      <c r="Q554" s="47" t="s">
        <v>29</v>
      </c>
    </row>
    <row r="555" spans="1:17" ht="48">
      <c r="A555" s="557"/>
      <c r="B555" s="553"/>
      <c r="C555" s="553"/>
      <c r="D555" s="553"/>
      <c r="E555" s="44" t="s">
        <v>813</v>
      </c>
      <c r="F555" s="34" t="s">
        <v>109</v>
      </c>
      <c r="G555" s="35">
        <v>134</v>
      </c>
      <c r="H555" s="36">
        <v>246</v>
      </c>
      <c r="I555" s="37">
        <v>1.835820895522388</v>
      </c>
      <c r="J555" s="36">
        <v>134</v>
      </c>
      <c r="K555" s="36">
        <v>246</v>
      </c>
      <c r="L555" s="37">
        <v>1.835820895522388</v>
      </c>
      <c r="M555" s="45" t="s">
        <v>10</v>
      </c>
      <c r="N555" s="45" t="s">
        <v>10</v>
      </c>
      <c r="O555" s="45" t="s">
        <v>10</v>
      </c>
      <c r="P555" s="46" t="s">
        <v>29</v>
      </c>
      <c r="Q555" s="47" t="s">
        <v>29</v>
      </c>
    </row>
    <row r="556" spans="1:17" ht="48">
      <c r="A556" s="557"/>
      <c r="B556" s="553"/>
      <c r="C556" s="553"/>
      <c r="D556" s="553"/>
      <c r="E556" s="44" t="s">
        <v>814</v>
      </c>
      <c r="F556" s="34" t="s">
        <v>109</v>
      </c>
      <c r="G556" s="35">
        <v>422</v>
      </c>
      <c r="H556" s="36">
        <v>575</v>
      </c>
      <c r="I556" s="37">
        <v>1.3625592417061612</v>
      </c>
      <c r="J556" s="36">
        <v>421</v>
      </c>
      <c r="K556" s="36">
        <v>574</v>
      </c>
      <c r="L556" s="37">
        <v>1.3634204275534443</v>
      </c>
      <c r="M556" s="36">
        <v>1</v>
      </c>
      <c r="N556" s="36">
        <v>1</v>
      </c>
      <c r="O556" s="45" t="s">
        <v>10</v>
      </c>
      <c r="P556" s="36">
        <v>1</v>
      </c>
      <c r="Q556" s="38">
        <v>1</v>
      </c>
    </row>
    <row r="557" spans="1:17" ht="48">
      <c r="A557" s="557"/>
      <c r="B557" s="553"/>
      <c r="C557" s="553"/>
      <c r="D557" s="553"/>
      <c r="E557" s="44" t="s">
        <v>815</v>
      </c>
      <c r="F557" s="34" t="s">
        <v>109</v>
      </c>
      <c r="G557" s="35">
        <v>203</v>
      </c>
      <c r="H557" s="36">
        <v>460</v>
      </c>
      <c r="I557" s="37">
        <v>2.2660098522167487</v>
      </c>
      <c r="J557" s="36">
        <v>203</v>
      </c>
      <c r="K557" s="36">
        <v>460</v>
      </c>
      <c r="L557" s="37">
        <v>2.2660098522167487</v>
      </c>
      <c r="M557" s="45" t="s">
        <v>10</v>
      </c>
      <c r="N557" s="45" t="s">
        <v>10</v>
      </c>
      <c r="O557" s="45" t="s">
        <v>10</v>
      </c>
      <c r="P557" s="46" t="s">
        <v>29</v>
      </c>
      <c r="Q557" s="47" t="s">
        <v>29</v>
      </c>
    </row>
    <row r="558" spans="1:17" ht="48">
      <c r="A558" s="557"/>
      <c r="B558" s="553"/>
      <c r="C558" s="553"/>
      <c r="D558" s="553"/>
      <c r="E558" s="44" t="s">
        <v>816</v>
      </c>
      <c r="F558" s="34" t="s">
        <v>109</v>
      </c>
      <c r="G558" s="35">
        <v>96</v>
      </c>
      <c r="H558" s="36">
        <v>147</v>
      </c>
      <c r="I558" s="37">
        <v>1.53125</v>
      </c>
      <c r="J558" s="36">
        <v>96</v>
      </c>
      <c r="K558" s="36">
        <v>147</v>
      </c>
      <c r="L558" s="37">
        <v>1.53125</v>
      </c>
      <c r="M558" s="45" t="s">
        <v>10</v>
      </c>
      <c r="N558" s="45" t="s">
        <v>10</v>
      </c>
      <c r="O558" s="45" t="s">
        <v>10</v>
      </c>
      <c r="P558" s="46" t="s">
        <v>29</v>
      </c>
      <c r="Q558" s="47" t="s">
        <v>29</v>
      </c>
    </row>
    <row r="559" spans="1:17" ht="48">
      <c r="A559" s="557"/>
      <c r="B559" s="553"/>
      <c r="C559" s="553"/>
      <c r="D559" s="553"/>
      <c r="E559" s="44" t="s">
        <v>817</v>
      </c>
      <c r="F559" s="34" t="s">
        <v>109</v>
      </c>
      <c r="G559" s="35">
        <v>162</v>
      </c>
      <c r="H559" s="36">
        <v>326</v>
      </c>
      <c r="I559" s="37">
        <v>2.0123456790123457</v>
      </c>
      <c r="J559" s="36">
        <v>130</v>
      </c>
      <c r="K559" s="36">
        <v>287</v>
      </c>
      <c r="L559" s="37">
        <v>2.2076923076923078</v>
      </c>
      <c r="M559" s="36">
        <v>32</v>
      </c>
      <c r="N559" s="36">
        <v>26</v>
      </c>
      <c r="O559" s="36">
        <v>6</v>
      </c>
      <c r="P559" s="36">
        <v>39</v>
      </c>
      <c r="Q559" s="38">
        <v>1.21875</v>
      </c>
    </row>
    <row r="560" spans="1:17" ht="48">
      <c r="A560" s="557"/>
      <c r="B560" s="553"/>
      <c r="C560" s="553"/>
      <c r="D560" s="553"/>
      <c r="E560" s="44" t="s">
        <v>818</v>
      </c>
      <c r="F560" s="34" t="s">
        <v>109</v>
      </c>
      <c r="G560" s="35">
        <v>28</v>
      </c>
      <c r="H560" s="36">
        <v>41</v>
      </c>
      <c r="I560" s="37">
        <v>1.4642857142857142</v>
      </c>
      <c r="J560" s="36">
        <v>28</v>
      </c>
      <c r="K560" s="36">
        <v>41</v>
      </c>
      <c r="L560" s="37">
        <v>1.4642857142857142</v>
      </c>
      <c r="M560" s="45" t="s">
        <v>10</v>
      </c>
      <c r="N560" s="45" t="s">
        <v>10</v>
      </c>
      <c r="O560" s="45" t="s">
        <v>10</v>
      </c>
      <c r="P560" s="46" t="s">
        <v>29</v>
      </c>
      <c r="Q560" s="47" t="s">
        <v>29</v>
      </c>
    </row>
    <row r="561" spans="1:17" ht="48">
      <c r="A561" s="557"/>
      <c r="B561" s="553"/>
      <c r="C561" s="553"/>
      <c r="D561" s="553"/>
      <c r="E561" s="44" t="s">
        <v>819</v>
      </c>
      <c r="F561" s="34" t="s">
        <v>109</v>
      </c>
      <c r="G561" s="35">
        <v>28</v>
      </c>
      <c r="H561" s="36">
        <v>52</v>
      </c>
      <c r="I561" s="37">
        <v>1.8571428571428572</v>
      </c>
      <c r="J561" s="36">
        <v>28</v>
      </c>
      <c r="K561" s="36">
        <v>52</v>
      </c>
      <c r="L561" s="37">
        <v>1.8571428571428572</v>
      </c>
      <c r="M561" s="45" t="s">
        <v>10</v>
      </c>
      <c r="N561" s="45" t="s">
        <v>10</v>
      </c>
      <c r="O561" s="45" t="s">
        <v>10</v>
      </c>
      <c r="P561" s="46" t="s">
        <v>29</v>
      </c>
      <c r="Q561" s="47" t="s">
        <v>29</v>
      </c>
    </row>
    <row r="562" spans="1:17" ht="48">
      <c r="A562" s="557"/>
      <c r="B562" s="553"/>
      <c r="C562" s="553"/>
      <c r="D562" s="553"/>
      <c r="E562" s="44" t="s">
        <v>820</v>
      </c>
      <c r="F562" s="34" t="s">
        <v>109</v>
      </c>
      <c r="G562" s="35">
        <v>19</v>
      </c>
      <c r="H562" s="36">
        <v>19</v>
      </c>
      <c r="I562" s="37">
        <v>1</v>
      </c>
      <c r="J562" s="36">
        <v>19</v>
      </c>
      <c r="K562" s="36">
        <v>19</v>
      </c>
      <c r="L562" s="37">
        <v>1</v>
      </c>
      <c r="M562" s="45" t="s">
        <v>10</v>
      </c>
      <c r="N562" s="45" t="s">
        <v>10</v>
      </c>
      <c r="O562" s="45" t="s">
        <v>10</v>
      </c>
      <c r="P562" s="46" t="s">
        <v>29</v>
      </c>
      <c r="Q562" s="47" t="s">
        <v>29</v>
      </c>
    </row>
    <row r="563" spans="1:17" ht="48">
      <c r="A563" s="557"/>
      <c r="B563" s="553"/>
      <c r="C563" s="553"/>
      <c r="D563" s="553"/>
      <c r="E563" s="44" t="s">
        <v>821</v>
      </c>
      <c r="F563" s="34" t="s">
        <v>109</v>
      </c>
      <c r="G563" s="35">
        <v>74</v>
      </c>
      <c r="H563" s="36">
        <v>143</v>
      </c>
      <c r="I563" s="37">
        <v>1.9324324324324325</v>
      </c>
      <c r="J563" s="36">
        <v>74</v>
      </c>
      <c r="K563" s="36">
        <v>143</v>
      </c>
      <c r="L563" s="37">
        <v>1.9324324324324325</v>
      </c>
      <c r="M563" s="45" t="s">
        <v>10</v>
      </c>
      <c r="N563" s="45" t="s">
        <v>10</v>
      </c>
      <c r="O563" s="45" t="s">
        <v>10</v>
      </c>
      <c r="P563" s="46" t="s">
        <v>29</v>
      </c>
      <c r="Q563" s="47" t="s">
        <v>29</v>
      </c>
    </row>
    <row r="564" spans="1:17" ht="48">
      <c r="A564" s="557"/>
      <c r="B564" s="553"/>
      <c r="C564" s="553"/>
      <c r="D564" s="553"/>
      <c r="E564" s="44" t="s">
        <v>822</v>
      </c>
      <c r="F564" s="34" t="s">
        <v>109</v>
      </c>
      <c r="G564" s="35">
        <v>728</v>
      </c>
      <c r="H564" s="36">
        <v>1305</v>
      </c>
      <c r="I564" s="37">
        <v>1.7925824175824177</v>
      </c>
      <c r="J564" s="36">
        <v>726</v>
      </c>
      <c r="K564" s="36">
        <v>1301</v>
      </c>
      <c r="L564" s="37">
        <v>1.7920110192837466</v>
      </c>
      <c r="M564" s="36">
        <v>2</v>
      </c>
      <c r="N564" s="36">
        <v>1</v>
      </c>
      <c r="O564" s="36">
        <v>1</v>
      </c>
      <c r="P564" s="36">
        <v>4</v>
      </c>
      <c r="Q564" s="38">
        <v>2</v>
      </c>
    </row>
    <row r="565" spans="1:17" ht="48">
      <c r="A565" s="557"/>
      <c r="B565" s="553"/>
      <c r="C565" s="553"/>
      <c r="D565" s="553"/>
      <c r="E565" s="44" t="s">
        <v>823</v>
      </c>
      <c r="F565" s="34" t="s">
        <v>109</v>
      </c>
      <c r="G565" s="35">
        <v>12</v>
      </c>
      <c r="H565" s="36">
        <v>14</v>
      </c>
      <c r="I565" s="37">
        <v>1.1666666666666667</v>
      </c>
      <c r="J565" s="36">
        <v>12</v>
      </c>
      <c r="K565" s="36">
        <v>14</v>
      </c>
      <c r="L565" s="37">
        <v>1.1666666666666667</v>
      </c>
      <c r="M565" s="45" t="s">
        <v>10</v>
      </c>
      <c r="N565" s="45" t="s">
        <v>10</v>
      </c>
      <c r="O565" s="45" t="s">
        <v>10</v>
      </c>
      <c r="P565" s="46" t="s">
        <v>29</v>
      </c>
      <c r="Q565" s="47" t="s">
        <v>29</v>
      </c>
    </row>
    <row r="566" spans="1:17" ht="48">
      <c r="A566" s="557"/>
      <c r="B566" s="553"/>
      <c r="C566" s="553"/>
      <c r="D566" s="553"/>
      <c r="E566" s="44" t="s">
        <v>824</v>
      </c>
      <c r="F566" s="34" t="s">
        <v>109</v>
      </c>
      <c r="G566" s="35">
        <v>539</v>
      </c>
      <c r="H566" s="36">
        <v>1197</v>
      </c>
      <c r="I566" s="37">
        <v>2.220779220779221</v>
      </c>
      <c r="J566" s="36">
        <v>536</v>
      </c>
      <c r="K566" s="36">
        <v>1186</v>
      </c>
      <c r="L566" s="37">
        <v>2.2126865671641789</v>
      </c>
      <c r="M566" s="36">
        <v>3</v>
      </c>
      <c r="N566" s="36">
        <v>1</v>
      </c>
      <c r="O566" s="36">
        <v>2</v>
      </c>
      <c r="P566" s="36">
        <v>11</v>
      </c>
      <c r="Q566" s="38">
        <v>3.6666666666666665</v>
      </c>
    </row>
    <row r="567" spans="1:17" ht="48">
      <c r="A567" s="557"/>
      <c r="B567" s="553"/>
      <c r="C567" s="553"/>
      <c r="D567" s="553"/>
      <c r="E567" s="44" t="s">
        <v>825</v>
      </c>
      <c r="F567" s="34" t="s">
        <v>109</v>
      </c>
      <c r="G567" s="35">
        <v>317</v>
      </c>
      <c r="H567" s="36">
        <v>554</v>
      </c>
      <c r="I567" s="37">
        <v>1.7476340694006309</v>
      </c>
      <c r="J567" s="36">
        <v>317</v>
      </c>
      <c r="K567" s="36">
        <v>554</v>
      </c>
      <c r="L567" s="37">
        <v>1.7476340694006309</v>
      </c>
      <c r="M567" s="45" t="s">
        <v>10</v>
      </c>
      <c r="N567" s="45" t="s">
        <v>10</v>
      </c>
      <c r="O567" s="45" t="s">
        <v>10</v>
      </c>
      <c r="P567" s="46" t="s">
        <v>29</v>
      </c>
      <c r="Q567" s="47" t="s">
        <v>29</v>
      </c>
    </row>
    <row r="568" spans="1:17" ht="48">
      <c r="A568" s="557"/>
      <c r="B568" s="553"/>
      <c r="C568" s="553"/>
      <c r="D568" s="553"/>
      <c r="E568" s="44" t="s">
        <v>826</v>
      </c>
      <c r="F568" s="34" t="s">
        <v>109</v>
      </c>
      <c r="G568" s="35">
        <v>2133</v>
      </c>
      <c r="H568" s="36">
        <v>3741</v>
      </c>
      <c r="I568" s="37">
        <v>1.7538677918424754</v>
      </c>
      <c r="J568" s="36">
        <v>2125</v>
      </c>
      <c r="K568" s="36">
        <v>3732</v>
      </c>
      <c r="L568" s="37">
        <v>1.7562352941176471</v>
      </c>
      <c r="M568" s="36">
        <v>8</v>
      </c>
      <c r="N568" s="36">
        <v>7</v>
      </c>
      <c r="O568" s="36">
        <v>1</v>
      </c>
      <c r="P568" s="36">
        <v>9</v>
      </c>
      <c r="Q568" s="38">
        <v>1.125</v>
      </c>
    </row>
    <row r="569" spans="1:17" ht="48">
      <c r="A569" s="557"/>
      <c r="B569" s="553"/>
      <c r="C569" s="553"/>
      <c r="D569" s="553"/>
      <c r="E569" s="44" t="s">
        <v>827</v>
      </c>
      <c r="F569" s="34" t="s">
        <v>109</v>
      </c>
      <c r="G569" s="35">
        <v>361</v>
      </c>
      <c r="H569" s="36">
        <v>820</v>
      </c>
      <c r="I569" s="37">
        <v>2.2714681440443214</v>
      </c>
      <c r="J569" s="36">
        <v>359</v>
      </c>
      <c r="K569" s="36">
        <v>808</v>
      </c>
      <c r="L569" s="37">
        <v>2.2506963788300838</v>
      </c>
      <c r="M569" s="36">
        <v>2</v>
      </c>
      <c r="N569" s="45" t="s">
        <v>10</v>
      </c>
      <c r="O569" s="36">
        <v>2</v>
      </c>
      <c r="P569" s="36">
        <v>12</v>
      </c>
      <c r="Q569" s="38">
        <v>6</v>
      </c>
    </row>
    <row r="570" spans="1:17" ht="48">
      <c r="A570" s="557"/>
      <c r="B570" s="553"/>
      <c r="C570" s="553"/>
      <c r="D570" s="553"/>
      <c r="E570" s="44" t="s">
        <v>828</v>
      </c>
      <c r="F570" s="34" t="s">
        <v>109</v>
      </c>
      <c r="G570" s="35">
        <v>1878</v>
      </c>
      <c r="H570" s="36">
        <v>3149</v>
      </c>
      <c r="I570" s="37">
        <v>1.6767838125665602</v>
      </c>
      <c r="J570" s="36">
        <v>1875</v>
      </c>
      <c r="K570" s="36">
        <v>3142</v>
      </c>
      <c r="L570" s="37">
        <v>1.6757333333333333</v>
      </c>
      <c r="M570" s="36">
        <v>3</v>
      </c>
      <c r="N570" s="36">
        <v>2</v>
      </c>
      <c r="O570" s="36">
        <v>1</v>
      </c>
      <c r="P570" s="36">
        <v>7</v>
      </c>
      <c r="Q570" s="38">
        <v>2.3333333333333335</v>
      </c>
    </row>
    <row r="571" spans="1:17" ht="48">
      <c r="A571" s="557"/>
      <c r="B571" s="553"/>
      <c r="C571" s="553"/>
      <c r="D571" s="553"/>
      <c r="E571" s="44" t="s">
        <v>829</v>
      </c>
      <c r="F571" s="34" t="s">
        <v>109</v>
      </c>
      <c r="G571" s="35">
        <v>1387</v>
      </c>
      <c r="H571" s="36">
        <v>3523</v>
      </c>
      <c r="I571" s="37">
        <v>2.5400144196106704</v>
      </c>
      <c r="J571" s="36">
        <v>1387</v>
      </c>
      <c r="K571" s="36">
        <v>3523</v>
      </c>
      <c r="L571" s="37">
        <v>2.5400144196106704</v>
      </c>
      <c r="M571" s="45" t="s">
        <v>10</v>
      </c>
      <c r="N571" s="45" t="s">
        <v>10</v>
      </c>
      <c r="O571" s="45" t="s">
        <v>10</v>
      </c>
      <c r="P571" s="46" t="s">
        <v>29</v>
      </c>
      <c r="Q571" s="47" t="s">
        <v>29</v>
      </c>
    </row>
    <row r="572" spans="1:17" ht="48">
      <c r="A572" s="557"/>
      <c r="B572" s="553"/>
      <c r="C572" s="553"/>
      <c r="D572" s="553"/>
      <c r="E572" s="44" t="s">
        <v>830</v>
      </c>
      <c r="F572" s="34" t="s">
        <v>109</v>
      </c>
      <c r="G572" s="35">
        <v>1141</v>
      </c>
      <c r="H572" s="36">
        <v>1330</v>
      </c>
      <c r="I572" s="37">
        <v>1.165644171779141</v>
      </c>
      <c r="J572" s="36">
        <v>1141</v>
      </c>
      <c r="K572" s="36">
        <v>1330</v>
      </c>
      <c r="L572" s="37">
        <v>1.165644171779141</v>
      </c>
      <c r="M572" s="45" t="s">
        <v>10</v>
      </c>
      <c r="N572" s="45" t="s">
        <v>10</v>
      </c>
      <c r="O572" s="45" t="s">
        <v>10</v>
      </c>
      <c r="P572" s="46" t="s">
        <v>29</v>
      </c>
      <c r="Q572" s="47" t="s">
        <v>29</v>
      </c>
    </row>
    <row r="573" spans="1:17" ht="48">
      <c r="A573" s="557"/>
      <c r="B573" s="553"/>
      <c r="C573" s="553"/>
      <c r="D573" s="553"/>
      <c r="E573" s="44" t="s">
        <v>831</v>
      </c>
      <c r="F573" s="34" t="s">
        <v>109</v>
      </c>
      <c r="G573" s="35">
        <v>2490</v>
      </c>
      <c r="H573" s="36">
        <v>6631</v>
      </c>
      <c r="I573" s="37">
        <v>2.6630522088353414</v>
      </c>
      <c r="J573" s="36">
        <v>2488</v>
      </c>
      <c r="K573" s="36">
        <v>6626</v>
      </c>
      <c r="L573" s="37">
        <v>2.6631832797427655</v>
      </c>
      <c r="M573" s="36">
        <v>2</v>
      </c>
      <c r="N573" s="36">
        <v>1</v>
      </c>
      <c r="O573" s="36">
        <v>1</v>
      </c>
      <c r="P573" s="36">
        <v>5</v>
      </c>
      <c r="Q573" s="38">
        <v>2.5</v>
      </c>
    </row>
    <row r="574" spans="1:17" ht="48">
      <c r="A574" s="557"/>
      <c r="B574" s="553"/>
      <c r="C574" s="553"/>
      <c r="D574" s="553"/>
      <c r="E574" s="44" t="s">
        <v>832</v>
      </c>
      <c r="F574" s="34" t="s">
        <v>109</v>
      </c>
      <c r="G574" s="35">
        <v>840</v>
      </c>
      <c r="H574" s="36">
        <v>1599</v>
      </c>
      <c r="I574" s="37">
        <v>1.9035714285714285</v>
      </c>
      <c r="J574" s="36">
        <v>837</v>
      </c>
      <c r="K574" s="36">
        <v>1579</v>
      </c>
      <c r="L574" s="37">
        <v>1.886499402628435</v>
      </c>
      <c r="M574" s="36">
        <v>3</v>
      </c>
      <c r="N574" s="36">
        <v>1</v>
      </c>
      <c r="O574" s="36">
        <v>2</v>
      </c>
      <c r="P574" s="36">
        <v>20</v>
      </c>
      <c r="Q574" s="38">
        <v>6.666666666666667</v>
      </c>
    </row>
    <row r="575" spans="1:17" ht="48">
      <c r="A575" s="557"/>
      <c r="B575" s="553"/>
      <c r="C575" s="553"/>
      <c r="D575" s="553"/>
      <c r="E575" s="44" t="s">
        <v>833</v>
      </c>
      <c r="F575" s="34" t="s">
        <v>109</v>
      </c>
      <c r="G575" s="35">
        <v>143</v>
      </c>
      <c r="H575" s="36">
        <v>262</v>
      </c>
      <c r="I575" s="37">
        <v>1.8321678321678321</v>
      </c>
      <c r="J575" s="36">
        <v>143</v>
      </c>
      <c r="K575" s="36">
        <v>262</v>
      </c>
      <c r="L575" s="37">
        <v>1.8321678321678321</v>
      </c>
      <c r="M575" s="45" t="s">
        <v>10</v>
      </c>
      <c r="N575" s="45" t="s">
        <v>10</v>
      </c>
      <c r="O575" s="45" t="s">
        <v>10</v>
      </c>
      <c r="P575" s="46" t="s">
        <v>29</v>
      </c>
      <c r="Q575" s="47" t="s">
        <v>29</v>
      </c>
    </row>
    <row r="576" spans="1:17" ht="48">
      <c r="A576" s="557"/>
      <c r="B576" s="553"/>
      <c r="C576" s="553"/>
      <c r="D576" s="553"/>
      <c r="E576" s="44" t="s">
        <v>834</v>
      </c>
      <c r="F576" s="34" t="s">
        <v>109</v>
      </c>
      <c r="G576" s="35">
        <v>182</v>
      </c>
      <c r="H576" s="36">
        <v>280</v>
      </c>
      <c r="I576" s="37">
        <v>1.5384615384615385</v>
      </c>
      <c r="J576" s="36">
        <v>182</v>
      </c>
      <c r="K576" s="36">
        <v>280</v>
      </c>
      <c r="L576" s="37">
        <v>1.5384615384615385</v>
      </c>
      <c r="M576" s="45" t="s">
        <v>10</v>
      </c>
      <c r="N576" s="45" t="s">
        <v>10</v>
      </c>
      <c r="O576" s="45" t="s">
        <v>10</v>
      </c>
      <c r="P576" s="46" t="s">
        <v>29</v>
      </c>
      <c r="Q576" s="47" t="s">
        <v>29</v>
      </c>
    </row>
    <row r="577" spans="1:17" ht="48">
      <c r="A577" s="557"/>
      <c r="B577" s="553"/>
      <c r="C577" s="553"/>
      <c r="D577" s="553"/>
      <c r="E577" s="44" t="s">
        <v>835</v>
      </c>
      <c r="F577" s="34" t="s">
        <v>109</v>
      </c>
      <c r="G577" s="35">
        <v>47</v>
      </c>
      <c r="H577" s="36">
        <v>75</v>
      </c>
      <c r="I577" s="37">
        <v>1.5957446808510638</v>
      </c>
      <c r="J577" s="36">
        <v>47</v>
      </c>
      <c r="K577" s="36">
        <v>75</v>
      </c>
      <c r="L577" s="37">
        <v>1.5957446808510638</v>
      </c>
      <c r="M577" s="45" t="s">
        <v>10</v>
      </c>
      <c r="N577" s="45" t="s">
        <v>10</v>
      </c>
      <c r="O577" s="45" t="s">
        <v>10</v>
      </c>
      <c r="P577" s="46" t="s">
        <v>29</v>
      </c>
      <c r="Q577" s="47" t="s">
        <v>29</v>
      </c>
    </row>
    <row r="578" spans="1:17" ht="48">
      <c r="A578" s="557"/>
      <c r="B578" s="553"/>
      <c r="C578" s="553"/>
      <c r="D578" s="553"/>
      <c r="E578" s="44" t="s">
        <v>836</v>
      </c>
      <c r="F578" s="34" t="s">
        <v>109</v>
      </c>
      <c r="G578" s="35">
        <v>35</v>
      </c>
      <c r="H578" s="36">
        <v>78</v>
      </c>
      <c r="I578" s="37">
        <v>2.2285714285714286</v>
      </c>
      <c r="J578" s="36">
        <v>35</v>
      </c>
      <c r="K578" s="36">
        <v>78</v>
      </c>
      <c r="L578" s="37">
        <v>2.2285714285714286</v>
      </c>
      <c r="M578" s="45" t="s">
        <v>10</v>
      </c>
      <c r="N578" s="45" t="s">
        <v>10</v>
      </c>
      <c r="O578" s="45" t="s">
        <v>10</v>
      </c>
      <c r="P578" s="46" t="s">
        <v>29</v>
      </c>
      <c r="Q578" s="47" t="s">
        <v>29</v>
      </c>
    </row>
    <row r="579" spans="1:17" ht="48">
      <c r="A579" s="557"/>
      <c r="B579" s="553"/>
      <c r="C579" s="553"/>
      <c r="D579" s="553"/>
      <c r="E579" s="44" t="s">
        <v>837</v>
      </c>
      <c r="F579" s="34" t="s">
        <v>109</v>
      </c>
      <c r="G579" s="35">
        <v>48</v>
      </c>
      <c r="H579" s="36">
        <v>103</v>
      </c>
      <c r="I579" s="37">
        <v>2.1458333333333335</v>
      </c>
      <c r="J579" s="36">
        <v>48</v>
      </c>
      <c r="K579" s="36">
        <v>103</v>
      </c>
      <c r="L579" s="37">
        <v>2.1458333333333335</v>
      </c>
      <c r="M579" s="45" t="s">
        <v>10</v>
      </c>
      <c r="N579" s="45" t="s">
        <v>10</v>
      </c>
      <c r="O579" s="45" t="s">
        <v>10</v>
      </c>
      <c r="P579" s="46" t="s">
        <v>29</v>
      </c>
      <c r="Q579" s="47" t="s">
        <v>29</v>
      </c>
    </row>
    <row r="580" spans="1:17" ht="48">
      <c r="A580" s="557"/>
      <c r="B580" s="553"/>
      <c r="C580" s="553"/>
      <c r="D580" s="553"/>
      <c r="E580" s="44" t="s">
        <v>838</v>
      </c>
      <c r="F580" s="34" t="s">
        <v>109</v>
      </c>
      <c r="G580" s="35">
        <v>155</v>
      </c>
      <c r="H580" s="36">
        <v>228</v>
      </c>
      <c r="I580" s="37">
        <v>1.4709677419354839</v>
      </c>
      <c r="J580" s="36">
        <v>155</v>
      </c>
      <c r="K580" s="36">
        <v>228</v>
      </c>
      <c r="L580" s="37">
        <v>1.4709677419354839</v>
      </c>
      <c r="M580" s="45" t="s">
        <v>10</v>
      </c>
      <c r="N580" s="45" t="s">
        <v>10</v>
      </c>
      <c r="O580" s="45" t="s">
        <v>10</v>
      </c>
      <c r="P580" s="46" t="s">
        <v>29</v>
      </c>
      <c r="Q580" s="47" t="s">
        <v>29</v>
      </c>
    </row>
    <row r="581" spans="1:17" ht="48.75" thickBot="1">
      <c r="A581" s="557"/>
      <c r="B581" s="553"/>
      <c r="C581" s="552" t="s">
        <v>243</v>
      </c>
      <c r="D581" s="552" t="s">
        <v>18</v>
      </c>
      <c r="E581" s="44" t="s">
        <v>839</v>
      </c>
      <c r="F581" s="34" t="s">
        <v>250</v>
      </c>
      <c r="G581" s="35">
        <v>2228</v>
      </c>
      <c r="H581" s="36">
        <v>5605</v>
      </c>
      <c r="I581" s="37">
        <v>2.5157091561938958</v>
      </c>
      <c r="J581" s="36">
        <v>2228</v>
      </c>
      <c r="K581" s="36">
        <v>5605</v>
      </c>
      <c r="L581" s="37">
        <v>2.5157091561938958</v>
      </c>
      <c r="M581" s="45" t="s">
        <v>10</v>
      </c>
      <c r="N581" s="45" t="s">
        <v>10</v>
      </c>
      <c r="O581" s="45" t="s">
        <v>10</v>
      </c>
      <c r="P581" s="46" t="s">
        <v>29</v>
      </c>
      <c r="Q581" s="47" t="s">
        <v>29</v>
      </c>
    </row>
    <row r="582" spans="1:17" ht="36">
      <c r="A582" s="557"/>
      <c r="B582" s="553"/>
      <c r="C582" s="553"/>
      <c r="D582" s="553"/>
      <c r="E582" s="44" t="s">
        <v>840</v>
      </c>
      <c r="F582" s="34" t="s">
        <v>245</v>
      </c>
      <c r="G582" s="35">
        <v>293</v>
      </c>
      <c r="H582" s="36">
        <v>539</v>
      </c>
      <c r="I582" s="37">
        <v>1.8395904436860069</v>
      </c>
      <c r="J582" s="36">
        <v>293</v>
      </c>
      <c r="K582" s="36">
        <v>539</v>
      </c>
      <c r="L582" s="37">
        <v>1.8395904436860069</v>
      </c>
      <c r="M582" s="45" t="s">
        <v>10</v>
      </c>
      <c r="N582" s="45" t="s">
        <v>10</v>
      </c>
      <c r="O582" s="45" t="s">
        <v>10</v>
      </c>
      <c r="P582" s="46" t="s">
        <v>29</v>
      </c>
      <c r="Q582" s="47" t="s">
        <v>29</v>
      </c>
    </row>
    <row r="583" spans="1:17" ht="36">
      <c r="A583" s="557"/>
      <c r="B583" s="553"/>
      <c r="C583" s="553"/>
      <c r="D583" s="553"/>
      <c r="E583" s="44" t="s">
        <v>536</v>
      </c>
      <c r="F583" s="34" t="s">
        <v>245</v>
      </c>
      <c r="G583" s="35">
        <v>832</v>
      </c>
      <c r="H583" s="36">
        <v>1478</v>
      </c>
      <c r="I583" s="37">
        <v>1.7764423076923077</v>
      </c>
      <c r="J583" s="36">
        <v>832</v>
      </c>
      <c r="K583" s="36">
        <v>1478</v>
      </c>
      <c r="L583" s="37">
        <v>1.7764423076923077</v>
      </c>
      <c r="M583" s="45" t="s">
        <v>10</v>
      </c>
      <c r="N583" s="45" t="s">
        <v>10</v>
      </c>
      <c r="O583" s="45" t="s">
        <v>10</v>
      </c>
      <c r="P583" s="46" t="s">
        <v>29</v>
      </c>
      <c r="Q583" s="47" t="s">
        <v>29</v>
      </c>
    </row>
    <row r="584" spans="1:17" ht="36">
      <c r="A584" s="557"/>
      <c r="B584" s="553"/>
      <c r="C584" s="553"/>
      <c r="D584" s="553"/>
      <c r="E584" s="44" t="s">
        <v>841</v>
      </c>
      <c r="F584" s="34" t="s">
        <v>250</v>
      </c>
      <c r="G584" s="35">
        <v>982</v>
      </c>
      <c r="H584" s="36">
        <v>1028</v>
      </c>
      <c r="I584" s="37">
        <v>1.0468431771894093</v>
      </c>
      <c r="J584" s="36">
        <v>982</v>
      </c>
      <c r="K584" s="36">
        <v>1028</v>
      </c>
      <c r="L584" s="37">
        <v>1.0468431771894093</v>
      </c>
      <c r="M584" s="45" t="s">
        <v>10</v>
      </c>
      <c r="N584" s="45" t="s">
        <v>10</v>
      </c>
      <c r="O584" s="45" t="s">
        <v>10</v>
      </c>
      <c r="P584" s="46" t="s">
        <v>29</v>
      </c>
      <c r="Q584" s="47" t="s">
        <v>29</v>
      </c>
    </row>
    <row r="585" spans="1:17" ht="24.75" thickBot="1">
      <c r="A585" s="558"/>
      <c r="B585" s="554"/>
      <c r="C585" s="554"/>
      <c r="D585" s="554"/>
      <c r="E585" s="48" t="s">
        <v>468</v>
      </c>
      <c r="F585" s="39" t="s">
        <v>245</v>
      </c>
      <c r="G585" s="40">
        <v>517</v>
      </c>
      <c r="H585" s="41">
        <v>898</v>
      </c>
      <c r="I585" s="42">
        <v>1.736943907156673</v>
      </c>
      <c r="J585" s="41">
        <v>512</v>
      </c>
      <c r="K585" s="41">
        <v>890</v>
      </c>
      <c r="L585" s="42">
        <v>1.73828125</v>
      </c>
      <c r="M585" s="41">
        <v>5</v>
      </c>
      <c r="N585" s="41">
        <v>2</v>
      </c>
      <c r="O585" s="41">
        <v>3</v>
      </c>
      <c r="P585" s="41">
        <v>8</v>
      </c>
      <c r="Q585" s="43">
        <v>1.6</v>
      </c>
    </row>
  </sheetData>
  <mergeCells count="88">
    <mergeCell ref="A1:N1"/>
    <mergeCell ref="A2:C3"/>
    <mergeCell ref="D2:D3"/>
    <mergeCell ref="E2:F2"/>
    <mergeCell ref="G2:G3"/>
    <mergeCell ref="H2:I2"/>
    <mergeCell ref="J2:J3"/>
    <mergeCell ref="K2:K3"/>
    <mergeCell ref="L2:L3"/>
    <mergeCell ref="M2:N2"/>
    <mergeCell ref="A4:C4"/>
    <mergeCell ref="A5:A7"/>
    <mergeCell ref="B5:B7"/>
    <mergeCell ref="A9:Q9"/>
    <mergeCell ref="A10:F11"/>
    <mergeCell ref="G10:G11"/>
    <mergeCell ref="H10:I10"/>
    <mergeCell ref="J10:J11"/>
    <mergeCell ref="K10:L10"/>
    <mergeCell ref="M10:M11"/>
    <mergeCell ref="N10:N11"/>
    <mergeCell ref="O10:O11"/>
    <mergeCell ref="P10:Q10"/>
    <mergeCell ref="A12:F12"/>
    <mergeCell ref="A13:A27"/>
    <mergeCell ref="B13:B27"/>
    <mergeCell ref="C13:C14"/>
    <mergeCell ref="D13:D14"/>
    <mergeCell ref="C18:C25"/>
    <mergeCell ref="D18:D25"/>
    <mergeCell ref="A28:A60"/>
    <mergeCell ref="B28:B60"/>
    <mergeCell ref="C28:C29"/>
    <mergeCell ref="D28:D29"/>
    <mergeCell ref="C33:C34"/>
    <mergeCell ref="D33:D34"/>
    <mergeCell ref="C35:C41"/>
    <mergeCell ref="D35:D41"/>
    <mergeCell ref="C42:C47"/>
    <mergeCell ref="D42:D47"/>
    <mergeCell ref="C49:C55"/>
    <mergeCell ref="D49:D55"/>
    <mergeCell ref="C56:C57"/>
    <mergeCell ref="D56:D57"/>
    <mergeCell ref="C59:C60"/>
    <mergeCell ref="D59:D60"/>
    <mergeCell ref="A61:A585"/>
    <mergeCell ref="B61:B585"/>
    <mergeCell ref="C61:C83"/>
    <mergeCell ref="D61:D83"/>
    <mergeCell ref="C84:C86"/>
    <mergeCell ref="D84:D86"/>
    <mergeCell ref="C87:C91"/>
    <mergeCell ref="D87:D91"/>
    <mergeCell ref="C92:C94"/>
    <mergeCell ref="D92:D94"/>
    <mergeCell ref="C95:C108"/>
    <mergeCell ref="D95:D108"/>
    <mergeCell ref="C109:C119"/>
    <mergeCell ref="D109:D119"/>
    <mergeCell ref="C120:C153"/>
    <mergeCell ref="D120:D153"/>
    <mergeCell ref="C154:C166"/>
    <mergeCell ref="D154:D166"/>
    <mergeCell ref="C167:C266"/>
    <mergeCell ref="D167:D266"/>
    <mergeCell ref="C267:C275"/>
    <mergeCell ref="D267:D275"/>
    <mergeCell ref="C276:C295"/>
    <mergeCell ref="D276:D295"/>
    <mergeCell ref="C296:C374"/>
    <mergeCell ref="D296:D374"/>
    <mergeCell ref="C375:C423"/>
    <mergeCell ref="D375:D423"/>
    <mergeCell ref="C424:C426"/>
    <mergeCell ref="D424:D426"/>
    <mergeCell ref="C427:C518"/>
    <mergeCell ref="D427:D518"/>
    <mergeCell ref="C519:C544"/>
    <mergeCell ref="D519:D544"/>
    <mergeCell ref="C581:C585"/>
    <mergeCell ref="D581:D585"/>
    <mergeCell ref="C545:C550"/>
    <mergeCell ref="D545:D550"/>
    <mergeCell ref="C551:C553"/>
    <mergeCell ref="D551:D553"/>
    <mergeCell ref="C554:C580"/>
    <mergeCell ref="D554:D580"/>
  </mergeCells>
  <pageMargins left="0.7" right="0.7" top="0.75" bottom="0.75" header="0.3" footer="0.3"/>
</worksheet>
</file>

<file path=xl/worksheets/sheet23.xml><?xml version="1.0" encoding="utf-8"?>
<worksheet xmlns="http://schemas.openxmlformats.org/spreadsheetml/2006/main" xmlns:r="http://schemas.openxmlformats.org/officeDocument/2006/relationships">
  <sheetPr codeName="Hoja11"/>
  <dimension ref="A1:M7"/>
  <sheetViews>
    <sheetView workbookViewId="0">
      <selection activeCell="C4" sqref="C4:M4"/>
    </sheetView>
  </sheetViews>
  <sheetFormatPr baseColWidth="10" defaultRowHeight="15"/>
  <sheetData>
    <row r="1" spans="1:13" ht="48.75" customHeight="1" thickBot="1">
      <c r="A1" s="579" t="s">
        <v>258</v>
      </c>
      <c r="B1" s="580"/>
      <c r="C1" s="580"/>
      <c r="D1" s="580"/>
      <c r="E1" s="580"/>
      <c r="F1" s="580"/>
      <c r="G1" s="580"/>
      <c r="H1" s="580"/>
      <c r="I1" s="580"/>
      <c r="J1" s="580"/>
      <c r="K1" s="580"/>
      <c r="L1" s="580"/>
      <c r="M1" s="580"/>
    </row>
    <row r="2" spans="1:13" ht="15.75" thickBot="1">
      <c r="A2" s="581" t="s">
        <v>253</v>
      </c>
      <c r="B2" s="575"/>
      <c r="C2" s="583" t="s">
        <v>1</v>
      </c>
      <c r="D2" s="585" t="s">
        <v>2</v>
      </c>
      <c r="E2" s="586"/>
      <c r="F2" s="587" t="s">
        <v>3</v>
      </c>
      <c r="G2" s="585" t="s">
        <v>4</v>
      </c>
      <c r="H2" s="586"/>
      <c r="I2" s="587" t="s">
        <v>5</v>
      </c>
      <c r="J2" s="587" t="s">
        <v>254</v>
      </c>
      <c r="K2" s="587" t="s">
        <v>7</v>
      </c>
      <c r="L2" s="589" t="s">
        <v>5</v>
      </c>
      <c r="M2" s="590"/>
    </row>
    <row r="3" spans="1:13" ht="25.5" thickBot="1">
      <c r="A3" s="578"/>
      <c r="B3" s="582"/>
      <c r="C3" s="584"/>
      <c r="D3" s="49" t="s">
        <v>15</v>
      </c>
      <c r="E3" s="49" t="s">
        <v>8</v>
      </c>
      <c r="F3" s="588"/>
      <c r="G3" s="49" t="s">
        <v>15</v>
      </c>
      <c r="H3" s="49" t="s">
        <v>8</v>
      </c>
      <c r="I3" s="588"/>
      <c r="J3" s="588"/>
      <c r="K3" s="588"/>
      <c r="L3" s="49" t="s">
        <v>15</v>
      </c>
      <c r="M3" s="50" t="s">
        <v>8</v>
      </c>
    </row>
    <row r="4" spans="1:13">
      <c r="A4" s="574" t="s">
        <v>1</v>
      </c>
      <c r="B4" s="575"/>
      <c r="C4" s="51">
        <v>1156237</v>
      </c>
      <c r="D4" s="52">
        <v>5387559</v>
      </c>
      <c r="E4" s="53">
        <v>4.6595628750852986</v>
      </c>
      <c r="F4" s="52">
        <v>1141254</v>
      </c>
      <c r="G4" s="52">
        <v>5117112</v>
      </c>
      <c r="H4" s="53">
        <v>4.4837625979843221</v>
      </c>
      <c r="I4" s="52">
        <v>14983</v>
      </c>
      <c r="J4" s="52">
        <v>3472</v>
      </c>
      <c r="K4" s="52">
        <v>11511</v>
      </c>
      <c r="L4" s="52">
        <v>270447</v>
      </c>
      <c r="M4" s="54">
        <v>18.050256957885605</v>
      </c>
    </row>
    <row r="5" spans="1:13" ht="24.75" thickBot="1">
      <c r="A5" s="576" t="s">
        <v>842</v>
      </c>
      <c r="B5" s="55" t="s">
        <v>0</v>
      </c>
      <c r="C5" s="56">
        <v>843205</v>
      </c>
      <c r="D5" s="57">
        <v>4451024</v>
      </c>
      <c r="E5" s="58">
        <v>5.2786973511779465</v>
      </c>
      <c r="F5" s="57">
        <v>830280</v>
      </c>
      <c r="G5" s="57">
        <v>4282961</v>
      </c>
      <c r="H5" s="58">
        <v>5.158453774630245</v>
      </c>
      <c r="I5" s="57">
        <v>12925</v>
      </c>
      <c r="J5" s="57">
        <v>2945</v>
      </c>
      <c r="K5" s="57">
        <v>9980</v>
      </c>
      <c r="L5" s="57">
        <v>168063</v>
      </c>
      <c r="M5" s="59">
        <v>13.00294003868472</v>
      </c>
    </row>
    <row r="6" spans="1:13" ht="48">
      <c r="A6" s="577"/>
      <c r="B6" s="55" t="s">
        <v>843</v>
      </c>
      <c r="C6" s="56">
        <v>292132</v>
      </c>
      <c r="D6" s="57">
        <v>859502</v>
      </c>
      <c r="E6" s="58">
        <v>2.9421699779551709</v>
      </c>
      <c r="F6" s="57">
        <v>290107</v>
      </c>
      <c r="G6" s="57">
        <v>757448</v>
      </c>
      <c r="H6" s="58">
        <v>2.6109263133947129</v>
      </c>
      <c r="I6" s="57">
        <v>2025</v>
      </c>
      <c r="J6" s="57">
        <v>513</v>
      </c>
      <c r="K6" s="57">
        <v>1512</v>
      </c>
      <c r="L6" s="57">
        <v>102054</v>
      </c>
      <c r="M6" s="59">
        <v>50.397037037037038</v>
      </c>
    </row>
    <row r="7" spans="1:13" ht="48.75" thickBot="1">
      <c r="A7" s="578"/>
      <c r="B7" s="60" t="s">
        <v>844</v>
      </c>
      <c r="C7" s="61">
        <v>20900</v>
      </c>
      <c r="D7" s="62">
        <v>77033</v>
      </c>
      <c r="E7" s="63">
        <v>3.6857894736842107</v>
      </c>
      <c r="F7" s="62">
        <v>20867</v>
      </c>
      <c r="G7" s="62">
        <v>76703</v>
      </c>
      <c r="H7" s="63">
        <v>3.6758039008961516</v>
      </c>
      <c r="I7" s="62">
        <v>33</v>
      </c>
      <c r="J7" s="62">
        <v>14</v>
      </c>
      <c r="K7" s="62">
        <v>19</v>
      </c>
      <c r="L7" s="62">
        <v>330</v>
      </c>
      <c r="M7" s="64">
        <v>10</v>
      </c>
    </row>
  </sheetData>
  <mergeCells count="12">
    <mergeCell ref="A4:B4"/>
    <mergeCell ref="A5:A7"/>
    <mergeCell ref="A1:M1"/>
    <mergeCell ref="A2:B3"/>
    <mergeCell ref="C2:C3"/>
    <mergeCell ref="D2:E2"/>
    <mergeCell ref="F2:F3"/>
    <mergeCell ref="G2:H2"/>
    <mergeCell ref="I2:I3"/>
    <mergeCell ref="J2:J3"/>
    <mergeCell ref="K2:K3"/>
    <mergeCell ref="L2:M2"/>
  </mergeCells>
  <pageMargins left="0.7" right="0.7" top="0.75" bottom="0.75" header="0.3" footer="0.3"/>
</worksheet>
</file>

<file path=xl/worksheets/sheet24.xml><?xml version="1.0" encoding="utf-8"?>
<worksheet xmlns="http://schemas.openxmlformats.org/spreadsheetml/2006/main" xmlns:r="http://schemas.openxmlformats.org/officeDocument/2006/relationships">
  <sheetPr codeName="Hoja12"/>
  <dimension ref="A1:M296"/>
  <sheetViews>
    <sheetView showGridLines="0" workbookViewId="0">
      <selection activeCell="N10" sqref="N10"/>
    </sheetView>
  </sheetViews>
  <sheetFormatPr baseColWidth="10" defaultRowHeight="15"/>
  <cols>
    <col min="1" max="1" width="41.5703125" style="156" customWidth="1"/>
    <col min="2" max="2" width="10.140625" style="156" customWidth="1"/>
    <col min="3" max="3" width="8.140625" style="156" bestFit="1" customWidth="1"/>
    <col min="4" max="4" width="7.42578125" style="156" bestFit="1" customWidth="1"/>
    <col min="5" max="5" width="8.7109375" style="156" bestFit="1" customWidth="1"/>
    <col min="6" max="7" width="9.85546875" style="156" bestFit="1" customWidth="1"/>
    <col min="8" max="8" width="6.5703125" style="156" bestFit="1" customWidth="1"/>
    <col min="9" max="9" width="8.28515625" style="156" bestFit="1" customWidth="1"/>
    <col min="10" max="10" width="8.140625" style="156" bestFit="1" customWidth="1"/>
    <col min="11" max="11" width="11.7109375" style="467" customWidth="1"/>
  </cols>
  <sheetData>
    <row r="1" spans="1:13" ht="53.25" customHeight="1">
      <c r="A1" s="591" t="s">
        <v>3456</v>
      </c>
      <c r="B1" s="592"/>
      <c r="C1" s="592"/>
      <c r="D1" s="592"/>
      <c r="E1" s="592"/>
      <c r="F1" s="592"/>
      <c r="G1" s="592"/>
      <c r="H1" s="592"/>
      <c r="I1" s="592"/>
      <c r="J1" s="592"/>
      <c r="K1" s="592"/>
    </row>
    <row r="2" spans="1:13">
      <c r="A2" s="517" t="s">
        <v>3365</v>
      </c>
      <c r="B2" s="593" t="s">
        <v>845</v>
      </c>
      <c r="C2" s="593" t="s">
        <v>3367</v>
      </c>
      <c r="D2" s="594"/>
      <c r="E2" s="593" t="s">
        <v>3368</v>
      </c>
      <c r="F2" s="594"/>
      <c r="G2" s="594"/>
      <c r="H2" s="594"/>
      <c r="I2" s="594"/>
      <c r="J2" s="594"/>
      <c r="K2" s="525" t="s">
        <v>3366</v>
      </c>
    </row>
    <row r="3" spans="1:13">
      <c r="A3" s="517"/>
      <c r="B3" s="594"/>
      <c r="C3" s="593" t="s">
        <v>846</v>
      </c>
      <c r="D3" s="593" t="s">
        <v>847</v>
      </c>
      <c r="E3" s="593" t="s">
        <v>4</v>
      </c>
      <c r="F3" s="594"/>
      <c r="G3" s="594"/>
      <c r="H3" s="593" t="s">
        <v>5</v>
      </c>
      <c r="I3" s="594"/>
      <c r="J3" s="594"/>
      <c r="K3" s="525"/>
    </row>
    <row r="4" spans="1:13" ht="15.75" customHeight="1">
      <c r="A4" s="517" t="s">
        <v>2637</v>
      </c>
      <c r="B4" s="594"/>
      <c r="C4" s="594"/>
      <c r="D4" s="594"/>
      <c r="E4" s="593" t="s">
        <v>848</v>
      </c>
      <c r="F4" s="593" t="s">
        <v>3367</v>
      </c>
      <c r="G4" s="594"/>
      <c r="H4" s="593" t="s">
        <v>848</v>
      </c>
      <c r="I4" s="593" t="s">
        <v>3367</v>
      </c>
      <c r="J4" s="594"/>
      <c r="K4" s="525"/>
    </row>
    <row r="5" spans="1:13" ht="22.5" customHeight="1">
      <c r="A5" s="517"/>
      <c r="B5" s="594"/>
      <c r="C5" s="594"/>
      <c r="D5" s="594"/>
      <c r="E5" s="594"/>
      <c r="F5" s="380" t="s">
        <v>846</v>
      </c>
      <c r="G5" s="380" t="s">
        <v>847</v>
      </c>
      <c r="H5" s="594"/>
      <c r="I5" s="380" t="s">
        <v>846</v>
      </c>
      <c r="J5" s="380" t="s">
        <v>847</v>
      </c>
      <c r="K5" s="525"/>
    </row>
    <row r="6" spans="1:13">
      <c r="A6" s="381" t="s">
        <v>849</v>
      </c>
      <c r="B6" s="361">
        <v>1156237</v>
      </c>
      <c r="C6" s="361">
        <v>389837</v>
      </c>
      <c r="D6" s="361">
        <v>766400</v>
      </c>
      <c r="E6" s="361">
        <v>1141254</v>
      </c>
      <c r="F6" s="361">
        <v>381793</v>
      </c>
      <c r="G6" s="361">
        <v>759461</v>
      </c>
      <c r="H6" s="382">
        <v>14983</v>
      </c>
      <c r="I6" s="382">
        <v>8044</v>
      </c>
      <c r="J6" s="382">
        <v>6939</v>
      </c>
      <c r="K6" s="468">
        <f>H6/B6*100</f>
        <v>1.2958415964893011</v>
      </c>
    </row>
    <row r="7" spans="1:13">
      <c r="A7" s="383" t="s">
        <v>850</v>
      </c>
      <c r="B7" s="363">
        <v>11</v>
      </c>
      <c r="C7" s="363">
        <v>3</v>
      </c>
      <c r="D7" s="363">
        <v>8</v>
      </c>
      <c r="E7" s="363">
        <v>11</v>
      </c>
      <c r="F7" s="363">
        <v>3</v>
      </c>
      <c r="G7" s="363">
        <v>8</v>
      </c>
      <c r="H7" s="384">
        <v>0</v>
      </c>
      <c r="I7" s="384">
        <v>0</v>
      </c>
      <c r="J7" s="384">
        <v>0</v>
      </c>
      <c r="K7" s="469">
        <f t="shared" ref="K7:K70" si="0">H7/B7*100</f>
        <v>0</v>
      </c>
      <c r="M7" s="418" t="s">
        <v>2872</v>
      </c>
    </row>
    <row r="8" spans="1:13">
      <c r="A8" s="383" t="s">
        <v>851</v>
      </c>
      <c r="B8" s="363">
        <v>709</v>
      </c>
      <c r="C8" s="363">
        <v>293</v>
      </c>
      <c r="D8" s="363">
        <v>416</v>
      </c>
      <c r="E8" s="363">
        <v>708</v>
      </c>
      <c r="F8" s="363">
        <v>293</v>
      </c>
      <c r="G8" s="363">
        <v>415</v>
      </c>
      <c r="H8" s="384">
        <v>1</v>
      </c>
      <c r="I8" s="384">
        <v>0</v>
      </c>
      <c r="J8" s="384">
        <v>1</v>
      </c>
      <c r="K8" s="469">
        <f t="shared" si="0"/>
        <v>0.14104372355430184</v>
      </c>
    </row>
    <row r="9" spans="1:13">
      <c r="A9" s="383" t="s">
        <v>852</v>
      </c>
      <c r="B9" s="363">
        <v>71</v>
      </c>
      <c r="C9" s="363">
        <v>33</v>
      </c>
      <c r="D9" s="363">
        <v>38</v>
      </c>
      <c r="E9" s="363">
        <v>71</v>
      </c>
      <c r="F9" s="363">
        <v>33</v>
      </c>
      <c r="G9" s="363">
        <v>38</v>
      </c>
      <c r="H9" s="384">
        <v>0</v>
      </c>
      <c r="I9" s="384">
        <v>0</v>
      </c>
      <c r="J9" s="384">
        <v>0</v>
      </c>
      <c r="K9" s="469">
        <f t="shared" si="0"/>
        <v>0</v>
      </c>
    </row>
    <row r="10" spans="1:13">
      <c r="A10" s="383" t="s">
        <v>853</v>
      </c>
      <c r="B10" s="363">
        <v>724</v>
      </c>
      <c r="C10" s="363">
        <v>371</v>
      </c>
      <c r="D10" s="363">
        <v>353</v>
      </c>
      <c r="E10" s="363">
        <v>720</v>
      </c>
      <c r="F10" s="363">
        <v>368</v>
      </c>
      <c r="G10" s="363">
        <v>352</v>
      </c>
      <c r="H10" s="384">
        <v>4</v>
      </c>
      <c r="I10" s="384">
        <v>3</v>
      </c>
      <c r="J10" s="384">
        <v>1</v>
      </c>
      <c r="K10" s="469">
        <f t="shared" si="0"/>
        <v>0.55248618784530379</v>
      </c>
    </row>
    <row r="11" spans="1:13">
      <c r="A11" s="383" t="s">
        <v>854</v>
      </c>
      <c r="B11" s="363">
        <v>30732</v>
      </c>
      <c r="C11" s="363">
        <v>14895</v>
      </c>
      <c r="D11" s="363">
        <v>15837</v>
      </c>
      <c r="E11" s="363">
        <v>30687</v>
      </c>
      <c r="F11" s="363">
        <v>14873</v>
      </c>
      <c r="G11" s="363">
        <v>15814</v>
      </c>
      <c r="H11" s="384">
        <v>45</v>
      </c>
      <c r="I11" s="384">
        <v>22</v>
      </c>
      <c r="J11" s="384">
        <v>23</v>
      </c>
      <c r="K11" s="469">
        <f t="shared" si="0"/>
        <v>0.14642717688402968</v>
      </c>
    </row>
    <row r="12" spans="1:13">
      <c r="A12" s="383" t="s">
        <v>855</v>
      </c>
      <c r="B12" s="363">
        <v>9802</v>
      </c>
      <c r="C12" s="363">
        <v>4588</v>
      </c>
      <c r="D12" s="363">
        <v>5214</v>
      </c>
      <c r="E12" s="363">
        <v>9791</v>
      </c>
      <c r="F12" s="363">
        <v>4581</v>
      </c>
      <c r="G12" s="363">
        <v>5210</v>
      </c>
      <c r="H12" s="384">
        <v>11</v>
      </c>
      <c r="I12" s="384">
        <v>7</v>
      </c>
      <c r="J12" s="384">
        <v>4</v>
      </c>
      <c r="K12" s="469">
        <f t="shared" si="0"/>
        <v>0.11222199551112018</v>
      </c>
    </row>
    <row r="13" spans="1:13">
      <c r="A13" s="383" t="s">
        <v>856</v>
      </c>
      <c r="B13" s="363">
        <v>2038</v>
      </c>
      <c r="C13" s="363">
        <v>1354</v>
      </c>
      <c r="D13" s="363">
        <v>684</v>
      </c>
      <c r="E13" s="363">
        <v>1904</v>
      </c>
      <c r="F13" s="363">
        <v>1261</v>
      </c>
      <c r="G13" s="363">
        <v>643</v>
      </c>
      <c r="H13" s="384">
        <v>134</v>
      </c>
      <c r="I13" s="384">
        <v>93</v>
      </c>
      <c r="J13" s="384">
        <v>41</v>
      </c>
      <c r="K13" s="469">
        <f t="shared" si="0"/>
        <v>6.5750736015701667</v>
      </c>
    </row>
    <row r="14" spans="1:13">
      <c r="A14" s="383" t="s">
        <v>857</v>
      </c>
      <c r="B14" s="363">
        <v>316</v>
      </c>
      <c r="C14" s="363">
        <v>179</v>
      </c>
      <c r="D14" s="363">
        <v>137</v>
      </c>
      <c r="E14" s="363">
        <v>279</v>
      </c>
      <c r="F14" s="363">
        <v>160</v>
      </c>
      <c r="G14" s="363">
        <v>119</v>
      </c>
      <c r="H14" s="384">
        <v>37</v>
      </c>
      <c r="I14" s="384">
        <v>19</v>
      </c>
      <c r="J14" s="384">
        <v>18</v>
      </c>
      <c r="K14" s="469">
        <f t="shared" si="0"/>
        <v>11.708860759493671</v>
      </c>
    </row>
    <row r="15" spans="1:13">
      <c r="A15" s="383" t="s">
        <v>858</v>
      </c>
      <c r="B15" s="363">
        <v>2</v>
      </c>
      <c r="C15" s="363">
        <v>1</v>
      </c>
      <c r="D15" s="363">
        <v>1</v>
      </c>
      <c r="E15" s="363">
        <v>2</v>
      </c>
      <c r="F15" s="363">
        <v>1</v>
      </c>
      <c r="G15" s="363">
        <v>1</v>
      </c>
      <c r="H15" s="384">
        <v>0</v>
      </c>
      <c r="I15" s="384">
        <v>0</v>
      </c>
      <c r="J15" s="384">
        <v>0</v>
      </c>
      <c r="K15" s="469">
        <f t="shared" si="0"/>
        <v>0</v>
      </c>
    </row>
    <row r="16" spans="1:13">
      <c r="A16" s="383" t="s">
        <v>859</v>
      </c>
      <c r="B16" s="363">
        <v>11</v>
      </c>
      <c r="C16" s="363">
        <v>4</v>
      </c>
      <c r="D16" s="363">
        <v>7</v>
      </c>
      <c r="E16" s="363">
        <v>11</v>
      </c>
      <c r="F16" s="363">
        <v>4</v>
      </c>
      <c r="G16" s="363">
        <v>7</v>
      </c>
      <c r="H16" s="384">
        <v>0</v>
      </c>
      <c r="I16" s="384">
        <v>0</v>
      </c>
      <c r="J16" s="384">
        <v>0</v>
      </c>
      <c r="K16" s="469">
        <f t="shared" si="0"/>
        <v>0</v>
      </c>
    </row>
    <row r="17" spans="1:11">
      <c r="A17" s="383" t="s">
        <v>860</v>
      </c>
      <c r="B17" s="363">
        <v>20</v>
      </c>
      <c r="C17" s="363">
        <v>14</v>
      </c>
      <c r="D17" s="363">
        <v>6</v>
      </c>
      <c r="E17" s="363">
        <v>19</v>
      </c>
      <c r="F17" s="363">
        <v>13</v>
      </c>
      <c r="G17" s="363">
        <v>6</v>
      </c>
      <c r="H17" s="384">
        <v>1</v>
      </c>
      <c r="I17" s="384">
        <v>1</v>
      </c>
      <c r="J17" s="384">
        <v>0</v>
      </c>
      <c r="K17" s="469">
        <f t="shared" si="0"/>
        <v>5</v>
      </c>
    </row>
    <row r="18" spans="1:11">
      <c r="A18" s="383" t="s">
        <v>861</v>
      </c>
      <c r="B18" s="363">
        <v>2</v>
      </c>
      <c r="C18" s="363">
        <v>1</v>
      </c>
      <c r="D18" s="363">
        <v>1</v>
      </c>
      <c r="E18" s="363">
        <v>2</v>
      </c>
      <c r="F18" s="363">
        <v>1</v>
      </c>
      <c r="G18" s="363">
        <v>1</v>
      </c>
      <c r="H18" s="384">
        <v>0</v>
      </c>
      <c r="I18" s="384">
        <v>0</v>
      </c>
      <c r="J18" s="384">
        <v>0</v>
      </c>
      <c r="K18" s="469">
        <f t="shared" si="0"/>
        <v>0</v>
      </c>
    </row>
    <row r="19" spans="1:11">
      <c r="A19" s="383" t="s">
        <v>862</v>
      </c>
      <c r="B19" s="363">
        <v>14</v>
      </c>
      <c r="C19" s="363">
        <v>10</v>
      </c>
      <c r="D19" s="363">
        <v>4</v>
      </c>
      <c r="E19" s="363">
        <v>12</v>
      </c>
      <c r="F19" s="363">
        <v>9</v>
      </c>
      <c r="G19" s="363">
        <v>3</v>
      </c>
      <c r="H19" s="384">
        <v>2</v>
      </c>
      <c r="I19" s="384">
        <v>1</v>
      </c>
      <c r="J19" s="384">
        <v>1</v>
      </c>
      <c r="K19" s="469">
        <f t="shared" si="0"/>
        <v>14.285714285714285</v>
      </c>
    </row>
    <row r="20" spans="1:11">
      <c r="A20" s="383" t="s">
        <v>863</v>
      </c>
      <c r="B20" s="363">
        <v>2</v>
      </c>
      <c r="C20" s="363">
        <v>0</v>
      </c>
      <c r="D20" s="363">
        <v>2</v>
      </c>
      <c r="E20" s="363">
        <v>2</v>
      </c>
      <c r="F20" s="363">
        <v>0</v>
      </c>
      <c r="G20" s="363">
        <v>2</v>
      </c>
      <c r="H20" s="384">
        <v>0</v>
      </c>
      <c r="I20" s="384">
        <v>0</v>
      </c>
      <c r="J20" s="384">
        <v>0</v>
      </c>
      <c r="K20" s="469">
        <f t="shared" si="0"/>
        <v>0</v>
      </c>
    </row>
    <row r="21" spans="1:11">
      <c r="A21" s="383" t="s">
        <v>864</v>
      </c>
      <c r="B21" s="363">
        <v>209</v>
      </c>
      <c r="C21" s="363">
        <v>92</v>
      </c>
      <c r="D21" s="363">
        <v>117</v>
      </c>
      <c r="E21" s="363">
        <v>208</v>
      </c>
      <c r="F21" s="363">
        <v>91</v>
      </c>
      <c r="G21" s="363">
        <v>117</v>
      </c>
      <c r="H21" s="384">
        <v>1</v>
      </c>
      <c r="I21" s="384">
        <v>1</v>
      </c>
      <c r="J21" s="384">
        <v>0</v>
      </c>
      <c r="K21" s="469">
        <f t="shared" si="0"/>
        <v>0.4784688995215311</v>
      </c>
    </row>
    <row r="22" spans="1:11">
      <c r="A22" s="383" t="s">
        <v>865</v>
      </c>
      <c r="B22" s="363">
        <v>42</v>
      </c>
      <c r="C22" s="363">
        <v>18</v>
      </c>
      <c r="D22" s="363">
        <v>24</v>
      </c>
      <c r="E22" s="363">
        <v>42</v>
      </c>
      <c r="F22" s="363">
        <v>18</v>
      </c>
      <c r="G22" s="363">
        <v>24</v>
      </c>
      <c r="H22" s="384">
        <v>0</v>
      </c>
      <c r="I22" s="384">
        <v>0</v>
      </c>
      <c r="J22" s="384">
        <v>0</v>
      </c>
      <c r="K22" s="469">
        <f t="shared" si="0"/>
        <v>0</v>
      </c>
    </row>
    <row r="23" spans="1:11">
      <c r="A23" s="383" t="s">
        <v>866</v>
      </c>
      <c r="B23" s="363">
        <v>1646</v>
      </c>
      <c r="C23" s="363">
        <v>797</v>
      </c>
      <c r="D23" s="363">
        <v>849</v>
      </c>
      <c r="E23" s="363">
        <v>1016</v>
      </c>
      <c r="F23" s="363">
        <v>505</v>
      </c>
      <c r="G23" s="363">
        <v>511</v>
      </c>
      <c r="H23" s="384">
        <v>630</v>
      </c>
      <c r="I23" s="384">
        <v>292</v>
      </c>
      <c r="J23" s="384">
        <v>338</v>
      </c>
      <c r="K23" s="469">
        <f t="shared" si="0"/>
        <v>38.274605103280678</v>
      </c>
    </row>
    <row r="24" spans="1:11">
      <c r="A24" s="383" t="s">
        <v>867</v>
      </c>
      <c r="B24" s="363">
        <v>1412</v>
      </c>
      <c r="C24" s="363">
        <v>783</v>
      </c>
      <c r="D24" s="363">
        <v>629</v>
      </c>
      <c r="E24" s="363">
        <v>1402</v>
      </c>
      <c r="F24" s="363">
        <v>776</v>
      </c>
      <c r="G24" s="363">
        <v>626</v>
      </c>
      <c r="H24" s="384">
        <v>10</v>
      </c>
      <c r="I24" s="384">
        <v>7</v>
      </c>
      <c r="J24" s="384">
        <v>3</v>
      </c>
      <c r="K24" s="469">
        <f t="shared" si="0"/>
        <v>0.708215297450425</v>
      </c>
    </row>
    <row r="25" spans="1:11">
      <c r="A25" s="383" t="s">
        <v>868</v>
      </c>
      <c r="B25" s="363">
        <v>149</v>
      </c>
      <c r="C25" s="363">
        <v>78</v>
      </c>
      <c r="D25" s="363">
        <v>71</v>
      </c>
      <c r="E25" s="363">
        <v>149</v>
      </c>
      <c r="F25" s="363">
        <v>78</v>
      </c>
      <c r="G25" s="363">
        <v>71</v>
      </c>
      <c r="H25" s="384">
        <v>0</v>
      </c>
      <c r="I25" s="384">
        <v>0</v>
      </c>
      <c r="J25" s="384">
        <v>0</v>
      </c>
      <c r="K25" s="469">
        <f t="shared" si="0"/>
        <v>0</v>
      </c>
    </row>
    <row r="26" spans="1:11">
      <c r="A26" s="383" t="s">
        <v>869</v>
      </c>
      <c r="B26" s="363">
        <v>16</v>
      </c>
      <c r="C26" s="363">
        <v>4</v>
      </c>
      <c r="D26" s="363">
        <v>12</v>
      </c>
      <c r="E26" s="363">
        <v>16</v>
      </c>
      <c r="F26" s="363">
        <v>4</v>
      </c>
      <c r="G26" s="363">
        <v>12</v>
      </c>
      <c r="H26" s="384">
        <v>0</v>
      </c>
      <c r="I26" s="384">
        <v>0</v>
      </c>
      <c r="J26" s="384">
        <v>0</v>
      </c>
      <c r="K26" s="469">
        <f t="shared" si="0"/>
        <v>0</v>
      </c>
    </row>
    <row r="27" spans="1:11">
      <c r="A27" s="383" t="s">
        <v>870</v>
      </c>
      <c r="B27" s="363">
        <v>17</v>
      </c>
      <c r="C27" s="363">
        <v>9</v>
      </c>
      <c r="D27" s="363">
        <v>8</v>
      </c>
      <c r="E27" s="363">
        <v>17</v>
      </c>
      <c r="F27" s="363">
        <v>9</v>
      </c>
      <c r="G27" s="363">
        <v>8</v>
      </c>
      <c r="H27" s="384">
        <v>0</v>
      </c>
      <c r="I27" s="384">
        <v>0</v>
      </c>
      <c r="J27" s="384">
        <v>0</v>
      </c>
      <c r="K27" s="469">
        <f t="shared" si="0"/>
        <v>0</v>
      </c>
    </row>
    <row r="28" spans="1:11">
      <c r="A28" s="383" t="s">
        <v>871</v>
      </c>
      <c r="B28" s="363">
        <v>31</v>
      </c>
      <c r="C28" s="363">
        <v>10</v>
      </c>
      <c r="D28" s="363">
        <v>21</v>
      </c>
      <c r="E28" s="363">
        <v>31</v>
      </c>
      <c r="F28" s="363">
        <v>10</v>
      </c>
      <c r="G28" s="363">
        <v>21</v>
      </c>
      <c r="H28" s="384">
        <v>0</v>
      </c>
      <c r="I28" s="384">
        <v>0</v>
      </c>
      <c r="J28" s="384">
        <v>0</v>
      </c>
      <c r="K28" s="469">
        <f t="shared" si="0"/>
        <v>0</v>
      </c>
    </row>
    <row r="29" spans="1:11">
      <c r="A29" s="383" t="s">
        <v>872</v>
      </c>
      <c r="B29" s="363">
        <v>17</v>
      </c>
      <c r="C29" s="363">
        <v>8</v>
      </c>
      <c r="D29" s="363">
        <v>9</v>
      </c>
      <c r="E29" s="363">
        <v>17</v>
      </c>
      <c r="F29" s="363">
        <v>8</v>
      </c>
      <c r="G29" s="363">
        <v>9</v>
      </c>
      <c r="H29" s="384">
        <v>0</v>
      </c>
      <c r="I29" s="384">
        <v>0</v>
      </c>
      <c r="J29" s="384">
        <v>0</v>
      </c>
      <c r="K29" s="469">
        <f t="shared" si="0"/>
        <v>0</v>
      </c>
    </row>
    <row r="30" spans="1:11" ht="22.5">
      <c r="A30" s="383" t="s">
        <v>873</v>
      </c>
      <c r="B30" s="363">
        <v>279</v>
      </c>
      <c r="C30" s="363">
        <v>102</v>
      </c>
      <c r="D30" s="363">
        <v>177</v>
      </c>
      <c r="E30" s="363">
        <v>279</v>
      </c>
      <c r="F30" s="363">
        <v>102</v>
      </c>
      <c r="G30" s="363">
        <v>177</v>
      </c>
      <c r="H30" s="384">
        <v>0</v>
      </c>
      <c r="I30" s="384">
        <v>0</v>
      </c>
      <c r="J30" s="384">
        <v>0</v>
      </c>
      <c r="K30" s="469">
        <f t="shared" si="0"/>
        <v>0</v>
      </c>
    </row>
    <row r="31" spans="1:11">
      <c r="A31" s="383" t="s">
        <v>874</v>
      </c>
      <c r="B31" s="363">
        <v>61</v>
      </c>
      <c r="C31" s="363">
        <v>32</v>
      </c>
      <c r="D31" s="363">
        <v>29</v>
      </c>
      <c r="E31" s="363">
        <v>60</v>
      </c>
      <c r="F31" s="363">
        <v>32</v>
      </c>
      <c r="G31" s="363">
        <v>28</v>
      </c>
      <c r="H31" s="384">
        <v>1</v>
      </c>
      <c r="I31" s="384">
        <v>0</v>
      </c>
      <c r="J31" s="384">
        <v>1</v>
      </c>
      <c r="K31" s="469">
        <f t="shared" si="0"/>
        <v>1.639344262295082</v>
      </c>
    </row>
    <row r="32" spans="1:11">
      <c r="A32" s="383" t="s">
        <v>875</v>
      </c>
      <c r="B32" s="363">
        <v>10</v>
      </c>
      <c r="C32" s="363">
        <v>7</v>
      </c>
      <c r="D32" s="363">
        <v>3</v>
      </c>
      <c r="E32" s="363">
        <v>10</v>
      </c>
      <c r="F32" s="363">
        <v>7</v>
      </c>
      <c r="G32" s="363">
        <v>3</v>
      </c>
      <c r="H32" s="384">
        <v>0</v>
      </c>
      <c r="I32" s="384">
        <v>0</v>
      </c>
      <c r="J32" s="384">
        <v>0</v>
      </c>
      <c r="K32" s="469">
        <f t="shared" si="0"/>
        <v>0</v>
      </c>
    </row>
    <row r="33" spans="1:11">
      <c r="A33" s="383" t="s">
        <v>876</v>
      </c>
      <c r="B33" s="363">
        <v>1</v>
      </c>
      <c r="C33" s="363">
        <v>0</v>
      </c>
      <c r="D33" s="363">
        <v>1</v>
      </c>
      <c r="E33" s="363">
        <v>1</v>
      </c>
      <c r="F33" s="363">
        <v>0</v>
      </c>
      <c r="G33" s="363">
        <v>1</v>
      </c>
      <c r="H33" s="384">
        <v>0</v>
      </c>
      <c r="I33" s="384">
        <v>0</v>
      </c>
      <c r="J33" s="384">
        <v>0</v>
      </c>
      <c r="K33" s="469">
        <f t="shared" si="0"/>
        <v>0</v>
      </c>
    </row>
    <row r="34" spans="1:11">
      <c r="A34" s="383" t="s">
        <v>877</v>
      </c>
      <c r="B34" s="363">
        <v>1</v>
      </c>
      <c r="C34" s="363">
        <v>0</v>
      </c>
      <c r="D34" s="363">
        <v>1</v>
      </c>
      <c r="E34" s="363">
        <v>1</v>
      </c>
      <c r="F34" s="363">
        <v>0</v>
      </c>
      <c r="G34" s="363">
        <v>1</v>
      </c>
      <c r="H34" s="384">
        <v>0</v>
      </c>
      <c r="I34" s="384">
        <v>0</v>
      </c>
      <c r="J34" s="384">
        <v>0</v>
      </c>
      <c r="K34" s="469">
        <f t="shared" si="0"/>
        <v>0</v>
      </c>
    </row>
    <row r="35" spans="1:11">
      <c r="A35" s="383" t="s">
        <v>878</v>
      </c>
      <c r="B35" s="363">
        <v>119</v>
      </c>
      <c r="C35" s="363">
        <v>60</v>
      </c>
      <c r="D35" s="363">
        <v>59</v>
      </c>
      <c r="E35" s="363">
        <v>111</v>
      </c>
      <c r="F35" s="363">
        <v>58</v>
      </c>
      <c r="G35" s="363">
        <v>53</v>
      </c>
      <c r="H35" s="384">
        <v>8</v>
      </c>
      <c r="I35" s="384">
        <v>2</v>
      </c>
      <c r="J35" s="384">
        <v>6</v>
      </c>
      <c r="K35" s="469">
        <f t="shared" si="0"/>
        <v>6.7226890756302522</v>
      </c>
    </row>
    <row r="36" spans="1:11">
      <c r="A36" s="383" t="s">
        <v>879</v>
      </c>
      <c r="B36" s="363">
        <v>1</v>
      </c>
      <c r="C36" s="363">
        <v>0</v>
      </c>
      <c r="D36" s="363">
        <v>1</v>
      </c>
      <c r="E36" s="363">
        <v>1</v>
      </c>
      <c r="F36" s="363">
        <v>0</v>
      </c>
      <c r="G36" s="363">
        <v>1</v>
      </c>
      <c r="H36" s="384">
        <v>0</v>
      </c>
      <c r="I36" s="384">
        <v>0</v>
      </c>
      <c r="J36" s="384">
        <v>0</v>
      </c>
      <c r="K36" s="469">
        <f t="shared" si="0"/>
        <v>0</v>
      </c>
    </row>
    <row r="37" spans="1:11" ht="22.5">
      <c r="A37" s="383" t="s">
        <v>880</v>
      </c>
      <c r="B37" s="363">
        <v>9222</v>
      </c>
      <c r="C37" s="363">
        <v>4565</v>
      </c>
      <c r="D37" s="363">
        <v>4657</v>
      </c>
      <c r="E37" s="363">
        <v>9201</v>
      </c>
      <c r="F37" s="363">
        <v>4554</v>
      </c>
      <c r="G37" s="363">
        <v>4647</v>
      </c>
      <c r="H37" s="384">
        <v>21</v>
      </c>
      <c r="I37" s="384">
        <v>11</v>
      </c>
      <c r="J37" s="384">
        <v>10</v>
      </c>
      <c r="K37" s="469">
        <f t="shared" si="0"/>
        <v>0.22771633051398829</v>
      </c>
    </row>
    <row r="38" spans="1:11">
      <c r="A38" s="383" t="s">
        <v>881</v>
      </c>
      <c r="B38" s="363">
        <v>200</v>
      </c>
      <c r="C38" s="363">
        <v>95</v>
      </c>
      <c r="D38" s="363">
        <v>105</v>
      </c>
      <c r="E38" s="363">
        <v>197</v>
      </c>
      <c r="F38" s="363">
        <v>94</v>
      </c>
      <c r="G38" s="363">
        <v>103</v>
      </c>
      <c r="H38" s="384">
        <v>3</v>
      </c>
      <c r="I38" s="384">
        <v>1</v>
      </c>
      <c r="J38" s="384">
        <v>2</v>
      </c>
      <c r="K38" s="469">
        <f t="shared" si="0"/>
        <v>1.5</v>
      </c>
    </row>
    <row r="39" spans="1:11">
      <c r="A39" s="383" t="s">
        <v>882</v>
      </c>
      <c r="B39" s="363">
        <v>524</v>
      </c>
      <c r="C39" s="363">
        <v>248</v>
      </c>
      <c r="D39" s="363">
        <v>276</v>
      </c>
      <c r="E39" s="363">
        <v>522</v>
      </c>
      <c r="F39" s="363">
        <v>247</v>
      </c>
      <c r="G39" s="363">
        <v>275</v>
      </c>
      <c r="H39" s="384">
        <v>2</v>
      </c>
      <c r="I39" s="384">
        <v>1</v>
      </c>
      <c r="J39" s="384">
        <v>1</v>
      </c>
      <c r="K39" s="469">
        <f t="shared" si="0"/>
        <v>0.38167938931297707</v>
      </c>
    </row>
    <row r="40" spans="1:11">
      <c r="A40" s="383" t="s">
        <v>883</v>
      </c>
      <c r="B40" s="363">
        <v>37</v>
      </c>
      <c r="C40" s="363">
        <v>20</v>
      </c>
      <c r="D40" s="363">
        <v>17</v>
      </c>
      <c r="E40" s="363">
        <v>37</v>
      </c>
      <c r="F40" s="363">
        <v>20</v>
      </c>
      <c r="G40" s="363">
        <v>17</v>
      </c>
      <c r="H40" s="384">
        <v>0</v>
      </c>
      <c r="I40" s="384">
        <v>0</v>
      </c>
      <c r="J40" s="384">
        <v>0</v>
      </c>
      <c r="K40" s="469">
        <f t="shared" si="0"/>
        <v>0</v>
      </c>
    </row>
    <row r="41" spans="1:11">
      <c r="A41" s="383" t="s">
        <v>884</v>
      </c>
      <c r="B41" s="363">
        <v>6</v>
      </c>
      <c r="C41" s="363">
        <v>4</v>
      </c>
      <c r="D41" s="363">
        <v>2</v>
      </c>
      <c r="E41" s="363">
        <v>6</v>
      </c>
      <c r="F41" s="363">
        <v>4</v>
      </c>
      <c r="G41" s="363">
        <v>2</v>
      </c>
      <c r="H41" s="384">
        <v>0</v>
      </c>
      <c r="I41" s="384">
        <v>0</v>
      </c>
      <c r="J41" s="384">
        <v>0</v>
      </c>
      <c r="K41" s="469">
        <f t="shared" si="0"/>
        <v>0</v>
      </c>
    </row>
    <row r="42" spans="1:11">
      <c r="A42" s="383" t="s">
        <v>3369</v>
      </c>
      <c r="B42" s="363">
        <v>87</v>
      </c>
      <c r="C42" s="363">
        <v>62</v>
      </c>
      <c r="D42" s="363">
        <v>25</v>
      </c>
      <c r="E42" s="363">
        <v>84</v>
      </c>
      <c r="F42" s="363">
        <v>59</v>
      </c>
      <c r="G42" s="363">
        <v>25</v>
      </c>
      <c r="H42" s="384">
        <v>3</v>
      </c>
      <c r="I42" s="384">
        <v>3</v>
      </c>
      <c r="J42" s="384">
        <v>0</v>
      </c>
      <c r="K42" s="469">
        <f t="shared" si="0"/>
        <v>3.4482758620689653</v>
      </c>
    </row>
    <row r="43" spans="1:11">
      <c r="A43" s="383" t="s">
        <v>886</v>
      </c>
      <c r="B43" s="363">
        <v>1231</v>
      </c>
      <c r="C43" s="363">
        <v>697</v>
      </c>
      <c r="D43" s="363">
        <v>534</v>
      </c>
      <c r="E43" s="363">
        <v>1222</v>
      </c>
      <c r="F43" s="363">
        <v>692</v>
      </c>
      <c r="G43" s="363">
        <v>530</v>
      </c>
      <c r="H43" s="384">
        <v>9</v>
      </c>
      <c r="I43" s="384">
        <v>5</v>
      </c>
      <c r="J43" s="384">
        <v>4</v>
      </c>
      <c r="K43" s="469">
        <f t="shared" si="0"/>
        <v>0.73111291632818853</v>
      </c>
    </row>
    <row r="44" spans="1:11" ht="22.5">
      <c r="A44" s="383" t="s">
        <v>887</v>
      </c>
      <c r="B44" s="363">
        <v>3324</v>
      </c>
      <c r="C44" s="363">
        <v>2231</v>
      </c>
      <c r="D44" s="363">
        <v>1093</v>
      </c>
      <c r="E44" s="363">
        <v>2906</v>
      </c>
      <c r="F44" s="363">
        <v>1928</v>
      </c>
      <c r="G44" s="363">
        <v>978</v>
      </c>
      <c r="H44" s="384">
        <v>418</v>
      </c>
      <c r="I44" s="384">
        <v>303</v>
      </c>
      <c r="J44" s="384">
        <v>115</v>
      </c>
      <c r="K44" s="469">
        <f t="shared" si="0"/>
        <v>12.575210589651023</v>
      </c>
    </row>
    <row r="45" spans="1:11">
      <c r="A45" s="383" t="s">
        <v>888</v>
      </c>
      <c r="B45" s="363">
        <v>43</v>
      </c>
      <c r="C45" s="363">
        <v>29</v>
      </c>
      <c r="D45" s="363">
        <v>14</v>
      </c>
      <c r="E45" s="363">
        <v>43</v>
      </c>
      <c r="F45" s="363">
        <v>29</v>
      </c>
      <c r="G45" s="363">
        <v>14</v>
      </c>
      <c r="H45" s="384">
        <v>0</v>
      </c>
      <c r="I45" s="384">
        <v>0</v>
      </c>
      <c r="J45" s="384">
        <v>0</v>
      </c>
      <c r="K45" s="469">
        <f t="shared" si="0"/>
        <v>0</v>
      </c>
    </row>
    <row r="46" spans="1:11">
      <c r="A46" s="383" t="s">
        <v>889</v>
      </c>
      <c r="B46" s="363">
        <v>959</v>
      </c>
      <c r="C46" s="363">
        <v>512</v>
      </c>
      <c r="D46" s="363">
        <v>447</v>
      </c>
      <c r="E46" s="363">
        <v>954</v>
      </c>
      <c r="F46" s="363">
        <v>509</v>
      </c>
      <c r="G46" s="363">
        <v>445</v>
      </c>
      <c r="H46" s="384">
        <v>5</v>
      </c>
      <c r="I46" s="384">
        <v>3</v>
      </c>
      <c r="J46" s="384">
        <v>2</v>
      </c>
      <c r="K46" s="469">
        <f t="shared" si="0"/>
        <v>0.52137643378519283</v>
      </c>
    </row>
    <row r="47" spans="1:11">
      <c r="A47" s="383" t="s">
        <v>890</v>
      </c>
      <c r="B47" s="363">
        <v>350</v>
      </c>
      <c r="C47" s="363">
        <v>192</v>
      </c>
      <c r="D47" s="363">
        <v>158</v>
      </c>
      <c r="E47" s="363">
        <v>339</v>
      </c>
      <c r="F47" s="363">
        <v>185</v>
      </c>
      <c r="G47" s="363">
        <v>154</v>
      </c>
      <c r="H47" s="384">
        <v>11</v>
      </c>
      <c r="I47" s="384">
        <v>7</v>
      </c>
      <c r="J47" s="384">
        <v>4</v>
      </c>
      <c r="K47" s="469">
        <f t="shared" si="0"/>
        <v>3.1428571428571432</v>
      </c>
    </row>
    <row r="48" spans="1:11">
      <c r="A48" s="383" t="s">
        <v>891</v>
      </c>
      <c r="B48" s="363">
        <v>174</v>
      </c>
      <c r="C48" s="363">
        <v>89</v>
      </c>
      <c r="D48" s="363">
        <v>85</v>
      </c>
      <c r="E48" s="363">
        <v>173</v>
      </c>
      <c r="F48" s="363">
        <v>88</v>
      </c>
      <c r="G48" s="363">
        <v>85</v>
      </c>
      <c r="H48" s="384">
        <v>1</v>
      </c>
      <c r="I48" s="384">
        <v>1</v>
      </c>
      <c r="J48" s="384">
        <v>0</v>
      </c>
      <c r="K48" s="469">
        <f t="shared" si="0"/>
        <v>0.57471264367816088</v>
      </c>
    </row>
    <row r="49" spans="1:11">
      <c r="A49" s="383" t="s">
        <v>892</v>
      </c>
      <c r="B49" s="363">
        <v>45</v>
      </c>
      <c r="C49" s="363">
        <v>37</v>
      </c>
      <c r="D49" s="363">
        <v>8</v>
      </c>
      <c r="E49" s="363">
        <v>45</v>
      </c>
      <c r="F49" s="363">
        <v>37</v>
      </c>
      <c r="G49" s="363">
        <v>8</v>
      </c>
      <c r="H49" s="384">
        <v>0</v>
      </c>
      <c r="I49" s="384">
        <v>0</v>
      </c>
      <c r="J49" s="384">
        <v>0</v>
      </c>
      <c r="K49" s="469">
        <f t="shared" si="0"/>
        <v>0</v>
      </c>
    </row>
    <row r="50" spans="1:11">
      <c r="A50" s="383" t="s">
        <v>893</v>
      </c>
      <c r="B50" s="363">
        <v>26</v>
      </c>
      <c r="C50" s="363">
        <v>19</v>
      </c>
      <c r="D50" s="363">
        <v>7</v>
      </c>
      <c r="E50" s="363">
        <v>22</v>
      </c>
      <c r="F50" s="363">
        <v>16</v>
      </c>
      <c r="G50" s="363">
        <v>6</v>
      </c>
      <c r="H50" s="384">
        <v>4</v>
      </c>
      <c r="I50" s="384">
        <v>3</v>
      </c>
      <c r="J50" s="384">
        <v>1</v>
      </c>
      <c r="K50" s="469">
        <f t="shared" si="0"/>
        <v>15.384615384615385</v>
      </c>
    </row>
    <row r="51" spans="1:11">
      <c r="A51" s="383" t="s">
        <v>894</v>
      </c>
      <c r="B51" s="363">
        <v>113</v>
      </c>
      <c r="C51" s="363">
        <v>49</v>
      </c>
      <c r="D51" s="363">
        <v>64</v>
      </c>
      <c r="E51" s="363">
        <v>113</v>
      </c>
      <c r="F51" s="363">
        <v>49</v>
      </c>
      <c r="G51" s="363">
        <v>64</v>
      </c>
      <c r="H51" s="384">
        <v>0</v>
      </c>
      <c r="I51" s="384">
        <v>0</v>
      </c>
      <c r="J51" s="384">
        <v>0</v>
      </c>
      <c r="K51" s="469">
        <f t="shared" si="0"/>
        <v>0</v>
      </c>
    </row>
    <row r="52" spans="1:11">
      <c r="A52" s="383" t="s">
        <v>895</v>
      </c>
      <c r="B52" s="363">
        <v>9</v>
      </c>
      <c r="C52" s="363">
        <v>4</v>
      </c>
      <c r="D52" s="363">
        <v>5</v>
      </c>
      <c r="E52" s="363">
        <v>9</v>
      </c>
      <c r="F52" s="363">
        <v>4</v>
      </c>
      <c r="G52" s="363">
        <v>5</v>
      </c>
      <c r="H52" s="384">
        <v>0</v>
      </c>
      <c r="I52" s="384">
        <v>0</v>
      </c>
      <c r="J52" s="384">
        <v>0</v>
      </c>
      <c r="K52" s="469">
        <f t="shared" si="0"/>
        <v>0</v>
      </c>
    </row>
    <row r="53" spans="1:11">
      <c r="A53" s="383" t="s">
        <v>896</v>
      </c>
      <c r="B53" s="363">
        <v>5</v>
      </c>
      <c r="C53" s="363">
        <v>2</v>
      </c>
      <c r="D53" s="363">
        <v>3</v>
      </c>
      <c r="E53" s="363">
        <v>5</v>
      </c>
      <c r="F53" s="363">
        <v>2</v>
      </c>
      <c r="G53" s="363">
        <v>3</v>
      </c>
      <c r="H53" s="384">
        <v>0</v>
      </c>
      <c r="I53" s="384">
        <v>0</v>
      </c>
      <c r="J53" s="384">
        <v>0</v>
      </c>
      <c r="K53" s="469">
        <f t="shared" si="0"/>
        <v>0</v>
      </c>
    </row>
    <row r="54" spans="1:11">
      <c r="A54" s="383" t="s">
        <v>897</v>
      </c>
      <c r="B54" s="363">
        <v>1</v>
      </c>
      <c r="C54" s="363">
        <v>0</v>
      </c>
      <c r="D54" s="363">
        <v>1</v>
      </c>
      <c r="E54" s="363">
        <v>1</v>
      </c>
      <c r="F54" s="363">
        <v>0</v>
      </c>
      <c r="G54" s="363">
        <v>1</v>
      </c>
      <c r="H54" s="384">
        <v>0</v>
      </c>
      <c r="I54" s="384">
        <v>0</v>
      </c>
      <c r="J54" s="384">
        <v>0</v>
      </c>
      <c r="K54" s="469">
        <f t="shared" si="0"/>
        <v>0</v>
      </c>
    </row>
    <row r="55" spans="1:11">
      <c r="A55" s="383" t="s">
        <v>898</v>
      </c>
      <c r="B55" s="363">
        <v>3</v>
      </c>
      <c r="C55" s="363">
        <v>2</v>
      </c>
      <c r="D55" s="363">
        <v>1</v>
      </c>
      <c r="E55" s="363">
        <v>3</v>
      </c>
      <c r="F55" s="363">
        <v>2</v>
      </c>
      <c r="G55" s="363">
        <v>1</v>
      </c>
      <c r="H55" s="384">
        <v>0</v>
      </c>
      <c r="I55" s="384">
        <v>0</v>
      </c>
      <c r="J55" s="384">
        <v>0</v>
      </c>
      <c r="K55" s="469">
        <f t="shared" si="0"/>
        <v>0</v>
      </c>
    </row>
    <row r="56" spans="1:11">
      <c r="A56" s="383" t="s">
        <v>899</v>
      </c>
      <c r="B56" s="363">
        <v>880</v>
      </c>
      <c r="C56" s="363">
        <v>465</v>
      </c>
      <c r="D56" s="363">
        <v>415</v>
      </c>
      <c r="E56" s="363">
        <v>879</v>
      </c>
      <c r="F56" s="363">
        <v>464</v>
      </c>
      <c r="G56" s="363">
        <v>415</v>
      </c>
      <c r="H56" s="384">
        <v>1</v>
      </c>
      <c r="I56" s="384">
        <v>1</v>
      </c>
      <c r="J56" s="384">
        <v>0</v>
      </c>
      <c r="K56" s="469">
        <f t="shared" si="0"/>
        <v>0.11363636363636363</v>
      </c>
    </row>
    <row r="57" spans="1:11">
      <c r="A57" s="383" t="s">
        <v>900</v>
      </c>
      <c r="B57" s="363">
        <v>44</v>
      </c>
      <c r="C57" s="363">
        <v>27</v>
      </c>
      <c r="D57" s="363">
        <v>17</v>
      </c>
      <c r="E57" s="363">
        <v>43</v>
      </c>
      <c r="F57" s="363">
        <v>26</v>
      </c>
      <c r="G57" s="363">
        <v>17</v>
      </c>
      <c r="H57" s="384">
        <v>1</v>
      </c>
      <c r="I57" s="384">
        <v>1</v>
      </c>
      <c r="J57" s="384">
        <v>0</v>
      </c>
      <c r="K57" s="469">
        <f t="shared" si="0"/>
        <v>2.2727272727272729</v>
      </c>
    </row>
    <row r="58" spans="1:11">
      <c r="A58" s="383" t="s">
        <v>901</v>
      </c>
      <c r="B58" s="363">
        <v>2</v>
      </c>
      <c r="C58" s="363">
        <v>1</v>
      </c>
      <c r="D58" s="363">
        <v>1</v>
      </c>
      <c r="E58" s="363">
        <v>2</v>
      </c>
      <c r="F58" s="363">
        <v>1</v>
      </c>
      <c r="G58" s="363">
        <v>1</v>
      </c>
      <c r="H58" s="384">
        <v>0</v>
      </c>
      <c r="I58" s="384">
        <v>0</v>
      </c>
      <c r="J58" s="384">
        <v>0</v>
      </c>
      <c r="K58" s="469">
        <f t="shared" si="0"/>
        <v>0</v>
      </c>
    </row>
    <row r="59" spans="1:11">
      <c r="A59" s="383" t="s">
        <v>902</v>
      </c>
      <c r="B59" s="363">
        <v>2</v>
      </c>
      <c r="C59" s="363">
        <v>2</v>
      </c>
      <c r="D59" s="363">
        <v>0</v>
      </c>
      <c r="E59" s="363">
        <v>2</v>
      </c>
      <c r="F59" s="363">
        <v>2</v>
      </c>
      <c r="G59" s="363">
        <v>0</v>
      </c>
      <c r="H59" s="384">
        <v>0</v>
      </c>
      <c r="I59" s="384">
        <v>0</v>
      </c>
      <c r="J59" s="384">
        <v>0</v>
      </c>
      <c r="K59" s="469">
        <f t="shared" si="0"/>
        <v>0</v>
      </c>
    </row>
    <row r="60" spans="1:11">
      <c r="A60" s="383" t="s">
        <v>903</v>
      </c>
      <c r="B60" s="363">
        <v>730</v>
      </c>
      <c r="C60" s="363">
        <v>350</v>
      </c>
      <c r="D60" s="363">
        <v>380</v>
      </c>
      <c r="E60" s="363">
        <v>723</v>
      </c>
      <c r="F60" s="363">
        <v>348</v>
      </c>
      <c r="G60" s="363">
        <v>375</v>
      </c>
      <c r="H60" s="384">
        <v>7</v>
      </c>
      <c r="I60" s="384">
        <v>2</v>
      </c>
      <c r="J60" s="384">
        <v>5</v>
      </c>
      <c r="K60" s="469">
        <f t="shared" si="0"/>
        <v>0.95890410958904115</v>
      </c>
    </row>
    <row r="61" spans="1:11" ht="22.5">
      <c r="A61" s="383" t="s">
        <v>904</v>
      </c>
      <c r="B61" s="363">
        <v>591</v>
      </c>
      <c r="C61" s="363">
        <v>306</v>
      </c>
      <c r="D61" s="363">
        <v>285</v>
      </c>
      <c r="E61" s="363">
        <v>568</v>
      </c>
      <c r="F61" s="363">
        <v>296</v>
      </c>
      <c r="G61" s="363">
        <v>272</v>
      </c>
      <c r="H61" s="384">
        <v>23</v>
      </c>
      <c r="I61" s="384">
        <v>10</v>
      </c>
      <c r="J61" s="384">
        <v>13</v>
      </c>
      <c r="K61" s="469">
        <f t="shared" si="0"/>
        <v>3.8917089678511001</v>
      </c>
    </row>
    <row r="62" spans="1:11">
      <c r="A62" s="383" t="s">
        <v>905</v>
      </c>
      <c r="B62" s="363">
        <v>214</v>
      </c>
      <c r="C62" s="363">
        <v>141</v>
      </c>
      <c r="D62" s="363">
        <v>73</v>
      </c>
      <c r="E62" s="363">
        <v>193</v>
      </c>
      <c r="F62" s="363">
        <v>124</v>
      </c>
      <c r="G62" s="363">
        <v>69</v>
      </c>
      <c r="H62" s="384">
        <v>21</v>
      </c>
      <c r="I62" s="384">
        <v>17</v>
      </c>
      <c r="J62" s="384">
        <v>4</v>
      </c>
      <c r="K62" s="469">
        <f t="shared" si="0"/>
        <v>9.8130841121495322</v>
      </c>
    </row>
    <row r="63" spans="1:11">
      <c r="A63" s="383" t="s">
        <v>906</v>
      </c>
      <c r="B63" s="363">
        <v>2772</v>
      </c>
      <c r="C63" s="363">
        <v>1599</v>
      </c>
      <c r="D63" s="363">
        <v>1173</v>
      </c>
      <c r="E63" s="363">
        <v>2600</v>
      </c>
      <c r="F63" s="363">
        <v>1501</v>
      </c>
      <c r="G63" s="363">
        <v>1099</v>
      </c>
      <c r="H63" s="384">
        <v>172</v>
      </c>
      <c r="I63" s="384">
        <v>98</v>
      </c>
      <c r="J63" s="384">
        <v>74</v>
      </c>
      <c r="K63" s="469">
        <f t="shared" si="0"/>
        <v>6.2049062049062051</v>
      </c>
    </row>
    <row r="64" spans="1:11">
      <c r="A64" s="383" t="s">
        <v>907</v>
      </c>
      <c r="B64" s="363">
        <v>1777</v>
      </c>
      <c r="C64" s="363">
        <v>883</v>
      </c>
      <c r="D64" s="363">
        <v>894</v>
      </c>
      <c r="E64" s="363">
        <v>1699</v>
      </c>
      <c r="F64" s="363">
        <v>838</v>
      </c>
      <c r="G64" s="363">
        <v>861</v>
      </c>
      <c r="H64" s="384">
        <v>78</v>
      </c>
      <c r="I64" s="384">
        <v>45</v>
      </c>
      <c r="J64" s="384">
        <v>33</v>
      </c>
      <c r="K64" s="469">
        <f t="shared" si="0"/>
        <v>4.3894203714124931</v>
      </c>
    </row>
    <row r="65" spans="1:11" ht="22.5">
      <c r="A65" s="383" t="s">
        <v>908</v>
      </c>
      <c r="B65" s="363">
        <v>1131</v>
      </c>
      <c r="C65" s="363">
        <v>481</v>
      </c>
      <c r="D65" s="363">
        <v>650</v>
      </c>
      <c r="E65" s="363">
        <v>1107</v>
      </c>
      <c r="F65" s="363">
        <v>467</v>
      </c>
      <c r="G65" s="363">
        <v>640</v>
      </c>
      <c r="H65" s="384">
        <v>24</v>
      </c>
      <c r="I65" s="384">
        <v>14</v>
      </c>
      <c r="J65" s="384">
        <v>10</v>
      </c>
      <c r="K65" s="469">
        <f t="shared" si="0"/>
        <v>2.1220159151193632</v>
      </c>
    </row>
    <row r="66" spans="1:11" ht="22.5">
      <c r="A66" s="383" t="s">
        <v>909</v>
      </c>
      <c r="B66" s="363">
        <v>533</v>
      </c>
      <c r="C66" s="363">
        <v>259</v>
      </c>
      <c r="D66" s="363">
        <v>274</v>
      </c>
      <c r="E66" s="363">
        <v>453</v>
      </c>
      <c r="F66" s="363">
        <v>222</v>
      </c>
      <c r="G66" s="363">
        <v>231</v>
      </c>
      <c r="H66" s="384">
        <v>80</v>
      </c>
      <c r="I66" s="384">
        <v>37</v>
      </c>
      <c r="J66" s="384">
        <v>43</v>
      </c>
      <c r="K66" s="469">
        <f t="shared" si="0"/>
        <v>15.0093808630394</v>
      </c>
    </row>
    <row r="67" spans="1:11">
      <c r="A67" s="383" t="s">
        <v>910</v>
      </c>
      <c r="B67" s="363">
        <v>426</v>
      </c>
      <c r="C67" s="363">
        <v>196</v>
      </c>
      <c r="D67" s="363">
        <v>230</v>
      </c>
      <c r="E67" s="363">
        <v>370</v>
      </c>
      <c r="F67" s="363">
        <v>169</v>
      </c>
      <c r="G67" s="363">
        <v>201</v>
      </c>
      <c r="H67" s="384">
        <v>56</v>
      </c>
      <c r="I67" s="384">
        <v>27</v>
      </c>
      <c r="J67" s="384">
        <v>29</v>
      </c>
      <c r="K67" s="469">
        <f t="shared" si="0"/>
        <v>13.145539906103288</v>
      </c>
    </row>
    <row r="68" spans="1:11">
      <c r="A68" s="383" t="s">
        <v>911</v>
      </c>
      <c r="B68" s="363">
        <v>463</v>
      </c>
      <c r="C68" s="363">
        <v>173</v>
      </c>
      <c r="D68" s="363">
        <v>290</v>
      </c>
      <c r="E68" s="363">
        <v>421</v>
      </c>
      <c r="F68" s="363">
        <v>154</v>
      </c>
      <c r="G68" s="363">
        <v>267</v>
      </c>
      <c r="H68" s="384">
        <v>42</v>
      </c>
      <c r="I68" s="384">
        <v>19</v>
      </c>
      <c r="J68" s="384">
        <v>23</v>
      </c>
      <c r="K68" s="469">
        <f t="shared" si="0"/>
        <v>9.0712742980561565</v>
      </c>
    </row>
    <row r="69" spans="1:11">
      <c r="A69" s="383" t="s">
        <v>912</v>
      </c>
      <c r="B69" s="363">
        <v>201</v>
      </c>
      <c r="C69" s="363">
        <v>179</v>
      </c>
      <c r="D69" s="363">
        <v>22</v>
      </c>
      <c r="E69" s="363">
        <v>180</v>
      </c>
      <c r="F69" s="363">
        <v>159</v>
      </c>
      <c r="G69" s="363">
        <v>21</v>
      </c>
      <c r="H69" s="384">
        <v>21</v>
      </c>
      <c r="I69" s="384">
        <v>20</v>
      </c>
      <c r="J69" s="384">
        <v>1</v>
      </c>
      <c r="K69" s="469">
        <f t="shared" si="0"/>
        <v>10.44776119402985</v>
      </c>
    </row>
    <row r="70" spans="1:11" ht="22.5">
      <c r="A70" s="383" t="s">
        <v>913</v>
      </c>
      <c r="B70" s="363">
        <v>1130</v>
      </c>
      <c r="C70" s="363">
        <v>670</v>
      </c>
      <c r="D70" s="363">
        <v>460</v>
      </c>
      <c r="E70" s="363">
        <v>979</v>
      </c>
      <c r="F70" s="363">
        <v>579</v>
      </c>
      <c r="G70" s="363">
        <v>400</v>
      </c>
      <c r="H70" s="384">
        <v>151</v>
      </c>
      <c r="I70" s="384">
        <v>91</v>
      </c>
      <c r="J70" s="384">
        <v>60</v>
      </c>
      <c r="K70" s="469">
        <f t="shared" si="0"/>
        <v>13.362831858407079</v>
      </c>
    </row>
    <row r="71" spans="1:11" ht="22.5">
      <c r="A71" s="383" t="s">
        <v>914</v>
      </c>
      <c r="B71" s="363">
        <v>193</v>
      </c>
      <c r="C71" s="363">
        <v>117</v>
      </c>
      <c r="D71" s="363">
        <v>76</v>
      </c>
      <c r="E71" s="363">
        <v>186</v>
      </c>
      <c r="F71" s="363">
        <v>112</v>
      </c>
      <c r="G71" s="363">
        <v>74</v>
      </c>
      <c r="H71" s="384">
        <v>7</v>
      </c>
      <c r="I71" s="384">
        <v>5</v>
      </c>
      <c r="J71" s="384">
        <v>2</v>
      </c>
      <c r="K71" s="469">
        <f t="shared" ref="K71:K134" si="1">H71/B71*100</f>
        <v>3.6269430051813467</v>
      </c>
    </row>
    <row r="72" spans="1:11">
      <c r="A72" s="383" t="s">
        <v>915</v>
      </c>
      <c r="B72" s="363">
        <v>517</v>
      </c>
      <c r="C72" s="363">
        <v>295</v>
      </c>
      <c r="D72" s="363">
        <v>222</v>
      </c>
      <c r="E72" s="363">
        <v>503</v>
      </c>
      <c r="F72" s="363">
        <v>287</v>
      </c>
      <c r="G72" s="363">
        <v>216</v>
      </c>
      <c r="H72" s="384">
        <v>14</v>
      </c>
      <c r="I72" s="384">
        <v>8</v>
      </c>
      <c r="J72" s="384">
        <v>6</v>
      </c>
      <c r="K72" s="469">
        <f t="shared" si="1"/>
        <v>2.7079303675048356</v>
      </c>
    </row>
    <row r="73" spans="1:11">
      <c r="A73" s="383" t="s">
        <v>916</v>
      </c>
      <c r="B73" s="363">
        <v>208</v>
      </c>
      <c r="C73" s="363">
        <v>79</v>
      </c>
      <c r="D73" s="363">
        <v>129</v>
      </c>
      <c r="E73" s="363">
        <v>201</v>
      </c>
      <c r="F73" s="363">
        <v>76</v>
      </c>
      <c r="G73" s="363">
        <v>125</v>
      </c>
      <c r="H73" s="384">
        <v>7</v>
      </c>
      <c r="I73" s="384">
        <v>3</v>
      </c>
      <c r="J73" s="384">
        <v>4</v>
      </c>
      <c r="K73" s="469">
        <f t="shared" si="1"/>
        <v>3.3653846153846154</v>
      </c>
    </row>
    <row r="74" spans="1:11">
      <c r="A74" s="383" t="s">
        <v>917</v>
      </c>
      <c r="B74" s="363">
        <v>757</v>
      </c>
      <c r="C74" s="363">
        <v>385</v>
      </c>
      <c r="D74" s="363">
        <v>372</v>
      </c>
      <c r="E74" s="363">
        <v>739</v>
      </c>
      <c r="F74" s="363">
        <v>373</v>
      </c>
      <c r="G74" s="363">
        <v>366</v>
      </c>
      <c r="H74" s="384">
        <v>18</v>
      </c>
      <c r="I74" s="384">
        <v>12</v>
      </c>
      <c r="J74" s="384">
        <v>6</v>
      </c>
      <c r="K74" s="469">
        <f t="shared" si="1"/>
        <v>2.3778071334213999</v>
      </c>
    </row>
    <row r="75" spans="1:11" ht="22.5">
      <c r="A75" s="383" t="s">
        <v>918</v>
      </c>
      <c r="B75" s="363">
        <v>636</v>
      </c>
      <c r="C75" s="363">
        <v>309</v>
      </c>
      <c r="D75" s="363">
        <v>327</v>
      </c>
      <c r="E75" s="363">
        <v>601</v>
      </c>
      <c r="F75" s="363">
        <v>289</v>
      </c>
      <c r="G75" s="363">
        <v>312</v>
      </c>
      <c r="H75" s="384">
        <v>35</v>
      </c>
      <c r="I75" s="384">
        <v>20</v>
      </c>
      <c r="J75" s="384">
        <v>15</v>
      </c>
      <c r="K75" s="469">
        <f t="shared" si="1"/>
        <v>5.5031446540880502</v>
      </c>
    </row>
    <row r="76" spans="1:11">
      <c r="A76" s="383" t="s">
        <v>919</v>
      </c>
      <c r="B76" s="363">
        <v>4248</v>
      </c>
      <c r="C76" s="363">
        <v>140</v>
      </c>
      <c r="D76" s="363">
        <v>4108</v>
      </c>
      <c r="E76" s="363">
        <v>4149</v>
      </c>
      <c r="F76" s="363">
        <v>136</v>
      </c>
      <c r="G76" s="363">
        <v>4013</v>
      </c>
      <c r="H76" s="384">
        <v>99</v>
      </c>
      <c r="I76" s="384">
        <v>4</v>
      </c>
      <c r="J76" s="384">
        <v>95</v>
      </c>
      <c r="K76" s="469">
        <f t="shared" si="1"/>
        <v>2.3305084745762712</v>
      </c>
    </row>
    <row r="77" spans="1:11">
      <c r="A77" s="383" t="s">
        <v>920</v>
      </c>
      <c r="B77" s="363">
        <v>1702</v>
      </c>
      <c r="C77" s="363">
        <v>0</v>
      </c>
      <c r="D77" s="363">
        <v>1702</v>
      </c>
      <c r="E77" s="363">
        <v>1652</v>
      </c>
      <c r="F77" s="363">
        <v>0</v>
      </c>
      <c r="G77" s="363">
        <v>1652</v>
      </c>
      <c r="H77" s="384">
        <v>50</v>
      </c>
      <c r="I77" s="384">
        <v>0</v>
      </c>
      <c r="J77" s="384">
        <v>50</v>
      </c>
      <c r="K77" s="469">
        <f t="shared" si="1"/>
        <v>2.9377203290246769</v>
      </c>
    </row>
    <row r="78" spans="1:11" ht="22.5">
      <c r="A78" s="383" t="s">
        <v>921</v>
      </c>
      <c r="B78" s="363">
        <v>530</v>
      </c>
      <c r="C78" s="363">
        <v>0</v>
      </c>
      <c r="D78" s="363">
        <v>530</v>
      </c>
      <c r="E78" s="363">
        <v>509</v>
      </c>
      <c r="F78" s="363">
        <v>0</v>
      </c>
      <c r="G78" s="363">
        <v>509</v>
      </c>
      <c r="H78" s="384">
        <v>21</v>
      </c>
      <c r="I78" s="384">
        <v>0</v>
      </c>
      <c r="J78" s="384">
        <v>21</v>
      </c>
      <c r="K78" s="469">
        <f t="shared" si="1"/>
        <v>3.9622641509433962</v>
      </c>
    </row>
    <row r="79" spans="1:11" ht="22.5">
      <c r="A79" s="383" t="s">
        <v>922</v>
      </c>
      <c r="B79" s="363">
        <v>1337</v>
      </c>
      <c r="C79" s="363">
        <v>0</v>
      </c>
      <c r="D79" s="363">
        <v>1337</v>
      </c>
      <c r="E79" s="363">
        <v>1298</v>
      </c>
      <c r="F79" s="363">
        <v>0</v>
      </c>
      <c r="G79" s="363">
        <v>1298</v>
      </c>
      <c r="H79" s="384">
        <v>39</v>
      </c>
      <c r="I79" s="384">
        <v>0</v>
      </c>
      <c r="J79" s="384">
        <v>39</v>
      </c>
      <c r="K79" s="469">
        <f t="shared" si="1"/>
        <v>2.9169783096484667</v>
      </c>
    </row>
    <row r="80" spans="1:11">
      <c r="A80" s="383" t="s">
        <v>923</v>
      </c>
      <c r="B80" s="363">
        <v>1625</v>
      </c>
      <c r="C80" s="363">
        <v>1625</v>
      </c>
      <c r="D80" s="363">
        <v>0</v>
      </c>
      <c r="E80" s="363">
        <v>1540</v>
      </c>
      <c r="F80" s="363">
        <v>1540</v>
      </c>
      <c r="G80" s="363">
        <v>0</v>
      </c>
      <c r="H80" s="384">
        <v>85</v>
      </c>
      <c r="I80" s="384">
        <v>85</v>
      </c>
      <c r="J80" s="384">
        <v>0</v>
      </c>
      <c r="K80" s="469">
        <f t="shared" si="1"/>
        <v>5.2307692307692308</v>
      </c>
    </row>
    <row r="81" spans="1:11" ht="22.5">
      <c r="A81" s="383" t="s">
        <v>924</v>
      </c>
      <c r="B81" s="363">
        <v>538</v>
      </c>
      <c r="C81" s="363">
        <v>538</v>
      </c>
      <c r="D81" s="363">
        <v>0</v>
      </c>
      <c r="E81" s="363">
        <v>531</v>
      </c>
      <c r="F81" s="363">
        <v>531</v>
      </c>
      <c r="G81" s="363">
        <v>0</v>
      </c>
      <c r="H81" s="384">
        <v>7</v>
      </c>
      <c r="I81" s="384">
        <v>7</v>
      </c>
      <c r="J81" s="384">
        <v>0</v>
      </c>
      <c r="K81" s="469">
        <f t="shared" si="1"/>
        <v>1.3011152416356877</v>
      </c>
    </row>
    <row r="82" spans="1:11">
      <c r="A82" s="383" t="s">
        <v>925</v>
      </c>
      <c r="B82" s="363">
        <v>359</v>
      </c>
      <c r="C82" s="363">
        <v>223</v>
      </c>
      <c r="D82" s="363">
        <v>136</v>
      </c>
      <c r="E82" s="363">
        <v>342</v>
      </c>
      <c r="F82" s="363">
        <v>217</v>
      </c>
      <c r="G82" s="363">
        <v>125</v>
      </c>
      <c r="H82" s="384">
        <v>17</v>
      </c>
      <c r="I82" s="384">
        <v>6</v>
      </c>
      <c r="J82" s="384">
        <v>11</v>
      </c>
      <c r="K82" s="469">
        <f t="shared" si="1"/>
        <v>4.7353760445682447</v>
      </c>
    </row>
    <row r="83" spans="1:11">
      <c r="A83" s="383" t="s">
        <v>926</v>
      </c>
      <c r="B83" s="363">
        <v>448</v>
      </c>
      <c r="C83" s="363">
        <v>265</v>
      </c>
      <c r="D83" s="363">
        <v>183</v>
      </c>
      <c r="E83" s="363">
        <v>426</v>
      </c>
      <c r="F83" s="363">
        <v>249</v>
      </c>
      <c r="G83" s="363">
        <v>177</v>
      </c>
      <c r="H83" s="384">
        <v>22</v>
      </c>
      <c r="I83" s="384">
        <v>16</v>
      </c>
      <c r="J83" s="384">
        <v>6</v>
      </c>
      <c r="K83" s="469">
        <f t="shared" si="1"/>
        <v>4.9107142857142856</v>
      </c>
    </row>
    <row r="84" spans="1:11">
      <c r="A84" s="383" t="s">
        <v>927</v>
      </c>
      <c r="B84" s="363">
        <v>129</v>
      </c>
      <c r="C84" s="363">
        <v>92</v>
      </c>
      <c r="D84" s="363">
        <v>37</v>
      </c>
      <c r="E84" s="363">
        <v>126</v>
      </c>
      <c r="F84" s="363">
        <v>91</v>
      </c>
      <c r="G84" s="363">
        <v>35</v>
      </c>
      <c r="H84" s="384">
        <v>3</v>
      </c>
      <c r="I84" s="384">
        <v>1</v>
      </c>
      <c r="J84" s="384">
        <v>2</v>
      </c>
      <c r="K84" s="469">
        <f t="shared" si="1"/>
        <v>2.3255813953488373</v>
      </c>
    </row>
    <row r="85" spans="1:11">
      <c r="A85" s="383" t="s">
        <v>928</v>
      </c>
      <c r="B85" s="363">
        <v>790</v>
      </c>
      <c r="C85" s="363">
        <v>441</v>
      </c>
      <c r="D85" s="363">
        <v>349</v>
      </c>
      <c r="E85" s="363">
        <v>720</v>
      </c>
      <c r="F85" s="363">
        <v>402</v>
      </c>
      <c r="G85" s="363">
        <v>318</v>
      </c>
      <c r="H85" s="384">
        <v>70</v>
      </c>
      <c r="I85" s="384">
        <v>39</v>
      </c>
      <c r="J85" s="384">
        <v>31</v>
      </c>
      <c r="K85" s="469">
        <f t="shared" si="1"/>
        <v>8.8607594936708853</v>
      </c>
    </row>
    <row r="86" spans="1:11" ht="22.5">
      <c r="A86" s="383" t="s">
        <v>929</v>
      </c>
      <c r="B86" s="363">
        <v>57</v>
      </c>
      <c r="C86" s="363">
        <v>26</v>
      </c>
      <c r="D86" s="363">
        <v>31</v>
      </c>
      <c r="E86" s="363">
        <v>53</v>
      </c>
      <c r="F86" s="363">
        <v>23</v>
      </c>
      <c r="G86" s="363">
        <v>30</v>
      </c>
      <c r="H86" s="384">
        <v>4</v>
      </c>
      <c r="I86" s="384">
        <v>3</v>
      </c>
      <c r="J86" s="384">
        <v>1</v>
      </c>
      <c r="K86" s="469">
        <f t="shared" si="1"/>
        <v>7.0175438596491224</v>
      </c>
    </row>
    <row r="87" spans="1:11" ht="22.5">
      <c r="A87" s="383" t="s">
        <v>930</v>
      </c>
      <c r="B87" s="363">
        <v>3717</v>
      </c>
      <c r="C87" s="363">
        <v>1099</v>
      </c>
      <c r="D87" s="363">
        <v>2618</v>
      </c>
      <c r="E87" s="363">
        <v>3562</v>
      </c>
      <c r="F87" s="363">
        <v>1029</v>
      </c>
      <c r="G87" s="363">
        <v>2533</v>
      </c>
      <c r="H87" s="384">
        <v>155</v>
      </c>
      <c r="I87" s="384">
        <v>70</v>
      </c>
      <c r="J87" s="384">
        <v>85</v>
      </c>
      <c r="K87" s="469">
        <f t="shared" si="1"/>
        <v>4.1700295937584073</v>
      </c>
    </row>
    <row r="88" spans="1:11">
      <c r="A88" s="383" t="s">
        <v>931</v>
      </c>
      <c r="B88" s="363">
        <v>404</v>
      </c>
      <c r="C88" s="363">
        <v>239</v>
      </c>
      <c r="D88" s="363">
        <v>165</v>
      </c>
      <c r="E88" s="363">
        <v>384</v>
      </c>
      <c r="F88" s="363">
        <v>223</v>
      </c>
      <c r="G88" s="363">
        <v>161</v>
      </c>
      <c r="H88" s="384">
        <v>20</v>
      </c>
      <c r="I88" s="384">
        <v>16</v>
      </c>
      <c r="J88" s="384">
        <v>4</v>
      </c>
      <c r="K88" s="469">
        <f t="shared" si="1"/>
        <v>4.9504950495049505</v>
      </c>
    </row>
    <row r="89" spans="1:11">
      <c r="A89" s="383" t="s">
        <v>932</v>
      </c>
      <c r="B89" s="363">
        <v>2166</v>
      </c>
      <c r="C89" s="363">
        <v>1199</v>
      </c>
      <c r="D89" s="363">
        <v>967</v>
      </c>
      <c r="E89" s="363">
        <v>2042</v>
      </c>
      <c r="F89" s="363">
        <v>1131</v>
      </c>
      <c r="G89" s="363">
        <v>911</v>
      </c>
      <c r="H89" s="384">
        <v>124</v>
      </c>
      <c r="I89" s="384">
        <v>68</v>
      </c>
      <c r="J89" s="384">
        <v>56</v>
      </c>
      <c r="K89" s="469">
        <f t="shared" si="1"/>
        <v>5.7248384118190216</v>
      </c>
    </row>
    <row r="90" spans="1:11">
      <c r="A90" s="383" t="s">
        <v>933</v>
      </c>
      <c r="B90" s="363">
        <v>3225</v>
      </c>
      <c r="C90" s="363">
        <v>1880</v>
      </c>
      <c r="D90" s="363">
        <v>1345</v>
      </c>
      <c r="E90" s="363">
        <v>2985</v>
      </c>
      <c r="F90" s="363">
        <v>1735</v>
      </c>
      <c r="G90" s="363">
        <v>1250</v>
      </c>
      <c r="H90" s="384">
        <v>240</v>
      </c>
      <c r="I90" s="384">
        <v>145</v>
      </c>
      <c r="J90" s="384">
        <v>95</v>
      </c>
      <c r="K90" s="469">
        <f t="shared" si="1"/>
        <v>7.441860465116279</v>
      </c>
    </row>
    <row r="91" spans="1:11" ht="22.5">
      <c r="A91" s="383" t="s">
        <v>934</v>
      </c>
      <c r="B91" s="363">
        <v>526</v>
      </c>
      <c r="C91" s="363">
        <v>316</v>
      </c>
      <c r="D91" s="363">
        <v>210</v>
      </c>
      <c r="E91" s="363">
        <v>481</v>
      </c>
      <c r="F91" s="363">
        <v>290</v>
      </c>
      <c r="G91" s="363">
        <v>191</v>
      </c>
      <c r="H91" s="384">
        <v>45</v>
      </c>
      <c r="I91" s="384">
        <v>26</v>
      </c>
      <c r="J91" s="384">
        <v>19</v>
      </c>
      <c r="K91" s="469">
        <f t="shared" si="1"/>
        <v>8.5551330798479075</v>
      </c>
    </row>
    <row r="92" spans="1:11">
      <c r="A92" s="383" t="s">
        <v>935</v>
      </c>
      <c r="B92" s="363">
        <v>220</v>
      </c>
      <c r="C92" s="363">
        <v>0</v>
      </c>
      <c r="D92" s="363">
        <v>220</v>
      </c>
      <c r="E92" s="363">
        <v>218</v>
      </c>
      <c r="F92" s="363">
        <v>0</v>
      </c>
      <c r="G92" s="363">
        <v>218</v>
      </c>
      <c r="H92" s="384">
        <v>2</v>
      </c>
      <c r="I92" s="384">
        <v>0</v>
      </c>
      <c r="J92" s="384">
        <v>2</v>
      </c>
      <c r="K92" s="469">
        <f t="shared" si="1"/>
        <v>0.90909090909090906</v>
      </c>
    </row>
    <row r="93" spans="1:11">
      <c r="A93" s="383" t="s">
        <v>936</v>
      </c>
      <c r="B93" s="363">
        <v>879</v>
      </c>
      <c r="C93" s="363">
        <v>335</v>
      </c>
      <c r="D93" s="363">
        <v>544</v>
      </c>
      <c r="E93" s="363">
        <v>879</v>
      </c>
      <c r="F93" s="363">
        <v>335</v>
      </c>
      <c r="G93" s="363">
        <v>544</v>
      </c>
      <c r="H93" s="384">
        <v>0</v>
      </c>
      <c r="I93" s="384">
        <v>0</v>
      </c>
      <c r="J93" s="384">
        <v>0</v>
      </c>
      <c r="K93" s="469">
        <f t="shared" si="1"/>
        <v>0</v>
      </c>
    </row>
    <row r="94" spans="1:11">
      <c r="A94" s="383" t="s">
        <v>937</v>
      </c>
      <c r="B94" s="363">
        <v>984</v>
      </c>
      <c r="C94" s="363">
        <v>46</v>
      </c>
      <c r="D94" s="363">
        <v>938</v>
      </c>
      <c r="E94" s="363">
        <v>982</v>
      </c>
      <c r="F94" s="363">
        <v>46</v>
      </c>
      <c r="G94" s="363">
        <v>936</v>
      </c>
      <c r="H94" s="384">
        <v>2</v>
      </c>
      <c r="I94" s="384">
        <v>0</v>
      </c>
      <c r="J94" s="384">
        <v>2</v>
      </c>
      <c r="K94" s="469">
        <f t="shared" si="1"/>
        <v>0.20325203252032523</v>
      </c>
    </row>
    <row r="95" spans="1:11">
      <c r="A95" s="383" t="s">
        <v>938</v>
      </c>
      <c r="B95" s="363">
        <v>9661</v>
      </c>
      <c r="C95" s="363">
        <v>0</v>
      </c>
      <c r="D95" s="363">
        <v>9661</v>
      </c>
      <c r="E95" s="363">
        <v>9655</v>
      </c>
      <c r="F95" s="363">
        <v>0</v>
      </c>
      <c r="G95" s="363">
        <v>9655</v>
      </c>
      <c r="H95" s="384">
        <v>6</v>
      </c>
      <c r="I95" s="384">
        <v>0</v>
      </c>
      <c r="J95" s="384">
        <v>6</v>
      </c>
      <c r="K95" s="469">
        <f t="shared" si="1"/>
        <v>6.2105372114687918E-2</v>
      </c>
    </row>
    <row r="96" spans="1:11">
      <c r="A96" s="383" t="s">
        <v>939</v>
      </c>
      <c r="B96" s="363">
        <v>527</v>
      </c>
      <c r="C96" s="363">
        <v>0</v>
      </c>
      <c r="D96" s="363">
        <v>527</v>
      </c>
      <c r="E96" s="363">
        <v>524</v>
      </c>
      <c r="F96" s="363">
        <v>0</v>
      </c>
      <c r="G96" s="363">
        <v>524</v>
      </c>
      <c r="H96" s="384">
        <v>3</v>
      </c>
      <c r="I96" s="384">
        <v>0</v>
      </c>
      <c r="J96" s="384">
        <v>3</v>
      </c>
      <c r="K96" s="469">
        <f t="shared" si="1"/>
        <v>0.56925996204933582</v>
      </c>
    </row>
    <row r="97" spans="1:11">
      <c r="A97" s="383" t="s">
        <v>940</v>
      </c>
      <c r="B97" s="363">
        <v>86</v>
      </c>
      <c r="C97" s="363">
        <v>50</v>
      </c>
      <c r="D97" s="363">
        <v>36</v>
      </c>
      <c r="E97" s="363">
        <v>86</v>
      </c>
      <c r="F97" s="363">
        <v>50</v>
      </c>
      <c r="G97" s="363">
        <v>36</v>
      </c>
      <c r="H97" s="384">
        <v>0</v>
      </c>
      <c r="I97" s="384">
        <v>0</v>
      </c>
      <c r="J97" s="384">
        <v>0</v>
      </c>
      <c r="K97" s="469">
        <f t="shared" si="1"/>
        <v>0</v>
      </c>
    </row>
    <row r="98" spans="1:11" ht="33.75">
      <c r="A98" s="383" t="s">
        <v>941</v>
      </c>
      <c r="B98" s="363">
        <v>101</v>
      </c>
      <c r="C98" s="363">
        <v>45</v>
      </c>
      <c r="D98" s="363">
        <v>56</v>
      </c>
      <c r="E98" s="363">
        <v>94</v>
      </c>
      <c r="F98" s="363">
        <v>43</v>
      </c>
      <c r="G98" s="363">
        <v>51</v>
      </c>
      <c r="H98" s="384">
        <v>7</v>
      </c>
      <c r="I98" s="384">
        <v>2</v>
      </c>
      <c r="J98" s="384">
        <v>5</v>
      </c>
      <c r="K98" s="469">
        <f t="shared" si="1"/>
        <v>6.9306930693069315</v>
      </c>
    </row>
    <row r="99" spans="1:11" ht="22.5">
      <c r="A99" s="383" t="s">
        <v>942</v>
      </c>
      <c r="B99" s="363">
        <v>13227</v>
      </c>
      <c r="C99" s="363">
        <v>5277</v>
      </c>
      <c r="D99" s="363">
        <v>7950</v>
      </c>
      <c r="E99" s="363">
        <v>13050</v>
      </c>
      <c r="F99" s="363">
        <v>5186</v>
      </c>
      <c r="G99" s="363">
        <v>7864</v>
      </c>
      <c r="H99" s="384">
        <v>177</v>
      </c>
      <c r="I99" s="384">
        <v>91</v>
      </c>
      <c r="J99" s="384">
        <v>86</v>
      </c>
      <c r="K99" s="469">
        <f t="shared" si="1"/>
        <v>1.3381719210705376</v>
      </c>
    </row>
    <row r="100" spans="1:11">
      <c r="A100" s="383" t="s">
        <v>943</v>
      </c>
      <c r="B100" s="363">
        <v>680</v>
      </c>
      <c r="C100" s="363">
        <v>235</v>
      </c>
      <c r="D100" s="363">
        <v>445</v>
      </c>
      <c r="E100" s="363">
        <v>676</v>
      </c>
      <c r="F100" s="363">
        <v>234</v>
      </c>
      <c r="G100" s="363">
        <v>442</v>
      </c>
      <c r="H100" s="384">
        <v>4</v>
      </c>
      <c r="I100" s="384">
        <v>1</v>
      </c>
      <c r="J100" s="384">
        <v>3</v>
      </c>
      <c r="K100" s="469">
        <f t="shared" si="1"/>
        <v>0.58823529411764708</v>
      </c>
    </row>
    <row r="101" spans="1:11">
      <c r="A101" s="383" t="s">
        <v>944</v>
      </c>
      <c r="B101" s="363">
        <v>4164</v>
      </c>
      <c r="C101" s="363">
        <v>1611</v>
      </c>
      <c r="D101" s="363">
        <v>2553</v>
      </c>
      <c r="E101" s="363">
        <v>4081</v>
      </c>
      <c r="F101" s="363">
        <v>1570</v>
      </c>
      <c r="G101" s="363">
        <v>2511</v>
      </c>
      <c r="H101" s="384">
        <v>83</v>
      </c>
      <c r="I101" s="384">
        <v>41</v>
      </c>
      <c r="J101" s="384">
        <v>42</v>
      </c>
      <c r="K101" s="469">
        <f t="shared" si="1"/>
        <v>1.9932756964457252</v>
      </c>
    </row>
    <row r="102" spans="1:11" ht="22.5">
      <c r="A102" s="383" t="s">
        <v>945</v>
      </c>
      <c r="B102" s="363">
        <v>2317</v>
      </c>
      <c r="C102" s="363">
        <v>1376</v>
      </c>
      <c r="D102" s="363">
        <v>941</v>
      </c>
      <c r="E102" s="363">
        <v>2280</v>
      </c>
      <c r="F102" s="363">
        <v>1357</v>
      </c>
      <c r="G102" s="363">
        <v>923</v>
      </c>
      <c r="H102" s="384">
        <v>37</v>
      </c>
      <c r="I102" s="384">
        <v>19</v>
      </c>
      <c r="J102" s="384">
        <v>18</v>
      </c>
      <c r="K102" s="469">
        <f t="shared" si="1"/>
        <v>1.5968925334484247</v>
      </c>
    </row>
    <row r="103" spans="1:11" ht="22.5">
      <c r="A103" s="383" t="s">
        <v>946</v>
      </c>
      <c r="B103" s="363">
        <v>83</v>
      </c>
      <c r="C103" s="363">
        <v>45</v>
      </c>
      <c r="D103" s="363">
        <v>38</v>
      </c>
      <c r="E103" s="363">
        <v>83</v>
      </c>
      <c r="F103" s="363">
        <v>45</v>
      </c>
      <c r="G103" s="363">
        <v>38</v>
      </c>
      <c r="H103" s="384">
        <v>0</v>
      </c>
      <c r="I103" s="384">
        <v>0</v>
      </c>
      <c r="J103" s="384">
        <v>0</v>
      </c>
      <c r="K103" s="469">
        <f t="shared" si="1"/>
        <v>0</v>
      </c>
    </row>
    <row r="104" spans="1:11" ht="22.5">
      <c r="A104" s="383" t="s">
        <v>947</v>
      </c>
      <c r="B104" s="363">
        <v>51</v>
      </c>
      <c r="C104" s="363">
        <v>8</v>
      </c>
      <c r="D104" s="363">
        <v>43</v>
      </c>
      <c r="E104" s="363">
        <v>49</v>
      </c>
      <c r="F104" s="363">
        <v>6</v>
      </c>
      <c r="G104" s="363">
        <v>43</v>
      </c>
      <c r="H104" s="384">
        <v>2</v>
      </c>
      <c r="I104" s="384">
        <v>2</v>
      </c>
      <c r="J104" s="384">
        <v>0</v>
      </c>
      <c r="K104" s="469">
        <f t="shared" si="1"/>
        <v>3.9215686274509802</v>
      </c>
    </row>
    <row r="105" spans="1:11">
      <c r="A105" s="383" t="s">
        <v>948</v>
      </c>
      <c r="B105" s="363">
        <v>218</v>
      </c>
      <c r="C105" s="363">
        <v>43</v>
      </c>
      <c r="D105" s="363">
        <v>175</v>
      </c>
      <c r="E105" s="363">
        <v>216</v>
      </c>
      <c r="F105" s="363">
        <v>43</v>
      </c>
      <c r="G105" s="363">
        <v>173</v>
      </c>
      <c r="H105" s="384">
        <v>2</v>
      </c>
      <c r="I105" s="384">
        <v>0</v>
      </c>
      <c r="J105" s="384">
        <v>2</v>
      </c>
      <c r="K105" s="469">
        <f t="shared" si="1"/>
        <v>0.91743119266055051</v>
      </c>
    </row>
    <row r="106" spans="1:11">
      <c r="A106" s="383" t="s">
        <v>949</v>
      </c>
      <c r="B106" s="363">
        <v>1589</v>
      </c>
      <c r="C106" s="363">
        <v>235</v>
      </c>
      <c r="D106" s="363">
        <v>1354</v>
      </c>
      <c r="E106" s="363">
        <v>1582</v>
      </c>
      <c r="F106" s="363">
        <v>234</v>
      </c>
      <c r="G106" s="363">
        <v>1348</v>
      </c>
      <c r="H106" s="384">
        <v>7</v>
      </c>
      <c r="I106" s="384">
        <v>1</v>
      </c>
      <c r="J106" s="384">
        <v>6</v>
      </c>
      <c r="K106" s="469">
        <f t="shared" si="1"/>
        <v>0.44052863436123352</v>
      </c>
    </row>
    <row r="107" spans="1:11">
      <c r="A107" s="383" t="s">
        <v>950</v>
      </c>
      <c r="B107" s="363">
        <v>19180</v>
      </c>
      <c r="C107" s="363">
        <v>8279</v>
      </c>
      <c r="D107" s="363">
        <v>10901</v>
      </c>
      <c r="E107" s="363">
        <v>18559</v>
      </c>
      <c r="F107" s="363">
        <v>7999</v>
      </c>
      <c r="G107" s="363">
        <v>10560</v>
      </c>
      <c r="H107" s="384">
        <v>621</v>
      </c>
      <c r="I107" s="384">
        <v>280</v>
      </c>
      <c r="J107" s="384">
        <v>341</v>
      </c>
      <c r="K107" s="469">
        <f t="shared" si="1"/>
        <v>3.2377476538060481</v>
      </c>
    </row>
    <row r="108" spans="1:11">
      <c r="A108" s="383" t="s">
        <v>951</v>
      </c>
      <c r="B108" s="363">
        <v>1141</v>
      </c>
      <c r="C108" s="363">
        <v>558</v>
      </c>
      <c r="D108" s="363">
        <v>583</v>
      </c>
      <c r="E108" s="363">
        <v>1070</v>
      </c>
      <c r="F108" s="363">
        <v>527</v>
      </c>
      <c r="G108" s="363">
        <v>543</v>
      </c>
      <c r="H108" s="384">
        <v>71</v>
      </c>
      <c r="I108" s="384">
        <v>31</v>
      </c>
      <c r="J108" s="384">
        <v>40</v>
      </c>
      <c r="K108" s="469">
        <f t="shared" si="1"/>
        <v>6.2226117440841371</v>
      </c>
    </row>
    <row r="109" spans="1:11">
      <c r="A109" s="383" t="s">
        <v>3370</v>
      </c>
      <c r="B109" s="363">
        <v>4</v>
      </c>
      <c r="C109" s="363">
        <v>3</v>
      </c>
      <c r="D109" s="363">
        <v>1</v>
      </c>
      <c r="E109" s="363">
        <v>4</v>
      </c>
      <c r="F109" s="363">
        <v>3</v>
      </c>
      <c r="G109" s="363">
        <v>1</v>
      </c>
      <c r="H109" s="384">
        <v>0</v>
      </c>
      <c r="I109" s="384">
        <v>0</v>
      </c>
      <c r="J109" s="384">
        <v>0</v>
      </c>
      <c r="K109" s="469">
        <f t="shared" si="1"/>
        <v>0</v>
      </c>
    </row>
    <row r="110" spans="1:11">
      <c r="A110" s="383" t="s">
        <v>953</v>
      </c>
      <c r="B110" s="363">
        <v>40</v>
      </c>
      <c r="C110" s="363">
        <v>13</v>
      </c>
      <c r="D110" s="363">
        <v>27</v>
      </c>
      <c r="E110" s="363">
        <v>39</v>
      </c>
      <c r="F110" s="363">
        <v>13</v>
      </c>
      <c r="G110" s="363">
        <v>26</v>
      </c>
      <c r="H110" s="384">
        <v>1</v>
      </c>
      <c r="I110" s="384">
        <v>0</v>
      </c>
      <c r="J110" s="384">
        <v>1</v>
      </c>
      <c r="K110" s="469">
        <f t="shared" si="1"/>
        <v>2.5</v>
      </c>
    </row>
    <row r="111" spans="1:11" ht="22.5">
      <c r="A111" s="383" t="s">
        <v>954</v>
      </c>
      <c r="B111" s="363">
        <v>2</v>
      </c>
      <c r="C111" s="363">
        <v>0</v>
      </c>
      <c r="D111" s="363">
        <v>2</v>
      </c>
      <c r="E111" s="363">
        <v>2</v>
      </c>
      <c r="F111" s="363">
        <v>0</v>
      </c>
      <c r="G111" s="363">
        <v>2</v>
      </c>
      <c r="H111" s="384">
        <v>0</v>
      </c>
      <c r="I111" s="384">
        <v>0</v>
      </c>
      <c r="J111" s="384">
        <v>0</v>
      </c>
      <c r="K111" s="469">
        <f t="shared" si="1"/>
        <v>0</v>
      </c>
    </row>
    <row r="112" spans="1:11">
      <c r="A112" s="383" t="s">
        <v>955</v>
      </c>
      <c r="B112" s="363">
        <v>1143</v>
      </c>
      <c r="C112" s="363">
        <v>324</v>
      </c>
      <c r="D112" s="363">
        <v>819</v>
      </c>
      <c r="E112" s="363">
        <v>1143</v>
      </c>
      <c r="F112" s="363">
        <v>324</v>
      </c>
      <c r="G112" s="363">
        <v>819</v>
      </c>
      <c r="H112" s="384">
        <v>0</v>
      </c>
      <c r="I112" s="384">
        <v>0</v>
      </c>
      <c r="J112" s="384">
        <v>0</v>
      </c>
      <c r="K112" s="469">
        <f t="shared" si="1"/>
        <v>0</v>
      </c>
    </row>
    <row r="113" spans="1:11">
      <c r="A113" s="383" t="s">
        <v>956</v>
      </c>
      <c r="B113" s="363">
        <v>2782</v>
      </c>
      <c r="C113" s="363">
        <v>1305</v>
      </c>
      <c r="D113" s="363">
        <v>1477</v>
      </c>
      <c r="E113" s="363">
        <v>2746</v>
      </c>
      <c r="F113" s="363">
        <v>1290</v>
      </c>
      <c r="G113" s="363">
        <v>1456</v>
      </c>
      <c r="H113" s="384">
        <v>36</v>
      </c>
      <c r="I113" s="384">
        <v>15</v>
      </c>
      <c r="J113" s="384">
        <v>21</v>
      </c>
      <c r="K113" s="469">
        <f t="shared" si="1"/>
        <v>1.2940330697340043</v>
      </c>
    </row>
    <row r="114" spans="1:11" ht="22.5">
      <c r="A114" s="383" t="s">
        <v>957</v>
      </c>
      <c r="B114" s="363">
        <v>3755</v>
      </c>
      <c r="C114" s="363">
        <v>1231</v>
      </c>
      <c r="D114" s="363">
        <v>2524</v>
      </c>
      <c r="E114" s="363">
        <v>3697</v>
      </c>
      <c r="F114" s="363">
        <v>1200</v>
      </c>
      <c r="G114" s="363">
        <v>2497</v>
      </c>
      <c r="H114" s="384">
        <v>58</v>
      </c>
      <c r="I114" s="384">
        <v>31</v>
      </c>
      <c r="J114" s="384">
        <v>27</v>
      </c>
      <c r="K114" s="469">
        <f t="shared" si="1"/>
        <v>1.5446071904127829</v>
      </c>
    </row>
    <row r="115" spans="1:11">
      <c r="A115" s="383" t="s">
        <v>958</v>
      </c>
      <c r="B115" s="363">
        <v>214</v>
      </c>
      <c r="C115" s="363">
        <v>112</v>
      </c>
      <c r="D115" s="363">
        <v>102</v>
      </c>
      <c r="E115" s="363">
        <v>206</v>
      </c>
      <c r="F115" s="363">
        <v>106</v>
      </c>
      <c r="G115" s="363">
        <v>100</v>
      </c>
      <c r="H115" s="384">
        <v>8</v>
      </c>
      <c r="I115" s="384">
        <v>6</v>
      </c>
      <c r="J115" s="384">
        <v>2</v>
      </c>
      <c r="K115" s="469">
        <f t="shared" si="1"/>
        <v>3.7383177570093453</v>
      </c>
    </row>
    <row r="116" spans="1:11" ht="22.5">
      <c r="A116" s="383" t="s">
        <v>959</v>
      </c>
      <c r="B116" s="363">
        <v>2080</v>
      </c>
      <c r="C116" s="363">
        <v>1691</v>
      </c>
      <c r="D116" s="363">
        <v>389</v>
      </c>
      <c r="E116" s="363">
        <v>2068</v>
      </c>
      <c r="F116" s="363">
        <v>1680</v>
      </c>
      <c r="G116" s="363">
        <v>388</v>
      </c>
      <c r="H116" s="384">
        <v>12</v>
      </c>
      <c r="I116" s="384">
        <v>11</v>
      </c>
      <c r="J116" s="384">
        <v>1</v>
      </c>
      <c r="K116" s="469">
        <f t="shared" si="1"/>
        <v>0.57692307692307698</v>
      </c>
    </row>
    <row r="117" spans="1:11" ht="22.5">
      <c r="A117" s="383" t="s">
        <v>960</v>
      </c>
      <c r="B117" s="363">
        <v>521</v>
      </c>
      <c r="C117" s="363">
        <v>411</v>
      </c>
      <c r="D117" s="363">
        <v>110</v>
      </c>
      <c r="E117" s="363">
        <v>519</v>
      </c>
      <c r="F117" s="363">
        <v>409</v>
      </c>
      <c r="G117" s="363">
        <v>110</v>
      </c>
      <c r="H117" s="384">
        <v>2</v>
      </c>
      <c r="I117" s="384">
        <v>2</v>
      </c>
      <c r="J117" s="384">
        <v>0</v>
      </c>
      <c r="K117" s="469">
        <f t="shared" si="1"/>
        <v>0.38387715930902111</v>
      </c>
    </row>
    <row r="118" spans="1:11" ht="22.5">
      <c r="A118" s="383" t="s">
        <v>961</v>
      </c>
      <c r="B118" s="363">
        <v>1384</v>
      </c>
      <c r="C118" s="363">
        <v>682</v>
      </c>
      <c r="D118" s="363">
        <v>702</v>
      </c>
      <c r="E118" s="363">
        <v>1376</v>
      </c>
      <c r="F118" s="363">
        <v>678</v>
      </c>
      <c r="G118" s="363">
        <v>698</v>
      </c>
      <c r="H118" s="384">
        <v>8</v>
      </c>
      <c r="I118" s="384">
        <v>4</v>
      </c>
      <c r="J118" s="384">
        <v>4</v>
      </c>
      <c r="K118" s="469">
        <f t="shared" si="1"/>
        <v>0.57803468208092479</v>
      </c>
    </row>
    <row r="119" spans="1:11">
      <c r="A119" s="383" t="s">
        <v>962</v>
      </c>
      <c r="B119" s="363">
        <v>2438</v>
      </c>
      <c r="C119" s="363">
        <v>913</v>
      </c>
      <c r="D119" s="363">
        <v>1525</v>
      </c>
      <c r="E119" s="363">
        <v>2431</v>
      </c>
      <c r="F119" s="363">
        <v>911</v>
      </c>
      <c r="G119" s="363">
        <v>1520</v>
      </c>
      <c r="H119" s="384">
        <v>7</v>
      </c>
      <c r="I119" s="384">
        <v>2</v>
      </c>
      <c r="J119" s="384">
        <v>5</v>
      </c>
      <c r="K119" s="469">
        <f t="shared" si="1"/>
        <v>0.28712059064807222</v>
      </c>
    </row>
    <row r="120" spans="1:11" ht="22.5">
      <c r="A120" s="383" t="s">
        <v>963</v>
      </c>
      <c r="B120" s="363">
        <v>1245</v>
      </c>
      <c r="C120" s="363">
        <v>483</v>
      </c>
      <c r="D120" s="363">
        <v>762</v>
      </c>
      <c r="E120" s="363">
        <v>1233</v>
      </c>
      <c r="F120" s="363">
        <v>479</v>
      </c>
      <c r="G120" s="363">
        <v>754</v>
      </c>
      <c r="H120" s="384">
        <v>12</v>
      </c>
      <c r="I120" s="384">
        <v>4</v>
      </c>
      <c r="J120" s="384">
        <v>8</v>
      </c>
      <c r="K120" s="469">
        <f t="shared" si="1"/>
        <v>0.96385542168674709</v>
      </c>
    </row>
    <row r="121" spans="1:11">
      <c r="A121" s="383" t="s">
        <v>964</v>
      </c>
      <c r="B121" s="363">
        <v>121</v>
      </c>
      <c r="C121" s="363">
        <v>53</v>
      </c>
      <c r="D121" s="363">
        <v>68</v>
      </c>
      <c r="E121" s="363">
        <v>119</v>
      </c>
      <c r="F121" s="363">
        <v>53</v>
      </c>
      <c r="G121" s="363">
        <v>66</v>
      </c>
      <c r="H121" s="384">
        <v>2</v>
      </c>
      <c r="I121" s="384">
        <v>0</v>
      </c>
      <c r="J121" s="384">
        <v>2</v>
      </c>
      <c r="K121" s="469">
        <f t="shared" si="1"/>
        <v>1.6528925619834711</v>
      </c>
    </row>
    <row r="122" spans="1:11">
      <c r="A122" s="383" t="s">
        <v>965</v>
      </c>
      <c r="B122" s="363">
        <v>788</v>
      </c>
      <c r="C122" s="363">
        <v>440</v>
      </c>
      <c r="D122" s="363">
        <v>348</v>
      </c>
      <c r="E122" s="363">
        <v>781</v>
      </c>
      <c r="F122" s="363">
        <v>435</v>
      </c>
      <c r="G122" s="363">
        <v>346</v>
      </c>
      <c r="H122" s="384">
        <v>7</v>
      </c>
      <c r="I122" s="384">
        <v>5</v>
      </c>
      <c r="J122" s="384">
        <v>2</v>
      </c>
      <c r="K122" s="469">
        <f t="shared" si="1"/>
        <v>0.88832487309644681</v>
      </c>
    </row>
    <row r="123" spans="1:11" ht="22.5">
      <c r="A123" s="383" t="s">
        <v>966</v>
      </c>
      <c r="B123" s="363">
        <v>685</v>
      </c>
      <c r="C123" s="363">
        <v>401</v>
      </c>
      <c r="D123" s="363">
        <v>284</v>
      </c>
      <c r="E123" s="363">
        <v>634</v>
      </c>
      <c r="F123" s="363">
        <v>376</v>
      </c>
      <c r="G123" s="363">
        <v>258</v>
      </c>
      <c r="H123" s="384">
        <v>51</v>
      </c>
      <c r="I123" s="384">
        <v>25</v>
      </c>
      <c r="J123" s="384">
        <v>26</v>
      </c>
      <c r="K123" s="469">
        <f t="shared" si="1"/>
        <v>7.4452554744525541</v>
      </c>
    </row>
    <row r="124" spans="1:11">
      <c r="A124" s="383" t="s">
        <v>967</v>
      </c>
      <c r="B124" s="363">
        <v>261</v>
      </c>
      <c r="C124" s="363">
        <v>149</v>
      </c>
      <c r="D124" s="363">
        <v>112</v>
      </c>
      <c r="E124" s="363">
        <v>253</v>
      </c>
      <c r="F124" s="363">
        <v>146</v>
      </c>
      <c r="G124" s="363">
        <v>107</v>
      </c>
      <c r="H124" s="384">
        <v>8</v>
      </c>
      <c r="I124" s="384">
        <v>3</v>
      </c>
      <c r="J124" s="384">
        <v>5</v>
      </c>
      <c r="K124" s="469">
        <f t="shared" si="1"/>
        <v>3.0651340996168579</v>
      </c>
    </row>
    <row r="125" spans="1:11">
      <c r="A125" s="383" t="s">
        <v>968</v>
      </c>
      <c r="B125" s="363">
        <v>132</v>
      </c>
      <c r="C125" s="363">
        <v>67</v>
      </c>
      <c r="D125" s="363">
        <v>65</v>
      </c>
      <c r="E125" s="363">
        <v>126</v>
      </c>
      <c r="F125" s="363">
        <v>66</v>
      </c>
      <c r="G125" s="363">
        <v>60</v>
      </c>
      <c r="H125" s="384">
        <v>6</v>
      </c>
      <c r="I125" s="384">
        <v>1</v>
      </c>
      <c r="J125" s="384">
        <v>5</v>
      </c>
      <c r="K125" s="469">
        <f t="shared" si="1"/>
        <v>4.5454545454545459</v>
      </c>
    </row>
    <row r="126" spans="1:11">
      <c r="A126" s="383" t="s">
        <v>969</v>
      </c>
      <c r="B126" s="363">
        <v>81</v>
      </c>
      <c r="C126" s="363">
        <v>29</v>
      </c>
      <c r="D126" s="363">
        <v>52</v>
      </c>
      <c r="E126" s="363">
        <v>79</v>
      </c>
      <c r="F126" s="363">
        <v>28</v>
      </c>
      <c r="G126" s="363">
        <v>51</v>
      </c>
      <c r="H126" s="384">
        <v>2</v>
      </c>
      <c r="I126" s="384">
        <v>1</v>
      </c>
      <c r="J126" s="384">
        <v>1</v>
      </c>
      <c r="K126" s="469">
        <f t="shared" si="1"/>
        <v>2.4691358024691357</v>
      </c>
    </row>
    <row r="127" spans="1:11">
      <c r="A127" s="383" t="s">
        <v>970</v>
      </c>
      <c r="B127" s="363">
        <v>3397</v>
      </c>
      <c r="C127" s="363">
        <v>1872</v>
      </c>
      <c r="D127" s="363">
        <v>1525</v>
      </c>
      <c r="E127" s="363">
        <v>3372</v>
      </c>
      <c r="F127" s="363">
        <v>1857</v>
      </c>
      <c r="G127" s="363">
        <v>1515</v>
      </c>
      <c r="H127" s="384">
        <v>25</v>
      </c>
      <c r="I127" s="384">
        <v>15</v>
      </c>
      <c r="J127" s="384">
        <v>10</v>
      </c>
      <c r="K127" s="469">
        <f t="shared" si="1"/>
        <v>0.73594347954077122</v>
      </c>
    </row>
    <row r="128" spans="1:11">
      <c r="A128" s="383" t="s">
        <v>971</v>
      </c>
      <c r="B128" s="363">
        <v>1030</v>
      </c>
      <c r="C128" s="363">
        <v>323</v>
      </c>
      <c r="D128" s="363">
        <v>707</v>
      </c>
      <c r="E128" s="363">
        <v>1028</v>
      </c>
      <c r="F128" s="363">
        <v>322</v>
      </c>
      <c r="G128" s="363">
        <v>706</v>
      </c>
      <c r="H128" s="384">
        <v>2</v>
      </c>
      <c r="I128" s="384">
        <v>1</v>
      </c>
      <c r="J128" s="384">
        <v>1</v>
      </c>
      <c r="K128" s="469">
        <f t="shared" si="1"/>
        <v>0.1941747572815534</v>
      </c>
    </row>
    <row r="129" spans="1:11" ht="22.5">
      <c r="A129" s="383" t="s">
        <v>972</v>
      </c>
      <c r="B129" s="363">
        <v>346</v>
      </c>
      <c r="C129" s="363">
        <v>185</v>
      </c>
      <c r="D129" s="363">
        <v>161</v>
      </c>
      <c r="E129" s="363">
        <v>342</v>
      </c>
      <c r="F129" s="363">
        <v>183</v>
      </c>
      <c r="G129" s="363">
        <v>159</v>
      </c>
      <c r="H129" s="384">
        <v>4</v>
      </c>
      <c r="I129" s="384">
        <v>2</v>
      </c>
      <c r="J129" s="384">
        <v>2</v>
      </c>
      <c r="K129" s="469">
        <f t="shared" si="1"/>
        <v>1.1560693641618496</v>
      </c>
    </row>
    <row r="130" spans="1:11" ht="22.5">
      <c r="A130" s="383" t="s">
        <v>973</v>
      </c>
      <c r="B130" s="363">
        <v>973</v>
      </c>
      <c r="C130" s="363">
        <v>349</v>
      </c>
      <c r="D130" s="363">
        <v>624</v>
      </c>
      <c r="E130" s="363">
        <v>971</v>
      </c>
      <c r="F130" s="363">
        <v>348</v>
      </c>
      <c r="G130" s="363">
        <v>623</v>
      </c>
      <c r="H130" s="384">
        <v>2</v>
      </c>
      <c r="I130" s="384">
        <v>1</v>
      </c>
      <c r="J130" s="384">
        <v>1</v>
      </c>
      <c r="K130" s="469">
        <f t="shared" si="1"/>
        <v>0.20554984583761562</v>
      </c>
    </row>
    <row r="131" spans="1:11">
      <c r="A131" s="383" t="s">
        <v>974</v>
      </c>
      <c r="B131" s="363">
        <v>905</v>
      </c>
      <c r="C131" s="363">
        <v>548</v>
      </c>
      <c r="D131" s="363">
        <v>357</v>
      </c>
      <c r="E131" s="363">
        <v>891</v>
      </c>
      <c r="F131" s="363">
        <v>540</v>
      </c>
      <c r="G131" s="363">
        <v>351</v>
      </c>
      <c r="H131" s="384">
        <v>14</v>
      </c>
      <c r="I131" s="384">
        <v>8</v>
      </c>
      <c r="J131" s="384">
        <v>6</v>
      </c>
      <c r="K131" s="469">
        <f t="shared" si="1"/>
        <v>1.5469613259668509</v>
      </c>
    </row>
    <row r="132" spans="1:11">
      <c r="A132" s="383" t="s">
        <v>975</v>
      </c>
      <c r="B132" s="363">
        <v>2868</v>
      </c>
      <c r="C132" s="363">
        <v>1543</v>
      </c>
      <c r="D132" s="363">
        <v>1325</v>
      </c>
      <c r="E132" s="363">
        <v>2753</v>
      </c>
      <c r="F132" s="363">
        <v>1482</v>
      </c>
      <c r="G132" s="363">
        <v>1271</v>
      </c>
      <c r="H132" s="384">
        <v>115</v>
      </c>
      <c r="I132" s="384">
        <v>61</v>
      </c>
      <c r="J132" s="384">
        <v>54</v>
      </c>
      <c r="K132" s="469">
        <f t="shared" si="1"/>
        <v>4.0097629009762903</v>
      </c>
    </row>
    <row r="133" spans="1:11">
      <c r="A133" s="383" t="s">
        <v>976</v>
      </c>
      <c r="B133" s="363">
        <v>402</v>
      </c>
      <c r="C133" s="363">
        <v>178</v>
      </c>
      <c r="D133" s="363">
        <v>224</v>
      </c>
      <c r="E133" s="363">
        <v>402</v>
      </c>
      <c r="F133" s="363">
        <v>178</v>
      </c>
      <c r="G133" s="363">
        <v>224</v>
      </c>
      <c r="H133" s="384">
        <v>0</v>
      </c>
      <c r="I133" s="384">
        <v>0</v>
      </c>
      <c r="J133" s="384">
        <v>0</v>
      </c>
      <c r="K133" s="469">
        <f t="shared" si="1"/>
        <v>0</v>
      </c>
    </row>
    <row r="134" spans="1:11">
      <c r="A134" s="383" t="s">
        <v>977</v>
      </c>
      <c r="B134" s="363">
        <v>3102</v>
      </c>
      <c r="C134" s="363">
        <v>1521</v>
      </c>
      <c r="D134" s="363">
        <v>1581</v>
      </c>
      <c r="E134" s="363">
        <v>3099</v>
      </c>
      <c r="F134" s="363">
        <v>1520</v>
      </c>
      <c r="G134" s="363">
        <v>1579</v>
      </c>
      <c r="H134" s="384">
        <v>3</v>
      </c>
      <c r="I134" s="384">
        <v>1</v>
      </c>
      <c r="J134" s="384">
        <v>2</v>
      </c>
      <c r="K134" s="469">
        <f t="shared" si="1"/>
        <v>9.6711798839458421E-2</v>
      </c>
    </row>
    <row r="135" spans="1:11" ht="22.5">
      <c r="A135" s="383" t="s">
        <v>978</v>
      </c>
      <c r="B135" s="363">
        <v>351</v>
      </c>
      <c r="C135" s="363">
        <v>220</v>
      </c>
      <c r="D135" s="363">
        <v>131</v>
      </c>
      <c r="E135" s="363">
        <v>351</v>
      </c>
      <c r="F135" s="363">
        <v>220</v>
      </c>
      <c r="G135" s="363">
        <v>131</v>
      </c>
      <c r="H135" s="384">
        <v>0</v>
      </c>
      <c r="I135" s="384">
        <v>0</v>
      </c>
      <c r="J135" s="384">
        <v>0</v>
      </c>
      <c r="K135" s="469">
        <f t="shared" ref="K135:K198" si="2">H135/B135*100</f>
        <v>0</v>
      </c>
    </row>
    <row r="136" spans="1:11">
      <c r="A136" s="383" t="s">
        <v>979</v>
      </c>
      <c r="B136" s="363">
        <v>3075</v>
      </c>
      <c r="C136" s="363">
        <v>1484</v>
      </c>
      <c r="D136" s="363">
        <v>1591</v>
      </c>
      <c r="E136" s="363">
        <v>3075</v>
      </c>
      <c r="F136" s="363">
        <v>1484</v>
      </c>
      <c r="G136" s="363">
        <v>1591</v>
      </c>
      <c r="H136" s="384">
        <v>0</v>
      </c>
      <c r="I136" s="384">
        <v>0</v>
      </c>
      <c r="J136" s="384">
        <v>0</v>
      </c>
      <c r="K136" s="469">
        <f t="shared" si="2"/>
        <v>0</v>
      </c>
    </row>
    <row r="137" spans="1:11">
      <c r="A137" s="383" t="s">
        <v>980</v>
      </c>
      <c r="B137" s="363">
        <v>407</v>
      </c>
      <c r="C137" s="363">
        <v>246</v>
      </c>
      <c r="D137" s="363">
        <v>161</v>
      </c>
      <c r="E137" s="363">
        <v>406</v>
      </c>
      <c r="F137" s="363">
        <v>245</v>
      </c>
      <c r="G137" s="363">
        <v>161</v>
      </c>
      <c r="H137" s="384">
        <v>1</v>
      </c>
      <c r="I137" s="384">
        <v>1</v>
      </c>
      <c r="J137" s="384">
        <v>0</v>
      </c>
      <c r="K137" s="469">
        <f t="shared" si="2"/>
        <v>0.24570024570024571</v>
      </c>
    </row>
    <row r="138" spans="1:11">
      <c r="A138" s="383" t="s">
        <v>981</v>
      </c>
      <c r="B138" s="363">
        <v>377</v>
      </c>
      <c r="C138" s="363">
        <v>199</v>
      </c>
      <c r="D138" s="363">
        <v>178</v>
      </c>
      <c r="E138" s="363">
        <v>375</v>
      </c>
      <c r="F138" s="363">
        <v>197</v>
      </c>
      <c r="G138" s="363">
        <v>178</v>
      </c>
      <c r="H138" s="384">
        <v>2</v>
      </c>
      <c r="I138" s="384">
        <v>2</v>
      </c>
      <c r="J138" s="384">
        <v>0</v>
      </c>
      <c r="K138" s="469">
        <f t="shared" si="2"/>
        <v>0.53050397877984079</v>
      </c>
    </row>
    <row r="139" spans="1:11">
      <c r="A139" s="383" t="s">
        <v>982</v>
      </c>
      <c r="B139" s="363">
        <v>353</v>
      </c>
      <c r="C139" s="363">
        <v>180</v>
      </c>
      <c r="D139" s="363">
        <v>173</v>
      </c>
      <c r="E139" s="363">
        <v>353</v>
      </c>
      <c r="F139" s="363">
        <v>180</v>
      </c>
      <c r="G139" s="363">
        <v>173</v>
      </c>
      <c r="H139" s="384">
        <v>0</v>
      </c>
      <c r="I139" s="384">
        <v>0</v>
      </c>
      <c r="J139" s="384">
        <v>0</v>
      </c>
      <c r="K139" s="469">
        <f t="shared" si="2"/>
        <v>0</v>
      </c>
    </row>
    <row r="140" spans="1:11">
      <c r="A140" s="383" t="s">
        <v>983</v>
      </c>
      <c r="B140" s="363">
        <v>166</v>
      </c>
      <c r="C140" s="363">
        <v>119</v>
      </c>
      <c r="D140" s="363">
        <v>47</v>
      </c>
      <c r="E140" s="363">
        <v>166</v>
      </c>
      <c r="F140" s="363">
        <v>119</v>
      </c>
      <c r="G140" s="363">
        <v>47</v>
      </c>
      <c r="H140" s="384">
        <v>0</v>
      </c>
      <c r="I140" s="384">
        <v>0</v>
      </c>
      <c r="J140" s="384">
        <v>0</v>
      </c>
      <c r="K140" s="469">
        <f t="shared" si="2"/>
        <v>0</v>
      </c>
    </row>
    <row r="141" spans="1:11">
      <c r="A141" s="383" t="s">
        <v>984</v>
      </c>
      <c r="B141" s="363">
        <v>24</v>
      </c>
      <c r="C141" s="363">
        <v>10</v>
      </c>
      <c r="D141" s="363">
        <v>14</v>
      </c>
      <c r="E141" s="363">
        <v>24</v>
      </c>
      <c r="F141" s="363">
        <v>10</v>
      </c>
      <c r="G141" s="363">
        <v>14</v>
      </c>
      <c r="H141" s="384">
        <v>0</v>
      </c>
      <c r="I141" s="384">
        <v>0</v>
      </c>
      <c r="J141" s="384">
        <v>0</v>
      </c>
      <c r="K141" s="469">
        <f t="shared" si="2"/>
        <v>0</v>
      </c>
    </row>
    <row r="142" spans="1:11">
      <c r="A142" s="383" t="s">
        <v>985</v>
      </c>
      <c r="B142" s="363">
        <v>1716</v>
      </c>
      <c r="C142" s="363">
        <v>970</v>
      </c>
      <c r="D142" s="363">
        <v>746</v>
      </c>
      <c r="E142" s="363">
        <v>1711</v>
      </c>
      <c r="F142" s="363">
        <v>968</v>
      </c>
      <c r="G142" s="363">
        <v>743</v>
      </c>
      <c r="H142" s="384">
        <v>5</v>
      </c>
      <c r="I142" s="384">
        <v>2</v>
      </c>
      <c r="J142" s="384">
        <v>3</v>
      </c>
      <c r="K142" s="469">
        <f t="shared" si="2"/>
        <v>0.29137529137529139</v>
      </c>
    </row>
    <row r="143" spans="1:11" ht="22.5">
      <c r="A143" s="383" t="s">
        <v>986</v>
      </c>
      <c r="B143" s="363">
        <v>1029</v>
      </c>
      <c r="C143" s="363">
        <v>503</v>
      </c>
      <c r="D143" s="363">
        <v>526</v>
      </c>
      <c r="E143" s="363">
        <v>1029</v>
      </c>
      <c r="F143" s="363">
        <v>503</v>
      </c>
      <c r="G143" s="363">
        <v>526</v>
      </c>
      <c r="H143" s="384">
        <v>0</v>
      </c>
      <c r="I143" s="384">
        <v>0</v>
      </c>
      <c r="J143" s="384">
        <v>0</v>
      </c>
      <c r="K143" s="469">
        <f t="shared" si="2"/>
        <v>0</v>
      </c>
    </row>
    <row r="144" spans="1:11">
      <c r="A144" s="383" t="s">
        <v>987</v>
      </c>
      <c r="B144" s="363">
        <v>150</v>
      </c>
      <c r="C144" s="363">
        <v>83</v>
      </c>
      <c r="D144" s="363">
        <v>67</v>
      </c>
      <c r="E144" s="363">
        <v>149</v>
      </c>
      <c r="F144" s="363">
        <v>83</v>
      </c>
      <c r="G144" s="363">
        <v>66</v>
      </c>
      <c r="H144" s="384">
        <v>1</v>
      </c>
      <c r="I144" s="384">
        <v>0</v>
      </c>
      <c r="J144" s="384">
        <v>1</v>
      </c>
      <c r="K144" s="469">
        <f t="shared" si="2"/>
        <v>0.66666666666666674</v>
      </c>
    </row>
    <row r="145" spans="1:11" ht="22.5">
      <c r="A145" s="383" t="s">
        <v>988</v>
      </c>
      <c r="B145" s="363">
        <v>1457</v>
      </c>
      <c r="C145" s="363">
        <v>622</v>
      </c>
      <c r="D145" s="363">
        <v>835</v>
      </c>
      <c r="E145" s="363">
        <v>1456</v>
      </c>
      <c r="F145" s="363">
        <v>622</v>
      </c>
      <c r="G145" s="363">
        <v>834</v>
      </c>
      <c r="H145" s="384">
        <v>1</v>
      </c>
      <c r="I145" s="384">
        <v>0</v>
      </c>
      <c r="J145" s="384">
        <v>1</v>
      </c>
      <c r="K145" s="469">
        <f t="shared" si="2"/>
        <v>6.8634179821551136E-2</v>
      </c>
    </row>
    <row r="146" spans="1:11">
      <c r="A146" s="383" t="s">
        <v>989</v>
      </c>
      <c r="B146" s="363">
        <v>84</v>
      </c>
      <c r="C146" s="363">
        <v>50</v>
      </c>
      <c r="D146" s="363">
        <v>34</v>
      </c>
      <c r="E146" s="363">
        <v>83</v>
      </c>
      <c r="F146" s="363">
        <v>49</v>
      </c>
      <c r="G146" s="363">
        <v>34</v>
      </c>
      <c r="H146" s="384">
        <v>1</v>
      </c>
      <c r="I146" s="384">
        <v>1</v>
      </c>
      <c r="J146" s="384">
        <v>0</v>
      </c>
      <c r="K146" s="469">
        <f t="shared" si="2"/>
        <v>1.1904761904761905</v>
      </c>
    </row>
    <row r="147" spans="1:11">
      <c r="A147" s="383" t="s">
        <v>990</v>
      </c>
      <c r="B147" s="363">
        <v>356</v>
      </c>
      <c r="C147" s="363">
        <v>122</v>
      </c>
      <c r="D147" s="363">
        <v>234</v>
      </c>
      <c r="E147" s="363">
        <v>330</v>
      </c>
      <c r="F147" s="363">
        <v>113</v>
      </c>
      <c r="G147" s="363">
        <v>217</v>
      </c>
      <c r="H147" s="384">
        <v>26</v>
      </c>
      <c r="I147" s="384">
        <v>9</v>
      </c>
      <c r="J147" s="384">
        <v>17</v>
      </c>
      <c r="K147" s="469">
        <f t="shared" si="2"/>
        <v>7.3033707865168536</v>
      </c>
    </row>
    <row r="148" spans="1:11">
      <c r="A148" s="383" t="s">
        <v>991</v>
      </c>
      <c r="B148" s="363">
        <v>8920</v>
      </c>
      <c r="C148" s="363">
        <v>3589</v>
      </c>
      <c r="D148" s="363">
        <v>5331</v>
      </c>
      <c r="E148" s="363">
        <v>8779</v>
      </c>
      <c r="F148" s="363">
        <v>3539</v>
      </c>
      <c r="G148" s="363">
        <v>5240</v>
      </c>
      <c r="H148" s="384">
        <v>141</v>
      </c>
      <c r="I148" s="384">
        <v>50</v>
      </c>
      <c r="J148" s="384">
        <v>91</v>
      </c>
      <c r="K148" s="469">
        <f t="shared" si="2"/>
        <v>1.5807174887892379</v>
      </c>
    </row>
    <row r="149" spans="1:11">
      <c r="A149" s="383" t="s">
        <v>992</v>
      </c>
      <c r="B149" s="363">
        <v>1806</v>
      </c>
      <c r="C149" s="363">
        <v>888</v>
      </c>
      <c r="D149" s="363">
        <v>918</v>
      </c>
      <c r="E149" s="363">
        <v>1599</v>
      </c>
      <c r="F149" s="363">
        <v>784</v>
      </c>
      <c r="G149" s="363">
        <v>815</v>
      </c>
      <c r="H149" s="384">
        <v>207</v>
      </c>
      <c r="I149" s="384">
        <v>104</v>
      </c>
      <c r="J149" s="384">
        <v>103</v>
      </c>
      <c r="K149" s="469">
        <f t="shared" si="2"/>
        <v>11.461794019933555</v>
      </c>
    </row>
    <row r="150" spans="1:11">
      <c r="A150" s="383" t="s">
        <v>993</v>
      </c>
      <c r="B150" s="363">
        <v>1711</v>
      </c>
      <c r="C150" s="363">
        <v>1229</v>
      </c>
      <c r="D150" s="363">
        <v>482</v>
      </c>
      <c r="E150" s="363">
        <v>1505</v>
      </c>
      <c r="F150" s="363">
        <v>1108</v>
      </c>
      <c r="G150" s="363">
        <v>397</v>
      </c>
      <c r="H150" s="384">
        <v>206</v>
      </c>
      <c r="I150" s="384">
        <v>121</v>
      </c>
      <c r="J150" s="384">
        <v>85</v>
      </c>
      <c r="K150" s="469">
        <f t="shared" si="2"/>
        <v>12.039742840444184</v>
      </c>
    </row>
    <row r="151" spans="1:11">
      <c r="A151" s="383" t="s">
        <v>994</v>
      </c>
      <c r="B151" s="363">
        <v>3705</v>
      </c>
      <c r="C151" s="363">
        <v>2463</v>
      </c>
      <c r="D151" s="363">
        <v>1242</v>
      </c>
      <c r="E151" s="363">
        <v>3597</v>
      </c>
      <c r="F151" s="363">
        <v>2389</v>
      </c>
      <c r="G151" s="363">
        <v>1208</v>
      </c>
      <c r="H151" s="384">
        <v>108</v>
      </c>
      <c r="I151" s="384">
        <v>74</v>
      </c>
      <c r="J151" s="384">
        <v>34</v>
      </c>
      <c r="K151" s="469">
        <f t="shared" si="2"/>
        <v>2.9149797570850202</v>
      </c>
    </row>
    <row r="152" spans="1:11">
      <c r="A152" s="383" t="s">
        <v>995</v>
      </c>
      <c r="B152" s="363">
        <v>349</v>
      </c>
      <c r="C152" s="363">
        <v>148</v>
      </c>
      <c r="D152" s="363">
        <v>201</v>
      </c>
      <c r="E152" s="363">
        <v>300</v>
      </c>
      <c r="F152" s="363">
        <v>122</v>
      </c>
      <c r="G152" s="363">
        <v>178</v>
      </c>
      <c r="H152" s="384">
        <v>49</v>
      </c>
      <c r="I152" s="384">
        <v>26</v>
      </c>
      <c r="J152" s="384">
        <v>23</v>
      </c>
      <c r="K152" s="469">
        <f t="shared" si="2"/>
        <v>14.040114613180515</v>
      </c>
    </row>
    <row r="153" spans="1:11">
      <c r="A153" s="383" t="s">
        <v>996</v>
      </c>
      <c r="B153" s="363">
        <v>2651</v>
      </c>
      <c r="C153" s="363">
        <v>1385</v>
      </c>
      <c r="D153" s="363">
        <v>1266</v>
      </c>
      <c r="E153" s="363">
        <v>2394</v>
      </c>
      <c r="F153" s="363">
        <v>1257</v>
      </c>
      <c r="G153" s="363">
        <v>1137</v>
      </c>
      <c r="H153" s="384">
        <v>257</v>
      </c>
      <c r="I153" s="384">
        <v>128</v>
      </c>
      <c r="J153" s="384">
        <v>129</v>
      </c>
      <c r="K153" s="469">
        <f t="shared" si="2"/>
        <v>9.6944549226706904</v>
      </c>
    </row>
    <row r="154" spans="1:11">
      <c r="A154" s="383" t="s">
        <v>997</v>
      </c>
      <c r="B154" s="363">
        <v>5216</v>
      </c>
      <c r="C154" s="363">
        <v>2652</v>
      </c>
      <c r="D154" s="363">
        <v>2564</v>
      </c>
      <c r="E154" s="363">
        <v>4807</v>
      </c>
      <c r="F154" s="363">
        <v>2448</v>
      </c>
      <c r="G154" s="363">
        <v>2359</v>
      </c>
      <c r="H154" s="384">
        <v>409</v>
      </c>
      <c r="I154" s="384">
        <v>204</v>
      </c>
      <c r="J154" s="384">
        <v>205</v>
      </c>
      <c r="K154" s="469">
        <f t="shared" si="2"/>
        <v>7.8412576687116573</v>
      </c>
    </row>
    <row r="155" spans="1:11">
      <c r="A155" s="383" t="s">
        <v>998</v>
      </c>
      <c r="B155" s="363">
        <v>2239</v>
      </c>
      <c r="C155" s="363">
        <v>1252</v>
      </c>
      <c r="D155" s="363">
        <v>987</v>
      </c>
      <c r="E155" s="363">
        <v>2129</v>
      </c>
      <c r="F155" s="363">
        <v>1184</v>
      </c>
      <c r="G155" s="363">
        <v>945</v>
      </c>
      <c r="H155" s="384">
        <v>110</v>
      </c>
      <c r="I155" s="384">
        <v>68</v>
      </c>
      <c r="J155" s="384">
        <v>42</v>
      </c>
      <c r="K155" s="469">
        <f t="shared" si="2"/>
        <v>4.9129075480125062</v>
      </c>
    </row>
    <row r="156" spans="1:11">
      <c r="A156" s="383" t="s">
        <v>999</v>
      </c>
      <c r="B156" s="363">
        <v>2447</v>
      </c>
      <c r="C156" s="363">
        <v>1351</v>
      </c>
      <c r="D156" s="363">
        <v>1096</v>
      </c>
      <c r="E156" s="363">
        <v>2021</v>
      </c>
      <c r="F156" s="363">
        <v>1154</v>
      </c>
      <c r="G156" s="363">
        <v>867</v>
      </c>
      <c r="H156" s="384">
        <v>426</v>
      </c>
      <c r="I156" s="384">
        <v>197</v>
      </c>
      <c r="J156" s="384">
        <v>229</v>
      </c>
      <c r="K156" s="469">
        <f t="shared" si="2"/>
        <v>17.409072333469556</v>
      </c>
    </row>
    <row r="157" spans="1:11">
      <c r="A157" s="383" t="s">
        <v>1000</v>
      </c>
      <c r="B157" s="363">
        <v>910</v>
      </c>
      <c r="C157" s="363">
        <v>559</v>
      </c>
      <c r="D157" s="363">
        <v>351</v>
      </c>
      <c r="E157" s="363">
        <v>829</v>
      </c>
      <c r="F157" s="363">
        <v>515</v>
      </c>
      <c r="G157" s="363">
        <v>314</v>
      </c>
      <c r="H157" s="384">
        <v>81</v>
      </c>
      <c r="I157" s="384">
        <v>44</v>
      </c>
      <c r="J157" s="384">
        <v>37</v>
      </c>
      <c r="K157" s="469">
        <f t="shared" si="2"/>
        <v>8.9010989010989015</v>
      </c>
    </row>
    <row r="158" spans="1:11" ht="22.5">
      <c r="A158" s="383" t="s">
        <v>1001</v>
      </c>
      <c r="B158" s="363">
        <v>2048</v>
      </c>
      <c r="C158" s="363">
        <v>1045</v>
      </c>
      <c r="D158" s="363">
        <v>1003</v>
      </c>
      <c r="E158" s="363">
        <v>1813</v>
      </c>
      <c r="F158" s="363">
        <v>931</v>
      </c>
      <c r="G158" s="363">
        <v>882</v>
      </c>
      <c r="H158" s="384">
        <v>235</v>
      </c>
      <c r="I158" s="384">
        <v>114</v>
      </c>
      <c r="J158" s="384">
        <v>121</v>
      </c>
      <c r="K158" s="469">
        <f t="shared" si="2"/>
        <v>11.474609375</v>
      </c>
    </row>
    <row r="159" spans="1:11">
      <c r="A159" s="383" t="s">
        <v>1002</v>
      </c>
      <c r="B159" s="363">
        <v>4380</v>
      </c>
      <c r="C159" s="363">
        <v>2238</v>
      </c>
      <c r="D159" s="363">
        <v>2142</v>
      </c>
      <c r="E159" s="363">
        <v>3833</v>
      </c>
      <c r="F159" s="363">
        <v>1976</v>
      </c>
      <c r="G159" s="363">
        <v>1857</v>
      </c>
      <c r="H159" s="384">
        <v>547</v>
      </c>
      <c r="I159" s="384">
        <v>262</v>
      </c>
      <c r="J159" s="384">
        <v>285</v>
      </c>
      <c r="K159" s="469">
        <f t="shared" si="2"/>
        <v>12.488584474885844</v>
      </c>
    </row>
    <row r="160" spans="1:11">
      <c r="A160" s="383" t="s">
        <v>1003</v>
      </c>
      <c r="B160" s="363">
        <v>112</v>
      </c>
      <c r="C160" s="363">
        <v>65</v>
      </c>
      <c r="D160" s="363">
        <v>47</v>
      </c>
      <c r="E160" s="363">
        <v>108</v>
      </c>
      <c r="F160" s="363">
        <v>63</v>
      </c>
      <c r="G160" s="363">
        <v>45</v>
      </c>
      <c r="H160" s="384">
        <v>4</v>
      </c>
      <c r="I160" s="384">
        <v>2</v>
      </c>
      <c r="J160" s="384">
        <v>2</v>
      </c>
      <c r="K160" s="469">
        <f t="shared" si="2"/>
        <v>3.5714285714285712</v>
      </c>
    </row>
    <row r="161" spans="1:11">
      <c r="A161" s="383" t="s">
        <v>1004</v>
      </c>
      <c r="B161" s="363">
        <v>100</v>
      </c>
      <c r="C161" s="363">
        <v>59</v>
      </c>
      <c r="D161" s="363">
        <v>41</v>
      </c>
      <c r="E161" s="363">
        <v>98</v>
      </c>
      <c r="F161" s="363">
        <v>57</v>
      </c>
      <c r="G161" s="363">
        <v>41</v>
      </c>
      <c r="H161" s="384">
        <v>2</v>
      </c>
      <c r="I161" s="384">
        <v>2</v>
      </c>
      <c r="J161" s="384">
        <v>0</v>
      </c>
      <c r="K161" s="469">
        <f t="shared" si="2"/>
        <v>2</v>
      </c>
    </row>
    <row r="162" spans="1:11">
      <c r="A162" s="383" t="s">
        <v>1005</v>
      </c>
      <c r="B162" s="363">
        <v>223</v>
      </c>
      <c r="C162" s="363">
        <v>118</v>
      </c>
      <c r="D162" s="363">
        <v>105</v>
      </c>
      <c r="E162" s="363">
        <v>210</v>
      </c>
      <c r="F162" s="363">
        <v>111</v>
      </c>
      <c r="G162" s="363">
        <v>99</v>
      </c>
      <c r="H162" s="384">
        <v>13</v>
      </c>
      <c r="I162" s="384">
        <v>7</v>
      </c>
      <c r="J162" s="384">
        <v>6</v>
      </c>
      <c r="K162" s="469">
        <f t="shared" si="2"/>
        <v>5.8295964125560538</v>
      </c>
    </row>
    <row r="163" spans="1:11" ht="22.5">
      <c r="A163" s="383" t="s">
        <v>1006</v>
      </c>
      <c r="B163" s="363">
        <v>584</v>
      </c>
      <c r="C163" s="363">
        <v>335</v>
      </c>
      <c r="D163" s="363">
        <v>249</v>
      </c>
      <c r="E163" s="363">
        <v>551</v>
      </c>
      <c r="F163" s="363">
        <v>316</v>
      </c>
      <c r="G163" s="363">
        <v>235</v>
      </c>
      <c r="H163" s="384">
        <v>33</v>
      </c>
      <c r="I163" s="384">
        <v>19</v>
      </c>
      <c r="J163" s="384">
        <v>14</v>
      </c>
      <c r="K163" s="469">
        <f t="shared" si="2"/>
        <v>5.6506849315068486</v>
      </c>
    </row>
    <row r="164" spans="1:11">
      <c r="A164" s="383" t="s">
        <v>1007</v>
      </c>
      <c r="B164" s="363">
        <v>1096</v>
      </c>
      <c r="C164" s="363">
        <v>488</v>
      </c>
      <c r="D164" s="363">
        <v>608</v>
      </c>
      <c r="E164" s="363">
        <v>1075</v>
      </c>
      <c r="F164" s="363">
        <v>475</v>
      </c>
      <c r="G164" s="363">
        <v>600</v>
      </c>
      <c r="H164" s="384">
        <v>21</v>
      </c>
      <c r="I164" s="384">
        <v>13</v>
      </c>
      <c r="J164" s="384">
        <v>8</v>
      </c>
      <c r="K164" s="469">
        <f t="shared" si="2"/>
        <v>1.916058394160584</v>
      </c>
    </row>
    <row r="165" spans="1:11">
      <c r="A165" s="383" t="s">
        <v>1008</v>
      </c>
      <c r="B165" s="363">
        <v>2918</v>
      </c>
      <c r="C165" s="363">
        <v>1118</v>
      </c>
      <c r="D165" s="363">
        <v>1800</v>
      </c>
      <c r="E165" s="363">
        <v>2914</v>
      </c>
      <c r="F165" s="363">
        <v>1115</v>
      </c>
      <c r="G165" s="363">
        <v>1799</v>
      </c>
      <c r="H165" s="384">
        <v>4</v>
      </c>
      <c r="I165" s="384">
        <v>3</v>
      </c>
      <c r="J165" s="384">
        <v>1</v>
      </c>
      <c r="K165" s="469">
        <f t="shared" si="2"/>
        <v>0.1370801919122687</v>
      </c>
    </row>
    <row r="166" spans="1:11">
      <c r="A166" s="383" t="s">
        <v>1009</v>
      </c>
      <c r="B166" s="363">
        <v>2726</v>
      </c>
      <c r="C166" s="363">
        <v>1352</v>
      </c>
      <c r="D166" s="363">
        <v>1374</v>
      </c>
      <c r="E166" s="363">
        <v>2722</v>
      </c>
      <c r="F166" s="363">
        <v>1349</v>
      </c>
      <c r="G166" s="363">
        <v>1373</v>
      </c>
      <c r="H166" s="384">
        <v>4</v>
      </c>
      <c r="I166" s="384">
        <v>3</v>
      </c>
      <c r="J166" s="384">
        <v>1</v>
      </c>
      <c r="K166" s="469">
        <f t="shared" si="2"/>
        <v>0.1467351430667645</v>
      </c>
    </row>
    <row r="167" spans="1:11">
      <c r="A167" s="383" t="s">
        <v>1010</v>
      </c>
      <c r="B167" s="363">
        <v>3257</v>
      </c>
      <c r="C167" s="363">
        <v>2047</v>
      </c>
      <c r="D167" s="363">
        <v>1210</v>
      </c>
      <c r="E167" s="363">
        <v>3235</v>
      </c>
      <c r="F167" s="363">
        <v>2033</v>
      </c>
      <c r="G167" s="363">
        <v>1202</v>
      </c>
      <c r="H167" s="384">
        <v>22</v>
      </c>
      <c r="I167" s="384">
        <v>14</v>
      </c>
      <c r="J167" s="384">
        <v>8</v>
      </c>
      <c r="K167" s="469">
        <f t="shared" si="2"/>
        <v>0.67546822229045134</v>
      </c>
    </row>
    <row r="168" spans="1:11">
      <c r="A168" s="383" t="s">
        <v>1011</v>
      </c>
      <c r="B168" s="363">
        <v>1757</v>
      </c>
      <c r="C168" s="363">
        <v>944</v>
      </c>
      <c r="D168" s="363">
        <v>813</v>
      </c>
      <c r="E168" s="363">
        <v>1755</v>
      </c>
      <c r="F168" s="363">
        <v>943</v>
      </c>
      <c r="G168" s="363">
        <v>812</v>
      </c>
      <c r="H168" s="384">
        <v>2</v>
      </c>
      <c r="I168" s="384">
        <v>1</v>
      </c>
      <c r="J168" s="384">
        <v>1</v>
      </c>
      <c r="K168" s="469">
        <f t="shared" si="2"/>
        <v>0.11383039271485487</v>
      </c>
    </row>
    <row r="169" spans="1:11">
      <c r="A169" s="383" t="s">
        <v>1012</v>
      </c>
      <c r="B169" s="363">
        <v>491</v>
      </c>
      <c r="C169" s="363">
        <v>265</v>
      </c>
      <c r="D169" s="363">
        <v>226</v>
      </c>
      <c r="E169" s="363">
        <v>489</v>
      </c>
      <c r="F169" s="363">
        <v>263</v>
      </c>
      <c r="G169" s="363">
        <v>226</v>
      </c>
      <c r="H169" s="384">
        <v>2</v>
      </c>
      <c r="I169" s="384">
        <v>2</v>
      </c>
      <c r="J169" s="384">
        <v>0</v>
      </c>
      <c r="K169" s="469">
        <f t="shared" si="2"/>
        <v>0.40733197556008144</v>
      </c>
    </row>
    <row r="170" spans="1:11" ht="22.5">
      <c r="A170" s="383" t="s">
        <v>1013</v>
      </c>
      <c r="B170" s="363">
        <v>2744</v>
      </c>
      <c r="C170" s="363">
        <v>1519</v>
      </c>
      <c r="D170" s="363">
        <v>1225</v>
      </c>
      <c r="E170" s="363">
        <v>2742</v>
      </c>
      <c r="F170" s="363">
        <v>1518</v>
      </c>
      <c r="G170" s="363">
        <v>1224</v>
      </c>
      <c r="H170" s="384">
        <v>2</v>
      </c>
      <c r="I170" s="384">
        <v>1</v>
      </c>
      <c r="J170" s="384">
        <v>1</v>
      </c>
      <c r="K170" s="469">
        <f t="shared" si="2"/>
        <v>7.2886297376093298E-2</v>
      </c>
    </row>
    <row r="171" spans="1:11">
      <c r="A171" s="383" t="s">
        <v>1014</v>
      </c>
      <c r="B171" s="363">
        <v>285</v>
      </c>
      <c r="C171" s="363">
        <v>139</v>
      </c>
      <c r="D171" s="363">
        <v>146</v>
      </c>
      <c r="E171" s="363">
        <v>284</v>
      </c>
      <c r="F171" s="363">
        <v>139</v>
      </c>
      <c r="G171" s="363">
        <v>145</v>
      </c>
      <c r="H171" s="384">
        <v>1</v>
      </c>
      <c r="I171" s="384">
        <v>0</v>
      </c>
      <c r="J171" s="384">
        <v>1</v>
      </c>
      <c r="K171" s="469">
        <f t="shared" si="2"/>
        <v>0.35087719298245612</v>
      </c>
    </row>
    <row r="172" spans="1:11">
      <c r="A172" s="383" t="s">
        <v>1015</v>
      </c>
      <c r="B172" s="363">
        <v>38830</v>
      </c>
      <c r="C172" s="363">
        <v>19971</v>
      </c>
      <c r="D172" s="363">
        <v>18859</v>
      </c>
      <c r="E172" s="363">
        <v>37646</v>
      </c>
      <c r="F172" s="363">
        <v>19373</v>
      </c>
      <c r="G172" s="363">
        <v>18273</v>
      </c>
      <c r="H172" s="384">
        <v>1184</v>
      </c>
      <c r="I172" s="384">
        <v>598</v>
      </c>
      <c r="J172" s="384">
        <v>586</v>
      </c>
      <c r="K172" s="469">
        <f t="shared" si="2"/>
        <v>3.049188771568375</v>
      </c>
    </row>
    <row r="173" spans="1:11">
      <c r="A173" s="383" t="s">
        <v>1016</v>
      </c>
      <c r="B173" s="363">
        <v>6899</v>
      </c>
      <c r="C173" s="363">
        <v>3812</v>
      </c>
      <c r="D173" s="363">
        <v>3087</v>
      </c>
      <c r="E173" s="363">
        <v>6892</v>
      </c>
      <c r="F173" s="363">
        <v>3808</v>
      </c>
      <c r="G173" s="363">
        <v>3084</v>
      </c>
      <c r="H173" s="384">
        <v>7</v>
      </c>
      <c r="I173" s="384">
        <v>4</v>
      </c>
      <c r="J173" s="384">
        <v>3</v>
      </c>
      <c r="K173" s="469">
        <f t="shared" si="2"/>
        <v>0.10146398028699811</v>
      </c>
    </row>
    <row r="174" spans="1:11">
      <c r="A174" s="383" t="s">
        <v>1017</v>
      </c>
      <c r="B174" s="363">
        <v>675</v>
      </c>
      <c r="C174" s="363">
        <v>339</v>
      </c>
      <c r="D174" s="363">
        <v>336</v>
      </c>
      <c r="E174" s="363">
        <v>675</v>
      </c>
      <c r="F174" s="363">
        <v>339</v>
      </c>
      <c r="G174" s="363">
        <v>336</v>
      </c>
      <c r="H174" s="384">
        <v>0</v>
      </c>
      <c r="I174" s="384">
        <v>0</v>
      </c>
      <c r="J174" s="384">
        <v>0</v>
      </c>
      <c r="K174" s="469">
        <f t="shared" si="2"/>
        <v>0</v>
      </c>
    </row>
    <row r="175" spans="1:11">
      <c r="A175" s="383" t="s">
        <v>1018</v>
      </c>
      <c r="B175" s="363">
        <v>9436</v>
      </c>
      <c r="C175" s="363">
        <v>5396</v>
      </c>
      <c r="D175" s="363">
        <v>4040</v>
      </c>
      <c r="E175" s="363">
        <v>9431</v>
      </c>
      <c r="F175" s="363">
        <v>5394</v>
      </c>
      <c r="G175" s="363">
        <v>4037</v>
      </c>
      <c r="H175" s="384">
        <v>5</v>
      </c>
      <c r="I175" s="384">
        <v>2</v>
      </c>
      <c r="J175" s="384">
        <v>3</v>
      </c>
      <c r="K175" s="469">
        <f t="shared" si="2"/>
        <v>5.2988554472233995E-2</v>
      </c>
    </row>
    <row r="176" spans="1:11">
      <c r="A176" s="383" t="s">
        <v>1019</v>
      </c>
      <c r="B176" s="363">
        <v>2205</v>
      </c>
      <c r="C176" s="363">
        <v>1197</v>
      </c>
      <c r="D176" s="363">
        <v>1008</v>
      </c>
      <c r="E176" s="363">
        <v>2204</v>
      </c>
      <c r="F176" s="363">
        <v>1196</v>
      </c>
      <c r="G176" s="363">
        <v>1008</v>
      </c>
      <c r="H176" s="384">
        <v>1</v>
      </c>
      <c r="I176" s="384">
        <v>1</v>
      </c>
      <c r="J176" s="384">
        <v>0</v>
      </c>
      <c r="K176" s="469">
        <f t="shared" si="2"/>
        <v>4.5351473922902494E-2</v>
      </c>
    </row>
    <row r="177" spans="1:11">
      <c r="A177" s="383" t="s">
        <v>1020</v>
      </c>
      <c r="B177" s="363">
        <v>729</v>
      </c>
      <c r="C177" s="363">
        <v>412</v>
      </c>
      <c r="D177" s="363">
        <v>317</v>
      </c>
      <c r="E177" s="363">
        <v>725</v>
      </c>
      <c r="F177" s="363">
        <v>410</v>
      </c>
      <c r="G177" s="363">
        <v>315</v>
      </c>
      <c r="H177" s="384">
        <v>4</v>
      </c>
      <c r="I177" s="384">
        <v>2</v>
      </c>
      <c r="J177" s="384">
        <v>2</v>
      </c>
      <c r="K177" s="469">
        <f t="shared" si="2"/>
        <v>0.5486968449931412</v>
      </c>
    </row>
    <row r="178" spans="1:11" ht="22.5">
      <c r="A178" s="383" t="s">
        <v>1021</v>
      </c>
      <c r="B178" s="363">
        <v>5055</v>
      </c>
      <c r="C178" s="363">
        <v>2670</v>
      </c>
      <c r="D178" s="363">
        <v>2385</v>
      </c>
      <c r="E178" s="363">
        <v>4866</v>
      </c>
      <c r="F178" s="363">
        <v>2566</v>
      </c>
      <c r="G178" s="363">
        <v>2300</v>
      </c>
      <c r="H178" s="384">
        <v>189</v>
      </c>
      <c r="I178" s="384">
        <v>104</v>
      </c>
      <c r="J178" s="384">
        <v>85</v>
      </c>
      <c r="K178" s="469">
        <f t="shared" si="2"/>
        <v>3.7388724035608307</v>
      </c>
    </row>
    <row r="179" spans="1:11">
      <c r="A179" s="383" t="s">
        <v>1022</v>
      </c>
      <c r="B179" s="363">
        <v>3207</v>
      </c>
      <c r="C179" s="363">
        <v>1540</v>
      </c>
      <c r="D179" s="363">
        <v>1667</v>
      </c>
      <c r="E179" s="363">
        <v>3203</v>
      </c>
      <c r="F179" s="363">
        <v>1538</v>
      </c>
      <c r="G179" s="363">
        <v>1665</v>
      </c>
      <c r="H179" s="384">
        <v>4</v>
      </c>
      <c r="I179" s="384">
        <v>2</v>
      </c>
      <c r="J179" s="384">
        <v>2</v>
      </c>
      <c r="K179" s="469">
        <f t="shared" si="2"/>
        <v>0.12472715933894606</v>
      </c>
    </row>
    <row r="180" spans="1:11">
      <c r="A180" s="383" t="s">
        <v>1023</v>
      </c>
      <c r="B180" s="363">
        <v>183</v>
      </c>
      <c r="C180" s="363">
        <v>82</v>
      </c>
      <c r="D180" s="363">
        <v>101</v>
      </c>
      <c r="E180" s="363">
        <v>180</v>
      </c>
      <c r="F180" s="363">
        <v>79</v>
      </c>
      <c r="G180" s="363">
        <v>101</v>
      </c>
      <c r="H180" s="384">
        <v>3</v>
      </c>
      <c r="I180" s="384">
        <v>3</v>
      </c>
      <c r="J180" s="384">
        <v>0</v>
      </c>
      <c r="K180" s="469">
        <f t="shared" si="2"/>
        <v>1.639344262295082</v>
      </c>
    </row>
    <row r="181" spans="1:11">
      <c r="A181" s="383" t="s">
        <v>1024</v>
      </c>
      <c r="B181" s="363">
        <v>36</v>
      </c>
      <c r="C181" s="363">
        <v>24</v>
      </c>
      <c r="D181" s="363">
        <v>12</v>
      </c>
      <c r="E181" s="363">
        <v>35</v>
      </c>
      <c r="F181" s="363">
        <v>24</v>
      </c>
      <c r="G181" s="363">
        <v>11</v>
      </c>
      <c r="H181" s="384">
        <v>1</v>
      </c>
      <c r="I181" s="384">
        <v>0</v>
      </c>
      <c r="J181" s="384">
        <v>1</v>
      </c>
      <c r="K181" s="469">
        <f t="shared" si="2"/>
        <v>2.7777777777777777</v>
      </c>
    </row>
    <row r="182" spans="1:11">
      <c r="A182" s="383" t="s">
        <v>1025</v>
      </c>
      <c r="B182" s="363">
        <v>8487</v>
      </c>
      <c r="C182" s="363">
        <v>4571</v>
      </c>
      <c r="D182" s="363">
        <v>3916</v>
      </c>
      <c r="E182" s="363">
        <v>7805</v>
      </c>
      <c r="F182" s="363">
        <v>4212</v>
      </c>
      <c r="G182" s="363">
        <v>3593</v>
      </c>
      <c r="H182" s="384">
        <v>682</v>
      </c>
      <c r="I182" s="384">
        <v>359</v>
      </c>
      <c r="J182" s="384">
        <v>323</v>
      </c>
      <c r="K182" s="469">
        <f t="shared" si="2"/>
        <v>8.0358194886296683</v>
      </c>
    </row>
    <row r="183" spans="1:11">
      <c r="A183" s="383" t="s">
        <v>1026</v>
      </c>
      <c r="B183" s="363">
        <v>95</v>
      </c>
      <c r="C183" s="363">
        <v>45</v>
      </c>
      <c r="D183" s="363">
        <v>50</v>
      </c>
      <c r="E183" s="363">
        <v>95</v>
      </c>
      <c r="F183" s="363">
        <v>45</v>
      </c>
      <c r="G183" s="363">
        <v>50</v>
      </c>
      <c r="H183" s="384">
        <v>0</v>
      </c>
      <c r="I183" s="384">
        <v>0</v>
      </c>
      <c r="J183" s="384">
        <v>0</v>
      </c>
      <c r="K183" s="469">
        <f t="shared" si="2"/>
        <v>0</v>
      </c>
    </row>
    <row r="184" spans="1:11" ht="22.5">
      <c r="A184" s="383" t="s">
        <v>1027</v>
      </c>
      <c r="B184" s="363">
        <v>676</v>
      </c>
      <c r="C184" s="363">
        <v>372</v>
      </c>
      <c r="D184" s="363">
        <v>304</v>
      </c>
      <c r="E184" s="363">
        <v>676</v>
      </c>
      <c r="F184" s="363">
        <v>372</v>
      </c>
      <c r="G184" s="363">
        <v>304</v>
      </c>
      <c r="H184" s="384">
        <v>0</v>
      </c>
      <c r="I184" s="384">
        <v>0</v>
      </c>
      <c r="J184" s="384">
        <v>0</v>
      </c>
      <c r="K184" s="469">
        <f t="shared" si="2"/>
        <v>0</v>
      </c>
    </row>
    <row r="185" spans="1:11" ht="22.5">
      <c r="A185" s="383" t="s">
        <v>1028</v>
      </c>
      <c r="B185" s="363">
        <v>1044</v>
      </c>
      <c r="C185" s="363">
        <v>546</v>
      </c>
      <c r="D185" s="363">
        <v>498</v>
      </c>
      <c r="E185" s="363">
        <v>1043</v>
      </c>
      <c r="F185" s="363">
        <v>546</v>
      </c>
      <c r="G185" s="363">
        <v>497</v>
      </c>
      <c r="H185" s="384">
        <v>1</v>
      </c>
      <c r="I185" s="384">
        <v>0</v>
      </c>
      <c r="J185" s="384">
        <v>1</v>
      </c>
      <c r="K185" s="469">
        <f t="shared" si="2"/>
        <v>9.5785440613026809E-2</v>
      </c>
    </row>
    <row r="186" spans="1:11">
      <c r="A186" s="383" t="s">
        <v>1029</v>
      </c>
      <c r="B186" s="363">
        <v>1482</v>
      </c>
      <c r="C186" s="363">
        <v>852</v>
      </c>
      <c r="D186" s="363">
        <v>630</v>
      </c>
      <c r="E186" s="363">
        <v>1458</v>
      </c>
      <c r="F186" s="363">
        <v>836</v>
      </c>
      <c r="G186" s="363">
        <v>622</v>
      </c>
      <c r="H186" s="384">
        <v>24</v>
      </c>
      <c r="I186" s="384">
        <v>16</v>
      </c>
      <c r="J186" s="384">
        <v>8</v>
      </c>
      <c r="K186" s="469">
        <f t="shared" si="2"/>
        <v>1.6194331983805668</v>
      </c>
    </row>
    <row r="187" spans="1:11">
      <c r="A187" s="383" t="s">
        <v>1030</v>
      </c>
      <c r="B187" s="363">
        <v>4254</v>
      </c>
      <c r="C187" s="363">
        <v>1786</v>
      </c>
      <c r="D187" s="363">
        <v>2468</v>
      </c>
      <c r="E187" s="363">
        <v>4240</v>
      </c>
      <c r="F187" s="363">
        <v>1779</v>
      </c>
      <c r="G187" s="363">
        <v>2461</v>
      </c>
      <c r="H187" s="384">
        <v>14</v>
      </c>
      <c r="I187" s="384">
        <v>7</v>
      </c>
      <c r="J187" s="384">
        <v>7</v>
      </c>
      <c r="K187" s="469">
        <f t="shared" si="2"/>
        <v>0.32910202162670427</v>
      </c>
    </row>
    <row r="188" spans="1:11" ht="22.5">
      <c r="A188" s="383" t="s">
        <v>1031</v>
      </c>
      <c r="B188" s="363">
        <v>1896</v>
      </c>
      <c r="C188" s="363">
        <v>902</v>
      </c>
      <c r="D188" s="363">
        <v>994</v>
      </c>
      <c r="E188" s="363">
        <v>1871</v>
      </c>
      <c r="F188" s="363">
        <v>894</v>
      </c>
      <c r="G188" s="363">
        <v>977</v>
      </c>
      <c r="H188" s="384">
        <v>25</v>
      </c>
      <c r="I188" s="384">
        <v>8</v>
      </c>
      <c r="J188" s="384">
        <v>17</v>
      </c>
      <c r="K188" s="469">
        <f t="shared" si="2"/>
        <v>1.3185654008438819</v>
      </c>
    </row>
    <row r="189" spans="1:11">
      <c r="A189" s="383" t="s">
        <v>1032</v>
      </c>
      <c r="B189" s="363">
        <v>33828</v>
      </c>
      <c r="C189" s="363">
        <v>18089</v>
      </c>
      <c r="D189" s="363">
        <v>15739</v>
      </c>
      <c r="E189" s="363">
        <v>33777</v>
      </c>
      <c r="F189" s="363">
        <v>18065</v>
      </c>
      <c r="G189" s="363">
        <v>15712</v>
      </c>
      <c r="H189" s="384">
        <v>51</v>
      </c>
      <c r="I189" s="384">
        <v>24</v>
      </c>
      <c r="J189" s="384">
        <v>27</v>
      </c>
      <c r="K189" s="469">
        <f t="shared" si="2"/>
        <v>0.15076268180205746</v>
      </c>
    </row>
    <row r="190" spans="1:11">
      <c r="A190" s="383" t="s">
        <v>1033</v>
      </c>
      <c r="B190" s="363">
        <v>14832</v>
      </c>
      <c r="C190" s="363">
        <v>10797</v>
      </c>
      <c r="D190" s="363">
        <v>4035</v>
      </c>
      <c r="E190" s="363">
        <v>14818</v>
      </c>
      <c r="F190" s="363">
        <v>10788</v>
      </c>
      <c r="G190" s="363">
        <v>4030</v>
      </c>
      <c r="H190" s="384">
        <v>14</v>
      </c>
      <c r="I190" s="384">
        <v>9</v>
      </c>
      <c r="J190" s="384">
        <v>5</v>
      </c>
      <c r="K190" s="469">
        <f t="shared" si="2"/>
        <v>9.4390507011866243E-2</v>
      </c>
    </row>
    <row r="191" spans="1:11">
      <c r="A191" s="383" t="s">
        <v>1034</v>
      </c>
      <c r="B191" s="363">
        <v>10950</v>
      </c>
      <c r="C191" s="363">
        <v>4801</v>
      </c>
      <c r="D191" s="363">
        <v>6149</v>
      </c>
      <c r="E191" s="363">
        <v>10913</v>
      </c>
      <c r="F191" s="363">
        <v>4789</v>
      </c>
      <c r="G191" s="363">
        <v>6124</v>
      </c>
      <c r="H191" s="384">
        <v>37</v>
      </c>
      <c r="I191" s="384">
        <v>12</v>
      </c>
      <c r="J191" s="384">
        <v>25</v>
      </c>
      <c r="K191" s="469">
        <f t="shared" si="2"/>
        <v>0.33789954337899542</v>
      </c>
    </row>
    <row r="192" spans="1:11">
      <c r="A192" s="383" t="s">
        <v>1035</v>
      </c>
      <c r="B192" s="363">
        <v>265</v>
      </c>
      <c r="C192" s="363">
        <v>137</v>
      </c>
      <c r="D192" s="363">
        <v>128</v>
      </c>
      <c r="E192" s="363">
        <v>260</v>
      </c>
      <c r="F192" s="363">
        <v>135</v>
      </c>
      <c r="G192" s="363">
        <v>125</v>
      </c>
      <c r="H192" s="384">
        <v>5</v>
      </c>
      <c r="I192" s="384">
        <v>2</v>
      </c>
      <c r="J192" s="384">
        <v>3</v>
      </c>
      <c r="K192" s="469">
        <f t="shared" si="2"/>
        <v>1.8867924528301887</v>
      </c>
    </row>
    <row r="193" spans="1:11">
      <c r="A193" s="383" t="s">
        <v>1036</v>
      </c>
      <c r="B193" s="363">
        <v>3416</v>
      </c>
      <c r="C193" s="363">
        <v>1829</v>
      </c>
      <c r="D193" s="363">
        <v>1587</v>
      </c>
      <c r="E193" s="363">
        <v>3302</v>
      </c>
      <c r="F193" s="363">
        <v>1774</v>
      </c>
      <c r="G193" s="363">
        <v>1528</v>
      </c>
      <c r="H193" s="384">
        <v>114</v>
      </c>
      <c r="I193" s="384">
        <v>55</v>
      </c>
      <c r="J193" s="384">
        <v>59</v>
      </c>
      <c r="K193" s="469">
        <f t="shared" si="2"/>
        <v>3.3372365339578458</v>
      </c>
    </row>
    <row r="194" spans="1:11">
      <c r="A194" s="383" t="s">
        <v>1037</v>
      </c>
      <c r="B194" s="363">
        <v>695</v>
      </c>
      <c r="C194" s="363">
        <v>335</v>
      </c>
      <c r="D194" s="363">
        <v>360</v>
      </c>
      <c r="E194" s="363">
        <v>677</v>
      </c>
      <c r="F194" s="363">
        <v>326</v>
      </c>
      <c r="G194" s="363">
        <v>351</v>
      </c>
      <c r="H194" s="384">
        <v>18</v>
      </c>
      <c r="I194" s="384">
        <v>9</v>
      </c>
      <c r="J194" s="384">
        <v>9</v>
      </c>
      <c r="K194" s="469">
        <f t="shared" si="2"/>
        <v>2.5899280575539567</v>
      </c>
    </row>
    <row r="195" spans="1:11">
      <c r="A195" s="383" t="s">
        <v>1038</v>
      </c>
      <c r="B195" s="363">
        <v>6265</v>
      </c>
      <c r="C195" s="363">
        <v>3576</v>
      </c>
      <c r="D195" s="363">
        <v>2689</v>
      </c>
      <c r="E195" s="363">
        <v>6162</v>
      </c>
      <c r="F195" s="363">
        <v>3518</v>
      </c>
      <c r="G195" s="363">
        <v>2644</v>
      </c>
      <c r="H195" s="384">
        <v>103</v>
      </c>
      <c r="I195" s="384">
        <v>58</v>
      </c>
      <c r="J195" s="384">
        <v>45</v>
      </c>
      <c r="K195" s="469">
        <f t="shared" si="2"/>
        <v>1.6440542697525939</v>
      </c>
    </row>
    <row r="196" spans="1:11">
      <c r="A196" s="383" t="s">
        <v>1039</v>
      </c>
      <c r="B196" s="363">
        <v>346</v>
      </c>
      <c r="C196" s="363">
        <v>253</v>
      </c>
      <c r="D196" s="363">
        <v>93</v>
      </c>
      <c r="E196" s="363">
        <v>311</v>
      </c>
      <c r="F196" s="363">
        <v>226</v>
      </c>
      <c r="G196" s="363">
        <v>85</v>
      </c>
      <c r="H196" s="384">
        <v>35</v>
      </c>
      <c r="I196" s="384">
        <v>27</v>
      </c>
      <c r="J196" s="384">
        <v>8</v>
      </c>
      <c r="K196" s="469">
        <f t="shared" si="2"/>
        <v>10.115606936416185</v>
      </c>
    </row>
    <row r="197" spans="1:11">
      <c r="A197" s="383" t="s">
        <v>1040</v>
      </c>
      <c r="B197" s="363">
        <v>4635</v>
      </c>
      <c r="C197" s="363">
        <v>2422</v>
      </c>
      <c r="D197" s="363">
        <v>2213</v>
      </c>
      <c r="E197" s="363">
        <v>4160</v>
      </c>
      <c r="F197" s="363">
        <v>2171</v>
      </c>
      <c r="G197" s="363">
        <v>1989</v>
      </c>
      <c r="H197" s="384">
        <v>475</v>
      </c>
      <c r="I197" s="384">
        <v>251</v>
      </c>
      <c r="J197" s="384">
        <v>224</v>
      </c>
      <c r="K197" s="469">
        <f t="shared" si="2"/>
        <v>10.248112189859762</v>
      </c>
    </row>
    <row r="198" spans="1:11">
      <c r="A198" s="383" t="s">
        <v>1041</v>
      </c>
      <c r="B198" s="363">
        <v>41642</v>
      </c>
      <c r="C198" s="363">
        <v>11747</v>
      </c>
      <c r="D198" s="363">
        <v>29895</v>
      </c>
      <c r="E198" s="363">
        <v>41524</v>
      </c>
      <c r="F198" s="363">
        <v>11688</v>
      </c>
      <c r="G198" s="363">
        <v>29836</v>
      </c>
      <c r="H198" s="384">
        <v>118</v>
      </c>
      <c r="I198" s="384">
        <v>59</v>
      </c>
      <c r="J198" s="384">
        <v>59</v>
      </c>
      <c r="K198" s="469">
        <f t="shared" si="2"/>
        <v>0.2833677537101964</v>
      </c>
    </row>
    <row r="199" spans="1:11">
      <c r="A199" s="383" t="s">
        <v>1042</v>
      </c>
      <c r="B199" s="363">
        <v>3978</v>
      </c>
      <c r="C199" s="363">
        <v>1696</v>
      </c>
      <c r="D199" s="363">
        <v>2282</v>
      </c>
      <c r="E199" s="363">
        <v>3863</v>
      </c>
      <c r="F199" s="363">
        <v>1636</v>
      </c>
      <c r="G199" s="363">
        <v>2227</v>
      </c>
      <c r="H199" s="384">
        <v>115</v>
      </c>
      <c r="I199" s="384">
        <v>60</v>
      </c>
      <c r="J199" s="384">
        <v>55</v>
      </c>
      <c r="K199" s="469">
        <f t="shared" ref="K199:K262" si="3">H199/B199*100</f>
        <v>2.8908999497234791</v>
      </c>
    </row>
    <row r="200" spans="1:11">
      <c r="A200" s="383" t="s">
        <v>1043</v>
      </c>
      <c r="B200" s="363">
        <v>7282</v>
      </c>
      <c r="C200" s="363">
        <v>3801</v>
      </c>
      <c r="D200" s="363">
        <v>3481</v>
      </c>
      <c r="E200" s="363">
        <v>7013</v>
      </c>
      <c r="F200" s="363">
        <v>3656</v>
      </c>
      <c r="G200" s="363">
        <v>3357</v>
      </c>
      <c r="H200" s="384">
        <v>269</v>
      </c>
      <c r="I200" s="384">
        <v>145</v>
      </c>
      <c r="J200" s="384">
        <v>124</v>
      </c>
      <c r="K200" s="469">
        <f t="shared" si="3"/>
        <v>3.6940400988739359</v>
      </c>
    </row>
    <row r="201" spans="1:11">
      <c r="A201" s="383" t="s">
        <v>1044</v>
      </c>
      <c r="B201" s="363">
        <v>9360</v>
      </c>
      <c r="C201" s="363">
        <v>5424</v>
      </c>
      <c r="D201" s="363">
        <v>3936</v>
      </c>
      <c r="E201" s="363">
        <v>9337</v>
      </c>
      <c r="F201" s="363">
        <v>5412</v>
      </c>
      <c r="G201" s="363">
        <v>3925</v>
      </c>
      <c r="H201" s="384">
        <v>23</v>
      </c>
      <c r="I201" s="384">
        <v>12</v>
      </c>
      <c r="J201" s="384">
        <v>11</v>
      </c>
      <c r="K201" s="469">
        <f t="shared" si="3"/>
        <v>0.24572649572649571</v>
      </c>
    </row>
    <row r="202" spans="1:11">
      <c r="A202" s="383" t="s">
        <v>1045</v>
      </c>
      <c r="B202" s="363">
        <v>5263</v>
      </c>
      <c r="C202" s="363">
        <v>2655</v>
      </c>
      <c r="D202" s="363">
        <v>2608</v>
      </c>
      <c r="E202" s="363">
        <v>5206</v>
      </c>
      <c r="F202" s="363">
        <v>2626</v>
      </c>
      <c r="G202" s="363">
        <v>2580</v>
      </c>
      <c r="H202" s="384">
        <v>57</v>
      </c>
      <c r="I202" s="384">
        <v>29</v>
      </c>
      <c r="J202" s="384">
        <v>28</v>
      </c>
      <c r="K202" s="469">
        <f t="shared" si="3"/>
        <v>1.0830324909747291</v>
      </c>
    </row>
    <row r="203" spans="1:11" ht="22.5">
      <c r="A203" s="383" t="s">
        <v>1046</v>
      </c>
      <c r="B203" s="363">
        <v>1782</v>
      </c>
      <c r="C203" s="363">
        <v>604</v>
      </c>
      <c r="D203" s="363">
        <v>1178</v>
      </c>
      <c r="E203" s="363">
        <v>1777</v>
      </c>
      <c r="F203" s="363">
        <v>602</v>
      </c>
      <c r="G203" s="363">
        <v>1175</v>
      </c>
      <c r="H203" s="384">
        <v>5</v>
      </c>
      <c r="I203" s="384">
        <v>2</v>
      </c>
      <c r="J203" s="384">
        <v>3</v>
      </c>
      <c r="K203" s="469">
        <f t="shared" si="3"/>
        <v>0.28058361391694725</v>
      </c>
    </row>
    <row r="204" spans="1:11">
      <c r="A204" s="383" t="s">
        <v>1047</v>
      </c>
      <c r="B204" s="363">
        <v>4607</v>
      </c>
      <c r="C204" s="363">
        <v>1971</v>
      </c>
      <c r="D204" s="363">
        <v>2636</v>
      </c>
      <c r="E204" s="363">
        <v>4599</v>
      </c>
      <c r="F204" s="363">
        <v>1969</v>
      </c>
      <c r="G204" s="363">
        <v>2630</v>
      </c>
      <c r="H204" s="384">
        <v>8</v>
      </c>
      <c r="I204" s="384">
        <v>2</v>
      </c>
      <c r="J204" s="384">
        <v>6</v>
      </c>
      <c r="K204" s="469">
        <f t="shared" si="3"/>
        <v>0.17364879531148253</v>
      </c>
    </row>
    <row r="205" spans="1:11">
      <c r="A205" s="383" t="s">
        <v>1048</v>
      </c>
      <c r="B205" s="363">
        <v>1207</v>
      </c>
      <c r="C205" s="363">
        <v>433</v>
      </c>
      <c r="D205" s="363">
        <v>774</v>
      </c>
      <c r="E205" s="363">
        <v>1207</v>
      </c>
      <c r="F205" s="363">
        <v>433</v>
      </c>
      <c r="G205" s="363">
        <v>774</v>
      </c>
      <c r="H205" s="384">
        <v>0</v>
      </c>
      <c r="I205" s="384">
        <v>0</v>
      </c>
      <c r="J205" s="384">
        <v>0</v>
      </c>
      <c r="K205" s="469">
        <f t="shared" si="3"/>
        <v>0</v>
      </c>
    </row>
    <row r="206" spans="1:11">
      <c r="A206" s="383" t="s">
        <v>1049</v>
      </c>
      <c r="B206" s="363">
        <v>4360</v>
      </c>
      <c r="C206" s="363">
        <v>2894</v>
      </c>
      <c r="D206" s="363">
        <v>1466</v>
      </c>
      <c r="E206" s="363">
        <v>4356</v>
      </c>
      <c r="F206" s="363">
        <v>2892</v>
      </c>
      <c r="G206" s="363">
        <v>1464</v>
      </c>
      <c r="H206" s="384">
        <v>4</v>
      </c>
      <c r="I206" s="384">
        <v>2</v>
      </c>
      <c r="J206" s="384">
        <v>2</v>
      </c>
      <c r="K206" s="469">
        <f t="shared" si="3"/>
        <v>9.1743119266055051E-2</v>
      </c>
    </row>
    <row r="207" spans="1:11">
      <c r="A207" s="383" t="s">
        <v>1050</v>
      </c>
      <c r="B207" s="363">
        <v>723</v>
      </c>
      <c r="C207" s="363">
        <v>153</v>
      </c>
      <c r="D207" s="363">
        <v>570</v>
      </c>
      <c r="E207" s="363">
        <v>698</v>
      </c>
      <c r="F207" s="363">
        <v>150</v>
      </c>
      <c r="G207" s="363">
        <v>548</v>
      </c>
      <c r="H207" s="384">
        <v>25</v>
      </c>
      <c r="I207" s="384">
        <v>3</v>
      </c>
      <c r="J207" s="384">
        <v>22</v>
      </c>
      <c r="K207" s="469">
        <f t="shared" si="3"/>
        <v>3.4578146611341634</v>
      </c>
    </row>
    <row r="208" spans="1:11" ht="22.5">
      <c r="A208" s="383" t="s">
        <v>1051</v>
      </c>
      <c r="B208" s="363">
        <v>1699</v>
      </c>
      <c r="C208" s="363">
        <v>1003</v>
      </c>
      <c r="D208" s="363">
        <v>696</v>
      </c>
      <c r="E208" s="363">
        <v>1697</v>
      </c>
      <c r="F208" s="363">
        <v>1002</v>
      </c>
      <c r="G208" s="363">
        <v>695</v>
      </c>
      <c r="H208" s="384">
        <v>2</v>
      </c>
      <c r="I208" s="384">
        <v>1</v>
      </c>
      <c r="J208" s="384">
        <v>1</v>
      </c>
      <c r="K208" s="469">
        <f t="shared" si="3"/>
        <v>0.11771630370806356</v>
      </c>
    </row>
    <row r="209" spans="1:11">
      <c r="A209" s="383" t="s">
        <v>1052</v>
      </c>
      <c r="B209" s="363">
        <v>4022</v>
      </c>
      <c r="C209" s="363">
        <v>2030</v>
      </c>
      <c r="D209" s="363">
        <v>1992</v>
      </c>
      <c r="E209" s="363">
        <v>4020</v>
      </c>
      <c r="F209" s="363">
        <v>2030</v>
      </c>
      <c r="G209" s="363">
        <v>1990</v>
      </c>
      <c r="H209" s="384">
        <v>2</v>
      </c>
      <c r="I209" s="384">
        <v>0</v>
      </c>
      <c r="J209" s="384">
        <v>2</v>
      </c>
      <c r="K209" s="469">
        <f t="shared" si="3"/>
        <v>4.9726504226752857E-2</v>
      </c>
    </row>
    <row r="210" spans="1:11">
      <c r="A210" s="383" t="s">
        <v>1053</v>
      </c>
      <c r="B210" s="363">
        <v>4244</v>
      </c>
      <c r="C210" s="363">
        <v>1987</v>
      </c>
      <c r="D210" s="363">
        <v>2257</v>
      </c>
      <c r="E210" s="363">
        <v>4231</v>
      </c>
      <c r="F210" s="363">
        <v>1981</v>
      </c>
      <c r="G210" s="363">
        <v>2250</v>
      </c>
      <c r="H210" s="384">
        <v>13</v>
      </c>
      <c r="I210" s="384">
        <v>6</v>
      </c>
      <c r="J210" s="384">
        <v>7</v>
      </c>
      <c r="K210" s="469">
        <f t="shared" si="3"/>
        <v>0.30631479736098022</v>
      </c>
    </row>
    <row r="211" spans="1:11">
      <c r="A211" s="383" t="s">
        <v>1054</v>
      </c>
      <c r="B211" s="363">
        <v>1106</v>
      </c>
      <c r="C211" s="363">
        <v>406</v>
      </c>
      <c r="D211" s="363">
        <v>700</v>
      </c>
      <c r="E211" s="363">
        <v>1105</v>
      </c>
      <c r="F211" s="363">
        <v>406</v>
      </c>
      <c r="G211" s="363">
        <v>699</v>
      </c>
      <c r="H211" s="384">
        <v>1</v>
      </c>
      <c r="I211" s="384">
        <v>0</v>
      </c>
      <c r="J211" s="384">
        <v>1</v>
      </c>
      <c r="K211" s="469">
        <f t="shared" si="3"/>
        <v>9.0415913200723327E-2</v>
      </c>
    </row>
    <row r="212" spans="1:11">
      <c r="A212" s="383" t="s">
        <v>1055</v>
      </c>
      <c r="B212" s="363">
        <v>1065</v>
      </c>
      <c r="C212" s="363">
        <v>737</v>
      </c>
      <c r="D212" s="363">
        <v>328</v>
      </c>
      <c r="E212" s="363">
        <v>1060</v>
      </c>
      <c r="F212" s="363">
        <v>732</v>
      </c>
      <c r="G212" s="363">
        <v>328</v>
      </c>
      <c r="H212" s="384">
        <v>5</v>
      </c>
      <c r="I212" s="384">
        <v>5</v>
      </c>
      <c r="J212" s="384">
        <v>0</v>
      </c>
      <c r="K212" s="469">
        <f t="shared" si="3"/>
        <v>0.46948356807511737</v>
      </c>
    </row>
    <row r="213" spans="1:11" ht="22.5">
      <c r="A213" s="383" t="s">
        <v>1056</v>
      </c>
      <c r="B213" s="363">
        <v>1930</v>
      </c>
      <c r="C213" s="363">
        <v>1065</v>
      </c>
      <c r="D213" s="363">
        <v>865</v>
      </c>
      <c r="E213" s="363">
        <v>1926</v>
      </c>
      <c r="F213" s="363">
        <v>1061</v>
      </c>
      <c r="G213" s="363">
        <v>865</v>
      </c>
      <c r="H213" s="384">
        <v>4</v>
      </c>
      <c r="I213" s="384">
        <v>4</v>
      </c>
      <c r="J213" s="384">
        <v>0</v>
      </c>
      <c r="K213" s="469">
        <f t="shared" si="3"/>
        <v>0.20725388601036268</v>
      </c>
    </row>
    <row r="214" spans="1:11" ht="22.5">
      <c r="A214" s="383" t="s">
        <v>1057</v>
      </c>
      <c r="B214" s="363">
        <v>71</v>
      </c>
      <c r="C214" s="363">
        <v>35</v>
      </c>
      <c r="D214" s="363">
        <v>36</v>
      </c>
      <c r="E214" s="363">
        <v>71</v>
      </c>
      <c r="F214" s="363">
        <v>35</v>
      </c>
      <c r="G214" s="363">
        <v>36</v>
      </c>
      <c r="H214" s="384">
        <v>0</v>
      </c>
      <c r="I214" s="384">
        <v>0</v>
      </c>
      <c r="J214" s="384">
        <v>0</v>
      </c>
      <c r="K214" s="469">
        <f t="shared" si="3"/>
        <v>0</v>
      </c>
    </row>
    <row r="215" spans="1:11">
      <c r="A215" s="383" t="s">
        <v>1058</v>
      </c>
      <c r="B215" s="363">
        <v>1587</v>
      </c>
      <c r="C215" s="363">
        <v>927</v>
      </c>
      <c r="D215" s="363">
        <v>660</v>
      </c>
      <c r="E215" s="363">
        <v>1565</v>
      </c>
      <c r="F215" s="363">
        <v>916</v>
      </c>
      <c r="G215" s="363">
        <v>649</v>
      </c>
      <c r="H215" s="384">
        <v>22</v>
      </c>
      <c r="I215" s="384">
        <v>11</v>
      </c>
      <c r="J215" s="384">
        <v>11</v>
      </c>
      <c r="K215" s="469">
        <f t="shared" si="3"/>
        <v>1.3862633900441084</v>
      </c>
    </row>
    <row r="216" spans="1:11">
      <c r="A216" s="383" t="s">
        <v>1059</v>
      </c>
      <c r="B216" s="363">
        <v>9551</v>
      </c>
      <c r="C216" s="363">
        <v>1736</v>
      </c>
      <c r="D216" s="363">
        <v>7815</v>
      </c>
      <c r="E216" s="363">
        <v>9531</v>
      </c>
      <c r="F216" s="363">
        <v>1729</v>
      </c>
      <c r="G216" s="363">
        <v>7802</v>
      </c>
      <c r="H216" s="384">
        <v>20</v>
      </c>
      <c r="I216" s="384">
        <v>7</v>
      </c>
      <c r="J216" s="384">
        <v>13</v>
      </c>
      <c r="K216" s="469">
        <f t="shared" si="3"/>
        <v>0.20940215684221547</v>
      </c>
    </row>
    <row r="217" spans="1:11">
      <c r="A217" s="383" t="s">
        <v>1060</v>
      </c>
      <c r="B217" s="363">
        <v>6611</v>
      </c>
      <c r="C217" s="363">
        <v>3526</v>
      </c>
      <c r="D217" s="363">
        <v>3085</v>
      </c>
      <c r="E217" s="363">
        <v>6082</v>
      </c>
      <c r="F217" s="363">
        <v>3214</v>
      </c>
      <c r="G217" s="363">
        <v>2868</v>
      </c>
      <c r="H217" s="384">
        <v>529</v>
      </c>
      <c r="I217" s="384">
        <v>312</v>
      </c>
      <c r="J217" s="384">
        <v>217</v>
      </c>
      <c r="K217" s="469">
        <f t="shared" si="3"/>
        <v>8.0018151565572531</v>
      </c>
    </row>
    <row r="218" spans="1:11">
      <c r="A218" s="383" t="s">
        <v>1061</v>
      </c>
      <c r="B218" s="363">
        <v>10188</v>
      </c>
      <c r="C218" s="363">
        <v>5447</v>
      </c>
      <c r="D218" s="363">
        <v>4741</v>
      </c>
      <c r="E218" s="363">
        <v>10177</v>
      </c>
      <c r="F218" s="363">
        <v>5442</v>
      </c>
      <c r="G218" s="363">
        <v>4735</v>
      </c>
      <c r="H218" s="384">
        <v>11</v>
      </c>
      <c r="I218" s="384">
        <v>5</v>
      </c>
      <c r="J218" s="384">
        <v>6</v>
      </c>
      <c r="K218" s="469">
        <f t="shared" si="3"/>
        <v>0.10797016097369454</v>
      </c>
    </row>
    <row r="219" spans="1:11">
      <c r="A219" s="383" t="s">
        <v>1062</v>
      </c>
      <c r="B219" s="363">
        <v>814</v>
      </c>
      <c r="C219" s="363">
        <v>218</v>
      </c>
      <c r="D219" s="363">
        <v>596</v>
      </c>
      <c r="E219" s="363">
        <v>811</v>
      </c>
      <c r="F219" s="363">
        <v>217</v>
      </c>
      <c r="G219" s="363">
        <v>594</v>
      </c>
      <c r="H219" s="384">
        <v>3</v>
      </c>
      <c r="I219" s="384">
        <v>1</v>
      </c>
      <c r="J219" s="384">
        <v>2</v>
      </c>
      <c r="K219" s="469">
        <f t="shared" si="3"/>
        <v>0.36855036855036855</v>
      </c>
    </row>
    <row r="220" spans="1:11">
      <c r="A220" s="383" t="s">
        <v>1063</v>
      </c>
      <c r="B220" s="363">
        <v>14370</v>
      </c>
      <c r="C220" s="363">
        <v>3842</v>
      </c>
      <c r="D220" s="363">
        <v>10528</v>
      </c>
      <c r="E220" s="363">
        <v>14322</v>
      </c>
      <c r="F220" s="363">
        <v>3822</v>
      </c>
      <c r="G220" s="363">
        <v>10500</v>
      </c>
      <c r="H220" s="384">
        <v>48</v>
      </c>
      <c r="I220" s="384">
        <v>20</v>
      </c>
      <c r="J220" s="384">
        <v>28</v>
      </c>
      <c r="K220" s="469">
        <f t="shared" si="3"/>
        <v>0.33402922755741127</v>
      </c>
    </row>
    <row r="221" spans="1:11">
      <c r="A221" s="383" t="s">
        <v>1064</v>
      </c>
      <c r="B221" s="363">
        <v>6683</v>
      </c>
      <c r="C221" s="363">
        <v>6683</v>
      </c>
      <c r="D221" s="363">
        <v>0</v>
      </c>
      <c r="E221" s="363">
        <v>6659</v>
      </c>
      <c r="F221" s="363">
        <v>6659</v>
      </c>
      <c r="G221" s="363">
        <v>0</v>
      </c>
      <c r="H221" s="384">
        <v>24</v>
      </c>
      <c r="I221" s="384">
        <v>24</v>
      </c>
      <c r="J221" s="384">
        <v>0</v>
      </c>
      <c r="K221" s="469">
        <f t="shared" si="3"/>
        <v>0.35912015561873412</v>
      </c>
    </row>
    <row r="222" spans="1:11">
      <c r="A222" s="383" t="s">
        <v>1065</v>
      </c>
      <c r="B222" s="363">
        <v>485</v>
      </c>
      <c r="C222" s="363">
        <v>485</v>
      </c>
      <c r="D222" s="363">
        <v>0</v>
      </c>
      <c r="E222" s="363">
        <v>485</v>
      </c>
      <c r="F222" s="363">
        <v>485</v>
      </c>
      <c r="G222" s="363">
        <v>0</v>
      </c>
      <c r="H222" s="384">
        <v>0</v>
      </c>
      <c r="I222" s="384">
        <v>0</v>
      </c>
      <c r="J222" s="384">
        <v>0</v>
      </c>
      <c r="K222" s="469">
        <f t="shared" si="3"/>
        <v>0</v>
      </c>
    </row>
    <row r="223" spans="1:11">
      <c r="A223" s="383" t="s">
        <v>1066</v>
      </c>
      <c r="B223" s="363">
        <v>819</v>
      </c>
      <c r="C223" s="363">
        <v>819</v>
      </c>
      <c r="D223" s="363">
        <v>0</v>
      </c>
      <c r="E223" s="363">
        <v>819</v>
      </c>
      <c r="F223" s="363">
        <v>819</v>
      </c>
      <c r="G223" s="363">
        <v>0</v>
      </c>
      <c r="H223" s="384">
        <v>0</v>
      </c>
      <c r="I223" s="384">
        <v>0</v>
      </c>
      <c r="J223" s="384">
        <v>0</v>
      </c>
      <c r="K223" s="469">
        <f t="shared" si="3"/>
        <v>0</v>
      </c>
    </row>
    <row r="224" spans="1:11">
      <c r="A224" s="383" t="s">
        <v>1067</v>
      </c>
      <c r="B224" s="363">
        <v>3176</v>
      </c>
      <c r="C224" s="363">
        <v>3176</v>
      </c>
      <c r="D224" s="363">
        <v>0</v>
      </c>
      <c r="E224" s="363">
        <v>3174</v>
      </c>
      <c r="F224" s="363">
        <v>3174</v>
      </c>
      <c r="G224" s="363">
        <v>0</v>
      </c>
      <c r="H224" s="384">
        <v>2</v>
      </c>
      <c r="I224" s="384">
        <v>2</v>
      </c>
      <c r="J224" s="384">
        <v>0</v>
      </c>
      <c r="K224" s="469">
        <f t="shared" si="3"/>
        <v>6.2972292191435769E-2</v>
      </c>
    </row>
    <row r="225" spans="1:11" ht="22.5">
      <c r="A225" s="383" t="s">
        <v>1068</v>
      </c>
      <c r="B225" s="363">
        <v>2256</v>
      </c>
      <c r="C225" s="363">
        <v>2256</v>
      </c>
      <c r="D225" s="363">
        <v>0</v>
      </c>
      <c r="E225" s="363">
        <v>2250</v>
      </c>
      <c r="F225" s="363">
        <v>2250</v>
      </c>
      <c r="G225" s="363">
        <v>0</v>
      </c>
      <c r="H225" s="384">
        <v>6</v>
      </c>
      <c r="I225" s="384">
        <v>6</v>
      </c>
      <c r="J225" s="384">
        <v>0</v>
      </c>
      <c r="K225" s="469">
        <f t="shared" si="3"/>
        <v>0.26595744680851063</v>
      </c>
    </row>
    <row r="226" spans="1:11">
      <c r="A226" s="383" t="s">
        <v>1069</v>
      </c>
      <c r="B226" s="363">
        <v>2389</v>
      </c>
      <c r="C226" s="363">
        <v>502</v>
      </c>
      <c r="D226" s="363">
        <v>1887</v>
      </c>
      <c r="E226" s="363">
        <v>2388</v>
      </c>
      <c r="F226" s="363">
        <v>502</v>
      </c>
      <c r="G226" s="363">
        <v>1886</v>
      </c>
      <c r="H226" s="384">
        <v>1</v>
      </c>
      <c r="I226" s="384">
        <v>0</v>
      </c>
      <c r="J226" s="384">
        <v>1</v>
      </c>
      <c r="K226" s="469">
        <f t="shared" si="3"/>
        <v>4.1858518208455424E-2</v>
      </c>
    </row>
    <row r="227" spans="1:11">
      <c r="A227" s="383" t="s">
        <v>1070</v>
      </c>
      <c r="B227" s="363">
        <v>312</v>
      </c>
      <c r="C227" s="363">
        <v>0</v>
      </c>
      <c r="D227" s="363">
        <v>312</v>
      </c>
      <c r="E227" s="363">
        <v>312</v>
      </c>
      <c r="F227" s="363">
        <v>0</v>
      </c>
      <c r="G227" s="363">
        <v>312</v>
      </c>
      <c r="H227" s="384">
        <v>0</v>
      </c>
      <c r="I227" s="384">
        <v>0</v>
      </c>
      <c r="J227" s="384">
        <v>0</v>
      </c>
      <c r="K227" s="469">
        <f t="shared" si="3"/>
        <v>0</v>
      </c>
    </row>
    <row r="228" spans="1:11">
      <c r="A228" s="383" t="s">
        <v>1071</v>
      </c>
      <c r="B228" s="363">
        <v>144</v>
      </c>
      <c r="C228" s="363">
        <v>0</v>
      </c>
      <c r="D228" s="363">
        <v>144</v>
      </c>
      <c r="E228" s="363">
        <v>144</v>
      </c>
      <c r="F228" s="363">
        <v>0</v>
      </c>
      <c r="G228" s="363">
        <v>144</v>
      </c>
      <c r="H228" s="384">
        <v>0</v>
      </c>
      <c r="I228" s="384">
        <v>0</v>
      </c>
      <c r="J228" s="384">
        <v>0</v>
      </c>
      <c r="K228" s="469">
        <f t="shared" si="3"/>
        <v>0</v>
      </c>
    </row>
    <row r="229" spans="1:11" ht="22.5">
      <c r="A229" s="383" t="s">
        <v>1072</v>
      </c>
      <c r="B229" s="363">
        <v>2902</v>
      </c>
      <c r="C229" s="363">
        <v>0</v>
      </c>
      <c r="D229" s="363">
        <v>2902</v>
      </c>
      <c r="E229" s="363">
        <v>2901</v>
      </c>
      <c r="F229" s="363">
        <v>0</v>
      </c>
      <c r="G229" s="363">
        <v>2901</v>
      </c>
      <c r="H229" s="384">
        <v>1</v>
      </c>
      <c r="I229" s="384">
        <v>0</v>
      </c>
      <c r="J229" s="384">
        <v>1</v>
      </c>
      <c r="K229" s="469">
        <f t="shared" si="3"/>
        <v>3.4458993797381113E-2</v>
      </c>
    </row>
    <row r="230" spans="1:11">
      <c r="A230" s="383" t="s">
        <v>1073</v>
      </c>
      <c r="B230" s="363">
        <v>555</v>
      </c>
      <c r="C230" s="363">
        <v>0</v>
      </c>
      <c r="D230" s="363">
        <v>555</v>
      </c>
      <c r="E230" s="363">
        <v>555</v>
      </c>
      <c r="F230" s="363">
        <v>0</v>
      </c>
      <c r="G230" s="363">
        <v>555</v>
      </c>
      <c r="H230" s="384">
        <v>0</v>
      </c>
      <c r="I230" s="384">
        <v>0</v>
      </c>
      <c r="J230" s="384">
        <v>0</v>
      </c>
      <c r="K230" s="469">
        <f t="shared" si="3"/>
        <v>0</v>
      </c>
    </row>
    <row r="231" spans="1:11">
      <c r="A231" s="383" t="s">
        <v>1074</v>
      </c>
      <c r="B231" s="363">
        <v>4704</v>
      </c>
      <c r="C231" s="363">
        <v>0</v>
      </c>
      <c r="D231" s="363">
        <v>4704</v>
      </c>
      <c r="E231" s="363">
        <v>4702</v>
      </c>
      <c r="F231" s="363">
        <v>0</v>
      </c>
      <c r="G231" s="363">
        <v>4702</v>
      </c>
      <c r="H231" s="384">
        <v>2</v>
      </c>
      <c r="I231" s="384">
        <v>0</v>
      </c>
      <c r="J231" s="384">
        <v>2</v>
      </c>
      <c r="K231" s="469">
        <f t="shared" si="3"/>
        <v>4.2517006802721087E-2</v>
      </c>
    </row>
    <row r="232" spans="1:11" ht="22.5">
      <c r="A232" s="383" t="s">
        <v>1075</v>
      </c>
      <c r="B232" s="363">
        <v>5357</v>
      </c>
      <c r="C232" s="363">
        <v>0</v>
      </c>
      <c r="D232" s="363">
        <v>5357</v>
      </c>
      <c r="E232" s="363">
        <v>5350</v>
      </c>
      <c r="F232" s="363">
        <v>0</v>
      </c>
      <c r="G232" s="363">
        <v>5350</v>
      </c>
      <c r="H232" s="384">
        <v>7</v>
      </c>
      <c r="I232" s="384">
        <v>0</v>
      </c>
      <c r="J232" s="384">
        <v>7</v>
      </c>
      <c r="K232" s="469">
        <f t="shared" si="3"/>
        <v>0.13067015120403211</v>
      </c>
    </row>
    <row r="233" spans="1:11">
      <c r="A233" s="383" t="s">
        <v>1076</v>
      </c>
      <c r="B233" s="363">
        <v>697</v>
      </c>
      <c r="C233" s="363">
        <v>0</v>
      </c>
      <c r="D233" s="363">
        <v>697</v>
      </c>
      <c r="E233" s="363">
        <v>697</v>
      </c>
      <c r="F233" s="363">
        <v>0</v>
      </c>
      <c r="G233" s="363">
        <v>697</v>
      </c>
      <c r="H233" s="384">
        <v>0</v>
      </c>
      <c r="I233" s="384">
        <v>0</v>
      </c>
      <c r="J233" s="384">
        <v>0</v>
      </c>
      <c r="K233" s="469">
        <f t="shared" si="3"/>
        <v>0</v>
      </c>
    </row>
    <row r="234" spans="1:11">
      <c r="A234" s="383" t="s">
        <v>1077</v>
      </c>
      <c r="B234" s="363">
        <v>102</v>
      </c>
      <c r="C234" s="363">
        <v>0</v>
      </c>
      <c r="D234" s="363">
        <v>102</v>
      </c>
      <c r="E234" s="363">
        <v>102</v>
      </c>
      <c r="F234" s="363">
        <v>0</v>
      </c>
      <c r="G234" s="363">
        <v>102</v>
      </c>
      <c r="H234" s="384">
        <v>0</v>
      </c>
      <c r="I234" s="384">
        <v>0</v>
      </c>
      <c r="J234" s="384">
        <v>0</v>
      </c>
      <c r="K234" s="469">
        <f t="shared" si="3"/>
        <v>0</v>
      </c>
    </row>
    <row r="235" spans="1:11">
      <c r="A235" s="383" t="s">
        <v>1078</v>
      </c>
      <c r="B235" s="363">
        <v>581</v>
      </c>
      <c r="C235" s="363">
        <v>0</v>
      </c>
      <c r="D235" s="363">
        <v>581</v>
      </c>
      <c r="E235" s="363">
        <v>581</v>
      </c>
      <c r="F235" s="363">
        <v>0</v>
      </c>
      <c r="G235" s="363">
        <v>581</v>
      </c>
      <c r="H235" s="384">
        <v>0</v>
      </c>
      <c r="I235" s="384">
        <v>0</v>
      </c>
      <c r="J235" s="384">
        <v>0</v>
      </c>
      <c r="K235" s="469">
        <f t="shared" si="3"/>
        <v>0</v>
      </c>
    </row>
    <row r="236" spans="1:11">
      <c r="A236" s="383" t="s">
        <v>1079</v>
      </c>
      <c r="B236" s="363">
        <v>7214</v>
      </c>
      <c r="C236" s="363">
        <v>19</v>
      </c>
      <c r="D236" s="363">
        <v>7195</v>
      </c>
      <c r="E236" s="363">
        <v>7203</v>
      </c>
      <c r="F236" s="363">
        <v>18</v>
      </c>
      <c r="G236" s="363">
        <v>7185</v>
      </c>
      <c r="H236" s="384">
        <v>11</v>
      </c>
      <c r="I236" s="384">
        <v>1</v>
      </c>
      <c r="J236" s="384">
        <v>10</v>
      </c>
      <c r="K236" s="469">
        <f t="shared" si="3"/>
        <v>0.15248128638757971</v>
      </c>
    </row>
    <row r="237" spans="1:11">
      <c r="A237" s="383" t="s">
        <v>1080</v>
      </c>
      <c r="B237" s="363">
        <v>4609</v>
      </c>
      <c r="C237" s="363">
        <v>0</v>
      </c>
      <c r="D237" s="363">
        <v>4609</v>
      </c>
      <c r="E237" s="363">
        <v>4607</v>
      </c>
      <c r="F237" s="363">
        <v>0</v>
      </c>
      <c r="G237" s="363">
        <v>4607</v>
      </c>
      <c r="H237" s="384">
        <v>2</v>
      </c>
      <c r="I237" s="384">
        <v>0</v>
      </c>
      <c r="J237" s="384">
        <v>2</v>
      </c>
      <c r="K237" s="469">
        <f t="shared" si="3"/>
        <v>4.3393360815795187E-2</v>
      </c>
    </row>
    <row r="238" spans="1:11">
      <c r="A238" s="383" t="s">
        <v>1081</v>
      </c>
      <c r="B238" s="363">
        <v>3713</v>
      </c>
      <c r="C238" s="363">
        <v>0</v>
      </c>
      <c r="D238" s="363">
        <v>3713</v>
      </c>
      <c r="E238" s="363">
        <v>3713</v>
      </c>
      <c r="F238" s="363">
        <v>0</v>
      </c>
      <c r="G238" s="363">
        <v>3713</v>
      </c>
      <c r="H238" s="384">
        <v>0</v>
      </c>
      <c r="I238" s="384">
        <v>0</v>
      </c>
      <c r="J238" s="384">
        <v>0</v>
      </c>
      <c r="K238" s="469">
        <f t="shared" si="3"/>
        <v>0</v>
      </c>
    </row>
    <row r="239" spans="1:11">
      <c r="A239" s="383" t="s">
        <v>1082</v>
      </c>
      <c r="B239" s="363">
        <v>33390</v>
      </c>
      <c r="C239" s="363">
        <v>0</v>
      </c>
      <c r="D239" s="363">
        <v>33390</v>
      </c>
      <c r="E239" s="363">
        <v>33374</v>
      </c>
      <c r="F239" s="363">
        <v>0</v>
      </c>
      <c r="G239" s="363">
        <v>33374</v>
      </c>
      <c r="H239" s="384">
        <v>16</v>
      </c>
      <c r="I239" s="384">
        <v>0</v>
      </c>
      <c r="J239" s="384">
        <v>16</v>
      </c>
      <c r="K239" s="469">
        <f t="shared" si="3"/>
        <v>4.7918538484576223E-2</v>
      </c>
    </row>
    <row r="240" spans="1:11" ht="22.5">
      <c r="A240" s="383" t="s">
        <v>1083</v>
      </c>
      <c r="B240" s="363">
        <v>11382</v>
      </c>
      <c r="C240" s="363">
        <v>0</v>
      </c>
      <c r="D240" s="363">
        <v>11382</v>
      </c>
      <c r="E240" s="363">
        <v>11356</v>
      </c>
      <c r="F240" s="363">
        <v>0</v>
      </c>
      <c r="G240" s="363">
        <v>11356</v>
      </c>
      <c r="H240" s="384">
        <v>26</v>
      </c>
      <c r="I240" s="384">
        <v>0</v>
      </c>
      <c r="J240" s="384">
        <v>26</v>
      </c>
      <c r="K240" s="469">
        <f t="shared" si="3"/>
        <v>0.22843085573712882</v>
      </c>
    </row>
    <row r="241" spans="1:11" ht="22.5">
      <c r="A241" s="383" t="s">
        <v>1084</v>
      </c>
      <c r="B241" s="363">
        <v>2145</v>
      </c>
      <c r="C241" s="363">
        <v>0</v>
      </c>
      <c r="D241" s="363">
        <v>2145</v>
      </c>
      <c r="E241" s="363">
        <v>2142</v>
      </c>
      <c r="F241" s="363">
        <v>0</v>
      </c>
      <c r="G241" s="363">
        <v>2142</v>
      </c>
      <c r="H241" s="384">
        <v>3</v>
      </c>
      <c r="I241" s="384">
        <v>0</v>
      </c>
      <c r="J241" s="384">
        <v>3</v>
      </c>
      <c r="K241" s="469">
        <f t="shared" si="3"/>
        <v>0.13986013986013987</v>
      </c>
    </row>
    <row r="242" spans="1:11" ht="22.5">
      <c r="A242" s="383" t="s">
        <v>1085</v>
      </c>
      <c r="B242" s="363">
        <v>56960</v>
      </c>
      <c r="C242" s="363">
        <v>0</v>
      </c>
      <c r="D242" s="363">
        <v>56960</v>
      </c>
      <c r="E242" s="363">
        <v>56942</v>
      </c>
      <c r="F242" s="363">
        <v>0</v>
      </c>
      <c r="G242" s="363">
        <v>56942</v>
      </c>
      <c r="H242" s="384">
        <v>18</v>
      </c>
      <c r="I242" s="384">
        <v>0</v>
      </c>
      <c r="J242" s="384">
        <v>18</v>
      </c>
      <c r="K242" s="469">
        <f t="shared" si="3"/>
        <v>3.1601123595505619E-2</v>
      </c>
    </row>
    <row r="243" spans="1:11">
      <c r="A243" s="383" t="s">
        <v>1086</v>
      </c>
      <c r="B243" s="363">
        <v>6808</v>
      </c>
      <c r="C243" s="363">
        <v>0</v>
      </c>
      <c r="D243" s="363">
        <v>6808</v>
      </c>
      <c r="E243" s="363">
        <v>6806</v>
      </c>
      <c r="F243" s="363">
        <v>0</v>
      </c>
      <c r="G243" s="363">
        <v>6806</v>
      </c>
      <c r="H243" s="384">
        <v>2</v>
      </c>
      <c r="I243" s="384">
        <v>0</v>
      </c>
      <c r="J243" s="384">
        <v>2</v>
      </c>
      <c r="K243" s="469">
        <f t="shared" si="3"/>
        <v>2.9377203290246769E-2</v>
      </c>
    </row>
    <row r="244" spans="1:11">
      <c r="A244" s="383" t="s">
        <v>1087</v>
      </c>
      <c r="B244" s="363">
        <v>1583</v>
      </c>
      <c r="C244" s="363">
        <v>0</v>
      </c>
      <c r="D244" s="363">
        <v>1583</v>
      </c>
      <c r="E244" s="363">
        <v>1576</v>
      </c>
      <c r="F244" s="363">
        <v>0</v>
      </c>
      <c r="G244" s="363">
        <v>1576</v>
      </c>
      <c r="H244" s="384">
        <v>7</v>
      </c>
      <c r="I244" s="384">
        <v>0</v>
      </c>
      <c r="J244" s="384">
        <v>7</v>
      </c>
      <c r="K244" s="469">
        <f t="shared" si="3"/>
        <v>0.4421983575489577</v>
      </c>
    </row>
    <row r="245" spans="1:11">
      <c r="A245" s="383" t="s">
        <v>1088</v>
      </c>
      <c r="B245" s="363">
        <v>110938</v>
      </c>
      <c r="C245" s="363">
        <v>0</v>
      </c>
      <c r="D245" s="363">
        <v>110938</v>
      </c>
      <c r="E245" s="363">
        <v>110916</v>
      </c>
      <c r="F245" s="363">
        <v>0</v>
      </c>
      <c r="G245" s="363">
        <v>110916</v>
      </c>
      <c r="H245" s="384">
        <v>22</v>
      </c>
      <c r="I245" s="384">
        <v>0</v>
      </c>
      <c r="J245" s="384">
        <v>22</v>
      </c>
      <c r="K245" s="469">
        <f t="shared" si="3"/>
        <v>1.9830896536804341E-2</v>
      </c>
    </row>
    <row r="246" spans="1:11">
      <c r="A246" s="383" t="s">
        <v>3371</v>
      </c>
      <c r="B246" s="363">
        <v>111265</v>
      </c>
      <c r="C246" s="363">
        <v>0</v>
      </c>
      <c r="D246" s="363">
        <v>111265</v>
      </c>
      <c r="E246" s="363">
        <v>111265</v>
      </c>
      <c r="F246" s="363">
        <v>0</v>
      </c>
      <c r="G246" s="363">
        <v>111265</v>
      </c>
      <c r="H246" s="384">
        <v>0</v>
      </c>
      <c r="I246" s="384">
        <v>0</v>
      </c>
      <c r="J246" s="384">
        <v>0</v>
      </c>
      <c r="K246" s="469">
        <f t="shared" si="3"/>
        <v>0</v>
      </c>
    </row>
    <row r="247" spans="1:11" ht="33.75">
      <c r="A247" s="383" t="s">
        <v>1090</v>
      </c>
      <c r="B247" s="363">
        <v>10634</v>
      </c>
      <c r="C247" s="363">
        <v>0</v>
      </c>
      <c r="D247" s="363">
        <v>10634</v>
      </c>
      <c r="E247" s="363">
        <v>10612</v>
      </c>
      <c r="F247" s="363">
        <v>0</v>
      </c>
      <c r="G247" s="363">
        <v>10612</v>
      </c>
      <c r="H247" s="384">
        <v>22</v>
      </c>
      <c r="I247" s="384">
        <v>0</v>
      </c>
      <c r="J247" s="384">
        <v>22</v>
      </c>
      <c r="K247" s="469">
        <f t="shared" si="3"/>
        <v>0.20688358096671056</v>
      </c>
    </row>
    <row r="248" spans="1:11" ht="33.75">
      <c r="A248" s="383" t="s">
        <v>1091</v>
      </c>
      <c r="B248" s="363">
        <v>5823</v>
      </c>
      <c r="C248" s="363">
        <v>3038</v>
      </c>
      <c r="D248" s="363">
        <v>2785</v>
      </c>
      <c r="E248" s="363">
        <v>5801</v>
      </c>
      <c r="F248" s="363">
        <v>3026</v>
      </c>
      <c r="G248" s="363">
        <v>2775</v>
      </c>
      <c r="H248" s="384">
        <v>22</v>
      </c>
      <c r="I248" s="384">
        <v>12</v>
      </c>
      <c r="J248" s="384">
        <v>10</v>
      </c>
      <c r="K248" s="469">
        <f t="shared" si="3"/>
        <v>0.37781212433453543</v>
      </c>
    </row>
    <row r="249" spans="1:11" ht="22.5">
      <c r="A249" s="383" t="s">
        <v>3372</v>
      </c>
      <c r="B249" s="363">
        <v>4927</v>
      </c>
      <c r="C249" s="363">
        <v>2540</v>
      </c>
      <c r="D249" s="363">
        <v>2387</v>
      </c>
      <c r="E249" s="363">
        <v>4680</v>
      </c>
      <c r="F249" s="363">
        <v>2404</v>
      </c>
      <c r="G249" s="363">
        <v>2276</v>
      </c>
      <c r="H249" s="384">
        <v>247</v>
      </c>
      <c r="I249" s="384">
        <v>136</v>
      </c>
      <c r="J249" s="384">
        <v>111</v>
      </c>
      <c r="K249" s="469">
        <f t="shared" si="3"/>
        <v>5.0131926121372032</v>
      </c>
    </row>
    <row r="250" spans="1:11">
      <c r="A250" s="383" t="s">
        <v>1093</v>
      </c>
      <c r="B250" s="363">
        <v>181</v>
      </c>
      <c r="C250" s="363">
        <v>102</v>
      </c>
      <c r="D250" s="363">
        <v>79</v>
      </c>
      <c r="E250" s="363">
        <v>180</v>
      </c>
      <c r="F250" s="363">
        <v>101</v>
      </c>
      <c r="G250" s="363">
        <v>79</v>
      </c>
      <c r="H250" s="384">
        <v>1</v>
      </c>
      <c r="I250" s="384">
        <v>1</v>
      </c>
      <c r="J250" s="384">
        <v>0</v>
      </c>
      <c r="K250" s="469">
        <f t="shared" si="3"/>
        <v>0.55248618784530379</v>
      </c>
    </row>
    <row r="251" spans="1:11">
      <c r="A251" s="383" t="s">
        <v>1094</v>
      </c>
      <c r="B251" s="363">
        <v>1490</v>
      </c>
      <c r="C251" s="363">
        <v>886</v>
      </c>
      <c r="D251" s="363">
        <v>604</v>
      </c>
      <c r="E251" s="363">
        <v>1389</v>
      </c>
      <c r="F251" s="363">
        <v>828</v>
      </c>
      <c r="G251" s="363">
        <v>561</v>
      </c>
      <c r="H251" s="384">
        <v>101</v>
      </c>
      <c r="I251" s="384">
        <v>58</v>
      </c>
      <c r="J251" s="384">
        <v>43</v>
      </c>
      <c r="K251" s="469">
        <f t="shared" si="3"/>
        <v>6.7785234899328861</v>
      </c>
    </row>
    <row r="252" spans="1:11" ht="22.5">
      <c r="A252" s="383" t="s">
        <v>1095</v>
      </c>
      <c r="B252" s="363">
        <v>12718</v>
      </c>
      <c r="C252" s="363">
        <v>7466</v>
      </c>
      <c r="D252" s="363">
        <v>5252</v>
      </c>
      <c r="E252" s="363">
        <v>12261</v>
      </c>
      <c r="F252" s="363">
        <v>7185</v>
      </c>
      <c r="G252" s="363">
        <v>5076</v>
      </c>
      <c r="H252" s="384">
        <v>457</v>
      </c>
      <c r="I252" s="384">
        <v>281</v>
      </c>
      <c r="J252" s="384">
        <v>176</v>
      </c>
      <c r="K252" s="469">
        <f t="shared" si="3"/>
        <v>3.5933322849504639</v>
      </c>
    </row>
    <row r="253" spans="1:11">
      <c r="A253" s="383" t="s">
        <v>1096</v>
      </c>
      <c r="B253" s="363">
        <v>4107</v>
      </c>
      <c r="C253" s="363">
        <v>2220</v>
      </c>
      <c r="D253" s="363">
        <v>1887</v>
      </c>
      <c r="E253" s="363">
        <v>3954</v>
      </c>
      <c r="F253" s="363">
        <v>2134</v>
      </c>
      <c r="G253" s="363">
        <v>1820</v>
      </c>
      <c r="H253" s="384">
        <v>153</v>
      </c>
      <c r="I253" s="384">
        <v>86</v>
      </c>
      <c r="J253" s="384">
        <v>67</v>
      </c>
      <c r="K253" s="469">
        <f t="shared" si="3"/>
        <v>3.7253469685902116</v>
      </c>
    </row>
    <row r="254" spans="1:11">
      <c r="A254" s="383" t="s">
        <v>1097</v>
      </c>
      <c r="B254" s="363">
        <v>1831</v>
      </c>
      <c r="C254" s="363">
        <v>942</v>
      </c>
      <c r="D254" s="363">
        <v>889</v>
      </c>
      <c r="E254" s="363">
        <v>1824</v>
      </c>
      <c r="F254" s="363">
        <v>939</v>
      </c>
      <c r="G254" s="363">
        <v>885</v>
      </c>
      <c r="H254" s="384">
        <v>7</v>
      </c>
      <c r="I254" s="384">
        <v>3</v>
      </c>
      <c r="J254" s="384">
        <v>4</v>
      </c>
      <c r="K254" s="469">
        <f t="shared" si="3"/>
        <v>0.38230475150191157</v>
      </c>
    </row>
    <row r="255" spans="1:11">
      <c r="A255" s="383" t="s">
        <v>1098</v>
      </c>
      <c r="B255" s="363">
        <v>2059</v>
      </c>
      <c r="C255" s="363">
        <v>997</v>
      </c>
      <c r="D255" s="363">
        <v>1062</v>
      </c>
      <c r="E255" s="363">
        <v>2055</v>
      </c>
      <c r="F255" s="363">
        <v>994</v>
      </c>
      <c r="G255" s="363">
        <v>1061</v>
      </c>
      <c r="H255" s="384">
        <v>4</v>
      </c>
      <c r="I255" s="384">
        <v>3</v>
      </c>
      <c r="J255" s="384">
        <v>1</v>
      </c>
      <c r="K255" s="469">
        <f t="shared" si="3"/>
        <v>0.19426906265177268</v>
      </c>
    </row>
    <row r="256" spans="1:11">
      <c r="A256" s="383" t="s">
        <v>1099</v>
      </c>
      <c r="B256" s="363">
        <v>12867</v>
      </c>
      <c r="C256" s="363">
        <v>7201</v>
      </c>
      <c r="D256" s="363">
        <v>5666</v>
      </c>
      <c r="E256" s="363">
        <v>12753</v>
      </c>
      <c r="F256" s="363">
        <v>7126</v>
      </c>
      <c r="G256" s="363">
        <v>5627</v>
      </c>
      <c r="H256" s="384">
        <v>114</v>
      </c>
      <c r="I256" s="384">
        <v>75</v>
      </c>
      <c r="J256" s="384">
        <v>39</v>
      </c>
      <c r="K256" s="469">
        <f t="shared" si="3"/>
        <v>0.8859874096525997</v>
      </c>
    </row>
    <row r="257" spans="1:11">
      <c r="A257" s="383" t="s">
        <v>1100</v>
      </c>
      <c r="B257" s="363">
        <v>135</v>
      </c>
      <c r="C257" s="363">
        <v>74</v>
      </c>
      <c r="D257" s="363">
        <v>61</v>
      </c>
      <c r="E257" s="363">
        <v>132</v>
      </c>
      <c r="F257" s="363">
        <v>72</v>
      </c>
      <c r="G257" s="363">
        <v>60</v>
      </c>
      <c r="H257" s="384">
        <v>3</v>
      </c>
      <c r="I257" s="384">
        <v>2</v>
      </c>
      <c r="J257" s="384">
        <v>1</v>
      </c>
      <c r="K257" s="469">
        <f t="shared" si="3"/>
        <v>2.2222222222222223</v>
      </c>
    </row>
    <row r="258" spans="1:11">
      <c r="A258" s="383" t="s">
        <v>1101</v>
      </c>
      <c r="B258" s="363">
        <v>701</v>
      </c>
      <c r="C258" s="363">
        <v>389</v>
      </c>
      <c r="D258" s="363">
        <v>312</v>
      </c>
      <c r="E258" s="363">
        <v>664</v>
      </c>
      <c r="F258" s="363">
        <v>367</v>
      </c>
      <c r="G258" s="363">
        <v>297</v>
      </c>
      <c r="H258" s="384">
        <v>37</v>
      </c>
      <c r="I258" s="384">
        <v>22</v>
      </c>
      <c r="J258" s="384">
        <v>15</v>
      </c>
      <c r="K258" s="469">
        <f t="shared" si="3"/>
        <v>5.2781740370898715</v>
      </c>
    </row>
    <row r="259" spans="1:11">
      <c r="A259" s="383" t="s">
        <v>1102</v>
      </c>
      <c r="B259" s="363">
        <v>2453</v>
      </c>
      <c r="C259" s="363">
        <v>1163</v>
      </c>
      <c r="D259" s="363">
        <v>1290</v>
      </c>
      <c r="E259" s="363">
        <v>2342</v>
      </c>
      <c r="F259" s="363">
        <v>1112</v>
      </c>
      <c r="G259" s="363">
        <v>1230</v>
      </c>
      <c r="H259" s="384">
        <v>111</v>
      </c>
      <c r="I259" s="384">
        <v>51</v>
      </c>
      <c r="J259" s="384">
        <v>60</v>
      </c>
      <c r="K259" s="469">
        <f t="shared" si="3"/>
        <v>4.5250713412148391</v>
      </c>
    </row>
    <row r="260" spans="1:11">
      <c r="A260" s="383" t="s">
        <v>1103</v>
      </c>
      <c r="B260" s="363">
        <v>996</v>
      </c>
      <c r="C260" s="363">
        <v>570</v>
      </c>
      <c r="D260" s="363">
        <v>426</v>
      </c>
      <c r="E260" s="363">
        <v>993</v>
      </c>
      <c r="F260" s="363">
        <v>567</v>
      </c>
      <c r="G260" s="363">
        <v>426</v>
      </c>
      <c r="H260" s="384">
        <v>3</v>
      </c>
      <c r="I260" s="384">
        <v>3</v>
      </c>
      <c r="J260" s="384">
        <v>0</v>
      </c>
      <c r="K260" s="469">
        <f t="shared" si="3"/>
        <v>0.30120481927710846</v>
      </c>
    </row>
    <row r="261" spans="1:11" ht="22.5">
      <c r="A261" s="383" t="s">
        <v>1104</v>
      </c>
      <c r="B261" s="363">
        <v>67</v>
      </c>
      <c r="C261" s="363">
        <v>33</v>
      </c>
      <c r="D261" s="363">
        <v>34</v>
      </c>
      <c r="E261" s="363">
        <v>63</v>
      </c>
      <c r="F261" s="363">
        <v>29</v>
      </c>
      <c r="G261" s="363">
        <v>34</v>
      </c>
      <c r="H261" s="384">
        <v>4</v>
      </c>
      <c r="I261" s="384">
        <v>4</v>
      </c>
      <c r="J261" s="384">
        <v>0</v>
      </c>
      <c r="K261" s="469">
        <f t="shared" si="3"/>
        <v>5.9701492537313428</v>
      </c>
    </row>
    <row r="262" spans="1:11" ht="22.5">
      <c r="A262" s="383" t="s">
        <v>1105</v>
      </c>
      <c r="B262" s="363">
        <v>1336</v>
      </c>
      <c r="C262" s="363">
        <v>799</v>
      </c>
      <c r="D262" s="363">
        <v>537</v>
      </c>
      <c r="E262" s="363">
        <v>1320</v>
      </c>
      <c r="F262" s="363">
        <v>788</v>
      </c>
      <c r="G262" s="363">
        <v>532</v>
      </c>
      <c r="H262" s="384">
        <v>16</v>
      </c>
      <c r="I262" s="384">
        <v>11</v>
      </c>
      <c r="J262" s="384">
        <v>5</v>
      </c>
      <c r="K262" s="469">
        <f t="shared" si="3"/>
        <v>1.1976047904191618</v>
      </c>
    </row>
    <row r="263" spans="1:11">
      <c r="A263" s="383" t="s">
        <v>1106</v>
      </c>
      <c r="B263" s="363">
        <v>1468</v>
      </c>
      <c r="C263" s="363">
        <v>1468</v>
      </c>
      <c r="D263" s="363">
        <v>0</v>
      </c>
      <c r="E263" s="363">
        <v>1467</v>
      </c>
      <c r="F263" s="363">
        <v>1467</v>
      </c>
      <c r="G263" s="363">
        <v>0</v>
      </c>
      <c r="H263" s="384">
        <v>1</v>
      </c>
      <c r="I263" s="384">
        <v>1</v>
      </c>
      <c r="J263" s="384">
        <v>0</v>
      </c>
      <c r="K263" s="469">
        <f t="shared" ref="K263:K296" si="4">H263/B263*100</f>
        <v>6.811989100817438E-2</v>
      </c>
    </row>
    <row r="264" spans="1:11">
      <c r="A264" s="383" t="s">
        <v>1107</v>
      </c>
      <c r="B264" s="363">
        <v>1038</v>
      </c>
      <c r="C264" s="363">
        <v>606</v>
      </c>
      <c r="D264" s="363">
        <v>432</v>
      </c>
      <c r="E264" s="363">
        <v>1035</v>
      </c>
      <c r="F264" s="363">
        <v>603</v>
      </c>
      <c r="G264" s="363">
        <v>432</v>
      </c>
      <c r="H264" s="384">
        <v>3</v>
      </c>
      <c r="I264" s="384">
        <v>3</v>
      </c>
      <c r="J264" s="384">
        <v>0</v>
      </c>
      <c r="K264" s="469">
        <f t="shared" si="4"/>
        <v>0.28901734104046239</v>
      </c>
    </row>
    <row r="265" spans="1:11">
      <c r="A265" s="383" t="s">
        <v>1108</v>
      </c>
      <c r="B265" s="363">
        <v>476</v>
      </c>
      <c r="C265" s="363">
        <v>146</v>
      </c>
      <c r="D265" s="363">
        <v>330</v>
      </c>
      <c r="E265" s="363">
        <v>476</v>
      </c>
      <c r="F265" s="363">
        <v>146</v>
      </c>
      <c r="G265" s="363">
        <v>330</v>
      </c>
      <c r="H265" s="384">
        <v>0</v>
      </c>
      <c r="I265" s="384">
        <v>0</v>
      </c>
      <c r="J265" s="384">
        <v>0</v>
      </c>
      <c r="K265" s="469">
        <f t="shared" si="4"/>
        <v>0</v>
      </c>
    </row>
    <row r="266" spans="1:11">
      <c r="A266" s="383" t="s">
        <v>1109</v>
      </c>
      <c r="B266" s="363">
        <v>367</v>
      </c>
      <c r="C266" s="363">
        <v>216</v>
      </c>
      <c r="D266" s="363">
        <v>151</v>
      </c>
      <c r="E266" s="363">
        <v>366</v>
      </c>
      <c r="F266" s="363">
        <v>216</v>
      </c>
      <c r="G266" s="363">
        <v>150</v>
      </c>
      <c r="H266" s="384">
        <v>1</v>
      </c>
      <c r="I266" s="384">
        <v>0</v>
      </c>
      <c r="J266" s="384">
        <v>1</v>
      </c>
      <c r="K266" s="469">
        <f t="shared" si="4"/>
        <v>0.27247956403269752</v>
      </c>
    </row>
    <row r="267" spans="1:11" ht="22.5">
      <c r="A267" s="383" t="s">
        <v>1110</v>
      </c>
      <c r="B267" s="363">
        <v>1382</v>
      </c>
      <c r="C267" s="363">
        <v>771</v>
      </c>
      <c r="D267" s="363">
        <v>611</v>
      </c>
      <c r="E267" s="363">
        <v>1351</v>
      </c>
      <c r="F267" s="363">
        <v>756</v>
      </c>
      <c r="G267" s="363">
        <v>595</v>
      </c>
      <c r="H267" s="384">
        <v>31</v>
      </c>
      <c r="I267" s="384">
        <v>15</v>
      </c>
      <c r="J267" s="384">
        <v>16</v>
      </c>
      <c r="K267" s="469">
        <f t="shared" si="4"/>
        <v>2.2431259044862517</v>
      </c>
    </row>
    <row r="268" spans="1:11">
      <c r="A268" s="383" t="s">
        <v>1111</v>
      </c>
      <c r="B268" s="363">
        <v>1826</v>
      </c>
      <c r="C268" s="363">
        <v>705</v>
      </c>
      <c r="D268" s="363">
        <v>1121</v>
      </c>
      <c r="E268" s="363">
        <v>1796</v>
      </c>
      <c r="F268" s="363">
        <v>690</v>
      </c>
      <c r="G268" s="363">
        <v>1106</v>
      </c>
      <c r="H268" s="384">
        <v>30</v>
      </c>
      <c r="I268" s="384">
        <v>15</v>
      </c>
      <c r="J268" s="384">
        <v>15</v>
      </c>
      <c r="K268" s="469">
        <f t="shared" si="4"/>
        <v>1.642935377875137</v>
      </c>
    </row>
    <row r="269" spans="1:11">
      <c r="A269" s="383" t="s">
        <v>1112</v>
      </c>
      <c r="B269" s="363">
        <v>297</v>
      </c>
      <c r="C269" s="363">
        <v>153</v>
      </c>
      <c r="D269" s="363">
        <v>144</v>
      </c>
      <c r="E269" s="363">
        <v>286</v>
      </c>
      <c r="F269" s="363">
        <v>145</v>
      </c>
      <c r="G269" s="363">
        <v>141</v>
      </c>
      <c r="H269" s="384">
        <v>11</v>
      </c>
      <c r="I269" s="384">
        <v>8</v>
      </c>
      <c r="J269" s="384">
        <v>3</v>
      </c>
      <c r="K269" s="469">
        <f t="shared" si="4"/>
        <v>3.7037037037037033</v>
      </c>
    </row>
    <row r="270" spans="1:11">
      <c r="A270" s="383" t="s">
        <v>1113</v>
      </c>
      <c r="B270" s="363">
        <v>12043</v>
      </c>
      <c r="C270" s="363">
        <v>5277</v>
      </c>
      <c r="D270" s="363">
        <v>6766</v>
      </c>
      <c r="E270" s="363">
        <v>11946</v>
      </c>
      <c r="F270" s="363">
        <v>5224</v>
      </c>
      <c r="G270" s="363">
        <v>6722</v>
      </c>
      <c r="H270" s="384">
        <v>97</v>
      </c>
      <c r="I270" s="384">
        <v>53</v>
      </c>
      <c r="J270" s="384">
        <v>44</v>
      </c>
      <c r="K270" s="469">
        <f t="shared" si="4"/>
        <v>0.80544714772066761</v>
      </c>
    </row>
    <row r="271" spans="1:11">
      <c r="A271" s="383" t="s">
        <v>1114</v>
      </c>
      <c r="B271" s="363">
        <v>4129</v>
      </c>
      <c r="C271" s="363">
        <v>2230</v>
      </c>
      <c r="D271" s="363">
        <v>1899</v>
      </c>
      <c r="E271" s="363">
        <v>4112</v>
      </c>
      <c r="F271" s="363">
        <v>2216</v>
      </c>
      <c r="G271" s="363">
        <v>1896</v>
      </c>
      <c r="H271" s="384">
        <v>17</v>
      </c>
      <c r="I271" s="384">
        <v>14</v>
      </c>
      <c r="J271" s="384">
        <v>3</v>
      </c>
      <c r="K271" s="469">
        <f t="shared" si="4"/>
        <v>0.41172196657786386</v>
      </c>
    </row>
    <row r="272" spans="1:11">
      <c r="A272" s="383" t="s">
        <v>1115</v>
      </c>
      <c r="B272" s="363">
        <v>5</v>
      </c>
      <c r="C272" s="363">
        <v>2</v>
      </c>
      <c r="D272" s="363">
        <v>3</v>
      </c>
      <c r="E272" s="363">
        <v>5</v>
      </c>
      <c r="F272" s="363">
        <v>2</v>
      </c>
      <c r="G272" s="363">
        <v>3</v>
      </c>
      <c r="H272" s="384">
        <v>0</v>
      </c>
      <c r="I272" s="384">
        <v>0</v>
      </c>
      <c r="J272" s="384">
        <v>0</v>
      </c>
      <c r="K272" s="469">
        <f t="shared" si="4"/>
        <v>0</v>
      </c>
    </row>
    <row r="273" spans="1:11" ht="22.5">
      <c r="A273" s="383" t="s">
        <v>1116</v>
      </c>
      <c r="B273" s="363">
        <v>17565</v>
      </c>
      <c r="C273" s="363">
        <v>8978</v>
      </c>
      <c r="D273" s="363">
        <v>8587</v>
      </c>
      <c r="E273" s="363">
        <v>17220</v>
      </c>
      <c r="F273" s="363">
        <v>8790</v>
      </c>
      <c r="G273" s="363">
        <v>8430</v>
      </c>
      <c r="H273" s="384">
        <v>345</v>
      </c>
      <c r="I273" s="384">
        <v>188</v>
      </c>
      <c r="J273" s="384">
        <v>157</v>
      </c>
      <c r="K273" s="469">
        <f t="shared" si="4"/>
        <v>1.9641332194705381</v>
      </c>
    </row>
    <row r="274" spans="1:11">
      <c r="A274" s="383" t="s">
        <v>1117</v>
      </c>
      <c r="B274" s="363">
        <v>2384</v>
      </c>
      <c r="C274" s="363">
        <v>1796</v>
      </c>
      <c r="D274" s="363">
        <v>588</v>
      </c>
      <c r="E274" s="363">
        <v>2372</v>
      </c>
      <c r="F274" s="363">
        <v>1785</v>
      </c>
      <c r="G274" s="363">
        <v>587</v>
      </c>
      <c r="H274" s="384">
        <v>12</v>
      </c>
      <c r="I274" s="384">
        <v>11</v>
      </c>
      <c r="J274" s="384">
        <v>1</v>
      </c>
      <c r="K274" s="469">
        <f t="shared" si="4"/>
        <v>0.50335570469798652</v>
      </c>
    </row>
    <row r="275" spans="1:11">
      <c r="A275" s="383" t="s">
        <v>1118</v>
      </c>
      <c r="B275" s="363">
        <v>1567</v>
      </c>
      <c r="C275" s="363">
        <v>923</v>
      </c>
      <c r="D275" s="363">
        <v>644</v>
      </c>
      <c r="E275" s="363">
        <v>1555</v>
      </c>
      <c r="F275" s="363">
        <v>916</v>
      </c>
      <c r="G275" s="363">
        <v>639</v>
      </c>
      <c r="H275" s="384">
        <v>12</v>
      </c>
      <c r="I275" s="384">
        <v>7</v>
      </c>
      <c r="J275" s="384">
        <v>5</v>
      </c>
      <c r="K275" s="469">
        <f t="shared" si="4"/>
        <v>0.76579451180599878</v>
      </c>
    </row>
    <row r="276" spans="1:11">
      <c r="A276" s="383" t="s">
        <v>1119</v>
      </c>
      <c r="B276" s="363">
        <v>5873</v>
      </c>
      <c r="C276" s="363">
        <v>3140</v>
      </c>
      <c r="D276" s="363">
        <v>2733</v>
      </c>
      <c r="E276" s="363">
        <v>5778</v>
      </c>
      <c r="F276" s="363">
        <v>3102</v>
      </c>
      <c r="G276" s="363">
        <v>2676</v>
      </c>
      <c r="H276" s="384">
        <v>95</v>
      </c>
      <c r="I276" s="384">
        <v>38</v>
      </c>
      <c r="J276" s="384">
        <v>57</v>
      </c>
      <c r="K276" s="469">
        <f t="shared" si="4"/>
        <v>1.6175719393836199</v>
      </c>
    </row>
    <row r="277" spans="1:11">
      <c r="A277" s="383" t="s">
        <v>1120</v>
      </c>
      <c r="B277" s="363">
        <v>23468</v>
      </c>
      <c r="C277" s="363">
        <v>16228</v>
      </c>
      <c r="D277" s="363">
        <v>7240</v>
      </c>
      <c r="E277" s="363">
        <v>23442</v>
      </c>
      <c r="F277" s="363">
        <v>16211</v>
      </c>
      <c r="G277" s="363">
        <v>7231</v>
      </c>
      <c r="H277" s="384">
        <v>26</v>
      </c>
      <c r="I277" s="384">
        <v>17</v>
      </c>
      <c r="J277" s="384">
        <v>9</v>
      </c>
      <c r="K277" s="469">
        <f t="shared" si="4"/>
        <v>0.11078915970683485</v>
      </c>
    </row>
    <row r="278" spans="1:11">
      <c r="A278" s="383" t="s">
        <v>1121</v>
      </c>
      <c r="B278" s="363">
        <v>335</v>
      </c>
      <c r="C278" s="363">
        <v>242</v>
      </c>
      <c r="D278" s="363">
        <v>93</v>
      </c>
      <c r="E278" s="363">
        <v>333</v>
      </c>
      <c r="F278" s="363">
        <v>241</v>
      </c>
      <c r="G278" s="363">
        <v>92</v>
      </c>
      <c r="H278" s="384">
        <v>2</v>
      </c>
      <c r="I278" s="384">
        <v>1</v>
      </c>
      <c r="J278" s="384">
        <v>1</v>
      </c>
      <c r="K278" s="469">
        <f t="shared" si="4"/>
        <v>0.59701492537313439</v>
      </c>
    </row>
    <row r="279" spans="1:11" ht="22.5">
      <c r="A279" s="383" t="s">
        <v>1122</v>
      </c>
      <c r="B279" s="363">
        <v>5315</v>
      </c>
      <c r="C279" s="363">
        <v>3688</v>
      </c>
      <c r="D279" s="363">
        <v>1627</v>
      </c>
      <c r="E279" s="363">
        <v>5309</v>
      </c>
      <c r="F279" s="363">
        <v>3686</v>
      </c>
      <c r="G279" s="363">
        <v>1623</v>
      </c>
      <c r="H279" s="384">
        <v>6</v>
      </c>
      <c r="I279" s="384">
        <v>2</v>
      </c>
      <c r="J279" s="384">
        <v>4</v>
      </c>
      <c r="K279" s="469">
        <f t="shared" si="4"/>
        <v>0.11288805268109124</v>
      </c>
    </row>
    <row r="280" spans="1:11">
      <c r="A280" s="383" t="s">
        <v>1123</v>
      </c>
      <c r="B280" s="363">
        <v>792</v>
      </c>
      <c r="C280" s="363">
        <v>631</v>
      </c>
      <c r="D280" s="363">
        <v>161</v>
      </c>
      <c r="E280" s="363">
        <v>792</v>
      </c>
      <c r="F280" s="363">
        <v>631</v>
      </c>
      <c r="G280" s="363">
        <v>161</v>
      </c>
      <c r="H280" s="384">
        <v>0</v>
      </c>
      <c r="I280" s="384">
        <v>0</v>
      </c>
      <c r="J280" s="384">
        <v>0</v>
      </c>
      <c r="K280" s="469">
        <f t="shared" si="4"/>
        <v>0</v>
      </c>
    </row>
    <row r="281" spans="1:11">
      <c r="A281" s="383" t="s">
        <v>1124</v>
      </c>
      <c r="B281" s="363">
        <v>10376</v>
      </c>
      <c r="C281" s="363">
        <v>7325</v>
      </c>
      <c r="D281" s="363">
        <v>3051</v>
      </c>
      <c r="E281" s="363">
        <v>9901</v>
      </c>
      <c r="F281" s="363">
        <v>6951</v>
      </c>
      <c r="G281" s="363">
        <v>2950</v>
      </c>
      <c r="H281" s="384">
        <v>475</v>
      </c>
      <c r="I281" s="384">
        <v>374</v>
      </c>
      <c r="J281" s="384">
        <v>101</v>
      </c>
      <c r="K281" s="469">
        <f t="shared" si="4"/>
        <v>4.5778720123361598</v>
      </c>
    </row>
    <row r="282" spans="1:11">
      <c r="A282" s="383" t="s">
        <v>1125</v>
      </c>
      <c r="B282" s="363">
        <v>1202</v>
      </c>
      <c r="C282" s="363">
        <v>975</v>
      </c>
      <c r="D282" s="363">
        <v>227</v>
      </c>
      <c r="E282" s="363">
        <v>1160</v>
      </c>
      <c r="F282" s="363">
        <v>938</v>
      </c>
      <c r="G282" s="363">
        <v>222</v>
      </c>
      <c r="H282" s="384">
        <v>42</v>
      </c>
      <c r="I282" s="384">
        <v>37</v>
      </c>
      <c r="J282" s="384">
        <v>5</v>
      </c>
      <c r="K282" s="469">
        <f t="shared" si="4"/>
        <v>3.494176372712146</v>
      </c>
    </row>
    <row r="283" spans="1:11" ht="33.75">
      <c r="A283" s="383" t="s">
        <v>3373</v>
      </c>
      <c r="B283" s="363">
        <v>905</v>
      </c>
      <c r="C283" s="363">
        <v>712</v>
      </c>
      <c r="D283" s="363">
        <v>193</v>
      </c>
      <c r="E283" s="363">
        <v>898</v>
      </c>
      <c r="F283" s="363">
        <v>707</v>
      </c>
      <c r="G283" s="363">
        <v>191</v>
      </c>
      <c r="H283" s="384">
        <v>7</v>
      </c>
      <c r="I283" s="384">
        <v>5</v>
      </c>
      <c r="J283" s="384">
        <v>2</v>
      </c>
      <c r="K283" s="469">
        <f t="shared" si="4"/>
        <v>0.77348066298342544</v>
      </c>
    </row>
    <row r="284" spans="1:11" ht="33.75">
      <c r="A284" s="383" t="s">
        <v>1126</v>
      </c>
      <c r="B284" s="363">
        <v>29737</v>
      </c>
      <c r="C284" s="363">
        <v>20771</v>
      </c>
      <c r="D284" s="363">
        <v>8966</v>
      </c>
      <c r="E284" s="363">
        <v>29468</v>
      </c>
      <c r="F284" s="363">
        <v>20554</v>
      </c>
      <c r="G284" s="363">
        <v>8914</v>
      </c>
      <c r="H284" s="384">
        <v>269</v>
      </c>
      <c r="I284" s="384">
        <v>217</v>
      </c>
      <c r="J284" s="384">
        <v>52</v>
      </c>
      <c r="K284" s="469">
        <f t="shared" si="4"/>
        <v>0.90459696674176948</v>
      </c>
    </row>
    <row r="285" spans="1:11" ht="22.5">
      <c r="A285" s="383" t="s">
        <v>1127</v>
      </c>
      <c r="B285" s="363">
        <v>1735</v>
      </c>
      <c r="C285" s="363">
        <v>930</v>
      </c>
      <c r="D285" s="363">
        <v>805</v>
      </c>
      <c r="E285" s="363">
        <v>1731</v>
      </c>
      <c r="F285" s="363">
        <v>927</v>
      </c>
      <c r="G285" s="363">
        <v>804</v>
      </c>
      <c r="H285" s="384">
        <v>4</v>
      </c>
      <c r="I285" s="384">
        <v>3</v>
      </c>
      <c r="J285" s="384">
        <v>1</v>
      </c>
      <c r="K285" s="469">
        <f t="shared" si="4"/>
        <v>0.23054755043227668</v>
      </c>
    </row>
    <row r="286" spans="1:11">
      <c r="A286" s="383" t="s">
        <v>1128</v>
      </c>
      <c r="B286" s="363">
        <v>3764</v>
      </c>
      <c r="C286" s="363">
        <v>2299</v>
      </c>
      <c r="D286" s="363">
        <v>1465</v>
      </c>
      <c r="E286" s="363">
        <v>3699</v>
      </c>
      <c r="F286" s="363">
        <v>2257</v>
      </c>
      <c r="G286" s="363">
        <v>1442</v>
      </c>
      <c r="H286" s="384">
        <v>65</v>
      </c>
      <c r="I286" s="384">
        <v>42</v>
      </c>
      <c r="J286" s="384">
        <v>23</v>
      </c>
      <c r="K286" s="469">
        <f t="shared" si="4"/>
        <v>1.7268862911795961</v>
      </c>
    </row>
    <row r="287" spans="1:11">
      <c r="A287" s="383" t="s">
        <v>1129</v>
      </c>
      <c r="B287" s="363">
        <v>1212</v>
      </c>
      <c r="C287" s="363">
        <v>561</v>
      </c>
      <c r="D287" s="363">
        <v>651</v>
      </c>
      <c r="E287" s="363">
        <v>1197</v>
      </c>
      <c r="F287" s="363">
        <v>556</v>
      </c>
      <c r="G287" s="363">
        <v>641</v>
      </c>
      <c r="H287" s="384">
        <v>15</v>
      </c>
      <c r="I287" s="384">
        <v>5</v>
      </c>
      <c r="J287" s="384">
        <v>10</v>
      </c>
      <c r="K287" s="469">
        <f t="shared" si="4"/>
        <v>1.2376237623762376</v>
      </c>
    </row>
    <row r="288" spans="1:11" ht="22.5">
      <c r="A288" s="383" t="s">
        <v>1130</v>
      </c>
      <c r="B288" s="363">
        <v>6079</v>
      </c>
      <c r="C288" s="363">
        <v>3360</v>
      </c>
      <c r="D288" s="363">
        <v>2719</v>
      </c>
      <c r="E288" s="363">
        <v>5974</v>
      </c>
      <c r="F288" s="363">
        <v>3302</v>
      </c>
      <c r="G288" s="363">
        <v>2672</v>
      </c>
      <c r="H288" s="384">
        <v>105</v>
      </c>
      <c r="I288" s="384">
        <v>58</v>
      </c>
      <c r="J288" s="384">
        <v>47</v>
      </c>
      <c r="K288" s="469">
        <f t="shared" si="4"/>
        <v>1.7272577726599772</v>
      </c>
    </row>
    <row r="289" spans="1:11">
      <c r="A289" s="383" t="s">
        <v>1131</v>
      </c>
      <c r="B289" s="363">
        <v>294</v>
      </c>
      <c r="C289" s="363">
        <v>56</v>
      </c>
      <c r="D289" s="363">
        <v>238</v>
      </c>
      <c r="E289" s="363">
        <v>292</v>
      </c>
      <c r="F289" s="363">
        <v>56</v>
      </c>
      <c r="G289" s="363">
        <v>236</v>
      </c>
      <c r="H289" s="384">
        <v>2</v>
      </c>
      <c r="I289" s="384">
        <v>0</v>
      </c>
      <c r="J289" s="384">
        <v>2</v>
      </c>
      <c r="K289" s="469">
        <f t="shared" si="4"/>
        <v>0.68027210884353739</v>
      </c>
    </row>
    <row r="290" spans="1:11">
      <c r="A290" s="383" t="s">
        <v>1132</v>
      </c>
      <c r="B290" s="363">
        <v>554</v>
      </c>
      <c r="C290" s="363">
        <v>288</v>
      </c>
      <c r="D290" s="363">
        <v>266</v>
      </c>
      <c r="E290" s="363">
        <v>550</v>
      </c>
      <c r="F290" s="363">
        <v>285</v>
      </c>
      <c r="G290" s="363">
        <v>265</v>
      </c>
      <c r="H290" s="384">
        <v>4</v>
      </c>
      <c r="I290" s="384">
        <v>3</v>
      </c>
      <c r="J290" s="384">
        <v>1</v>
      </c>
      <c r="K290" s="469">
        <f t="shared" si="4"/>
        <v>0.72202166064981954</v>
      </c>
    </row>
    <row r="291" spans="1:11" ht="33.75">
      <c r="A291" s="383" t="s">
        <v>3374</v>
      </c>
      <c r="B291" s="363">
        <v>3225</v>
      </c>
      <c r="C291" s="363">
        <v>1607</v>
      </c>
      <c r="D291" s="363">
        <v>1618</v>
      </c>
      <c r="E291" s="363">
        <v>3176</v>
      </c>
      <c r="F291" s="363">
        <v>1580</v>
      </c>
      <c r="G291" s="363">
        <v>1596</v>
      </c>
      <c r="H291" s="384">
        <v>49</v>
      </c>
      <c r="I291" s="384">
        <v>27</v>
      </c>
      <c r="J291" s="384">
        <v>22</v>
      </c>
      <c r="K291" s="469">
        <f t="shared" si="4"/>
        <v>1.5193798449612403</v>
      </c>
    </row>
    <row r="292" spans="1:11" ht="22.5">
      <c r="A292" s="383" t="s">
        <v>1133</v>
      </c>
      <c r="B292" s="363">
        <v>306</v>
      </c>
      <c r="C292" s="363">
        <v>202</v>
      </c>
      <c r="D292" s="363">
        <v>104</v>
      </c>
      <c r="E292" s="363">
        <v>304</v>
      </c>
      <c r="F292" s="363">
        <v>200</v>
      </c>
      <c r="G292" s="363">
        <v>104</v>
      </c>
      <c r="H292" s="384">
        <v>2</v>
      </c>
      <c r="I292" s="384">
        <v>2</v>
      </c>
      <c r="J292" s="384">
        <v>0</v>
      </c>
      <c r="K292" s="469">
        <f t="shared" si="4"/>
        <v>0.65359477124183007</v>
      </c>
    </row>
    <row r="293" spans="1:11">
      <c r="A293" s="383" t="s">
        <v>1134</v>
      </c>
      <c r="B293" s="363">
        <v>7050</v>
      </c>
      <c r="C293" s="363">
        <v>313</v>
      </c>
      <c r="D293" s="363">
        <v>6737</v>
      </c>
      <c r="E293" s="363">
        <v>7047</v>
      </c>
      <c r="F293" s="363">
        <v>312</v>
      </c>
      <c r="G293" s="363">
        <v>6735</v>
      </c>
      <c r="H293" s="384">
        <v>3</v>
      </c>
      <c r="I293" s="384">
        <v>1</v>
      </c>
      <c r="J293" s="384">
        <v>2</v>
      </c>
      <c r="K293" s="469">
        <f t="shared" si="4"/>
        <v>4.2553191489361701E-2</v>
      </c>
    </row>
    <row r="294" spans="1:11">
      <c r="A294" s="383" t="s">
        <v>1135</v>
      </c>
      <c r="B294" s="363">
        <v>746</v>
      </c>
      <c r="C294" s="363">
        <v>0</v>
      </c>
      <c r="D294" s="363">
        <v>746</v>
      </c>
      <c r="E294" s="363">
        <v>746</v>
      </c>
      <c r="F294" s="363">
        <v>0</v>
      </c>
      <c r="G294" s="363">
        <v>746</v>
      </c>
      <c r="H294" s="384">
        <v>0</v>
      </c>
      <c r="I294" s="384">
        <v>0</v>
      </c>
      <c r="J294" s="384">
        <v>0</v>
      </c>
      <c r="K294" s="469">
        <f t="shared" si="4"/>
        <v>0</v>
      </c>
    </row>
    <row r="295" spans="1:11" ht="22.5">
      <c r="A295" s="383" t="s">
        <v>1136</v>
      </c>
      <c r="B295" s="363">
        <v>15825</v>
      </c>
      <c r="C295" s="363">
        <v>6182</v>
      </c>
      <c r="D295" s="363">
        <v>9643</v>
      </c>
      <c r="E295" s="363">
        <v>15794</v>
      </c>
      <c r="F295" s="363">
        <v>6168</v>
      </c>
      <c r="G295" s="363">
        <v>9626</v>
      </c>
      <c r="H295" s="384">
        <v>31</v>
      </c>
      <c r="I295" s="384">
        <v>14</v>
      </c>
      <c r="J295" s="384">
        <v>17</v>
      </c>
      <c r="K295" s="469">
        <f t="shared" si="4"/>
        <v>0.19589257503949448</v>
      </c>
    </row>
    <row r="296" spans="1:11" ht="22.5">
      <c r="A296" s="383" t="s">
        <v>1137</v>
      </c>
      <c r="B296" s="363">
        <v>3661</v>
      </c>
      <c r="C296" s="363">
        <v>975</v>
      </c>
      <c r="D296" s="363">
        <v>2686</v>
      </c>
      <c r="E296" s="363">
        <v>3625</v>
      </c>
      <c r="F296" s="363">
        <v>955</v>
      </c>
      <c r="G296" s="363">
        <v>2670</v>
      </c>
      <c r="H296" s="384">
        <v>36</v>
      </c>
      <c r="I296" s="384">
        <v>20</v>
      </c>
      <c r="J296" s="384">
        <v>16</v>
      </c>
      <c r="K296" s="469">
        <f t="shared" si="4"/>
        <v>0.98333788582354553</v>
      </c>
    </row>
  </sheetData>
  <mergeCells count="15">
    <mergeCell ref="K2:K5"/>
    <mergeCell ref="A1:K1"/>
    <mergeCell ref="E4:E5"/>
    <mergeCell ref="F4:G4"/>
    <mergeCell ref="H4:H5"/>
    <mergeCell ref="I4:J4"/>
    <mergeCell ref="B2:B5"/>
    <mergeCell ref="C2:D2"/>
    <mergeCell ref="E2:J2"/>
    <mergeCell ref="C3:C5"/>
    <mergeCell ref="D3:D5"/>
    <mergeCell ref="E3:G3"/>
    <mergeCell ref="H3:J3"/>
    <mergeCell ref="A2:A3"/>
    <mergeCell ref="A4:A5"/>
  </mergeCells>
  <hyperlinks>
    <hyperlink ref="M7" location="INDICE!A1" display="INICIO"/>
  </hyperlinks>
  <printOptions horizontalCentered="1" verticalCentered="1"/>
  <pageMargins left="0.70866141732283472" right="0.70866141732283472" top="0.94488188976377963" bottom="0.55118110236220474" header="0.11811023622047245" footer="0.11811023622047245"/>
  <pageSetup paperSize="9" firstPageNumber="156" orientation="landscape" useFirstPageNumber="1" r:id="rId1"/>
  <headerFooter>
    <oddHeader>&amp;C&amp;G</oddHeader>
    <oddFooter>&amp;C&amp;P</oddFooter>
  </headerFooter>
  <legacyDrawingHF r:id="rId2"/>
  <tableParts count="1">
    <tablePart r:id="rId3"/>
  </tableParts>
</worksheet>
</file>

<file path=xl/worksheets/sheet25.xml><?xml version="1.0" encoding="utf-8"?>
<worksheet xmlns="http://schemas.openxmlformats.org/spreadsheetml/2006/main" xmlns:r="http://schemas.openxmlformats.org/officeDocument/2006/relationships">
  <sheetPr codeName="Hoja13"/>
  <dimension ref="A1:Q294"/>
  <sheetViews>
    <sheetView showGridLines="0" zoomScaleNormal="100" workbookViewId="0">
      <selection activeCell="C3" sqref="C3"/>
    </sheetView>
  </sheetViews>
  <sheetFormatPr baseColWidth="10" defaultRowHeight="15"/>
  <cols>
    <col min="1" max="1" width="32.42578125" style="345" customWidth="1"/>
    <col min="2" max="2" width="11.140625" style="345" customWidth="1"/>
    <col min="3" max="6" width="6.28515625" style="345" bestFit="1" customWidth="1"/>
    <col min="7" max="7" width="6.85546875" style="345" bestFit="1" customWidth="1"/>
    <col min="8" max="8" width="8.85546875" style="345" bestFit="1" customWidth="1"/>
    <col min="9" max="9" width="6.28515625" style="345" bestFit="1" customWidth="1"/>
    <col min="10" max="10" width="8.28515625" style="345" bestFit="1" customWidth="1"/>
    <col min="11" max="11" width="7.140625" style="345" bestFit="1" customWidth="1"/>
    <col min="12" max="12" width="8.42578125" style="345" bestFit="1" customWidth="1"/>
    <col min="13" max="13" width="6.28515625" style="345" bestFit="1" customWidth="1"/>
    <col min="14" max="14" width="6.28515625" style="345" customWidth="1"/>
    <col min="15" max="15" width="7.140625" style="345" bestFit="1" customWidth="1"/>
  </cols>
  <sheetData>
    <row r="1" spans="1:17" ht="55.5" customHeight="1">
      <c r="A1" s="595" t="s">
        <v>3457</v>
      </c>
      <c r="B1" s="595"/>
      <c r="C1" s="595"/>
      <c r="D1" s="595"/>
      <c r="E1" s="595"/>
      <c r="F1" s="595"/>
      <c r="G1" s="595"/>
      <c r="H1" s="595"/>
      <c r="I1" s="595"/>
      <c r="J1" s="595"/>
      <c r="K1" s="595"/>
      <c r="L1" s="595"/>
      <c r="M1" s="595"/>
      <c r="N1" s="595"/>
      <c r="O1" s="595"/>
    </row>
    <row r="2" spans="1:17" ht="38.25" customHeight="1">
      <c r="A2" s="344" t="s">
        <v>2638</v>
      </c>
      <c r="B2" s="599" t="s">
        <v>2635</v>
      </c>
      <c r="C2" s="596" t="s">
        <v>3460</v>
      </c>
      <c r="D2" s="597"/>
      <c r="E2" s="597"/>
      <c r="F2" s="597"/>
      <c r="G2" s="597"/>
      <c r="H2" s="597"/>
      <c r="I2" s="597"/>
      <c r="J2" s="597"/>
      <c r="K2" s="597"/>
      <c r="L2" s="597"/>
      <c r="M2" s="597"/>
      <c r="N2" s="597"/>
      <c r="O2" s="598"/>
    </row>
    <row r="3" spans="1:17">
      <c r="A3" s="344" t="s">
        <v>2637</v>
      </c>
      <c r="B3" s="600"/>
      <c r="C3" s="385" t="s">
        <v>17</v>
      </c>
      <c r="D3" s="385" t="s">
        <v>58</v>
      </c>
      <c r="E3" s="385" t="s">
        <v>61</v>
      </c>
      <c r="F3" s="385" t="s">
        <v>64</v>
      </c>
      <c r="G3" s="385" t="s">
        <v>67</v>
      </c>
      <c r="H3" s="385" t="s">
        <v>26</v>
      </c>
      <c r="I3" s="385" t="s">
        <v>30</v>
      </c>
      <c r="J3" s="385" t="s">
        <v>34</v>
      </c>
      <c r="K3" s="385" t="s">
        <v>20</v>
      </c>
      <c r="L3" s="385" t="s">
        <v>79</v>
      </c>
      <c r="M3" s="385" t="s">
        <v>43</v>
      </c>
      <c r="N3" s="385" t="s">
        <v>83</v>
      </c>
      <c r="O3" s="385" t="s">
        <v>46</v>
      </c>
    </row>
    <row r="4" spans="1:17">
      <c r="A4" s="386" t="s">
        <v>849</v>
      </c>
      <c r="B4" s="361">
        <v>1156237</v>
      </c>
      <c r="C4" s="361">
        <v>66838</v>
      </c>
      <c r="D4" s="361">
        <v>13092</v>
      </c>
      <c r="E4" s="361">
        <v>23045</v>
      </c>
      <c r="F4" s="361">
        <v>10834</v>
      </c>
      <c r="G4" s="361">
        <v>28334</v>
      </c>
      <c r="H4" s="361">
        <v>34829</v>
      </c>
      <c r="I4" s="361">
        <v>50682</v>
      </c>
      <c r="J4" s="361">
        <v>32715</v>
      </c>
      <c r="K4" s="361">
        <v>284665</v>
      </c>
      <c r="L4" s="361">
        <v>33189</v>
      </c>
      <c r="M4" s="361">
        <v>38759</v>
      </c>
      <c r="N4" s="361">
        <v>56039</v>
      </c>
      <c r="O4" s="361">
        <v>110193</v>
      </c>
    </row>
    <row r="5" spans="1:17">
      <c r="A5" s="387" t="s">
        <v>850</v>
      </c>
      <c r="B5" s="363">
        <v>11</v>
      </c>
      <c r="C5" s="363">
        <v>2</v>
      </c>
      <c r="D5" s="363">
        <v>0</v>
      </c>
      <c r="E5" s="363">
        <v>0</v>
      </c>
      <c r="F5" s="363">
        <v>0</v>
      </c>
      <c r="G5" s="363">
        <v>0</v>
      </c>
      <c r="H5" s="363">
        <v>1</v>
      </c>
      <c r="I5" s="363">
        <v>0</v>
      </c>
      <c r="J5" s="363">
        <v>0</v>
      </c>
      <c r="K5" s="363">
        <v>3</v>
      </c>
      <c r="L5" s="363">
        <v>0</v>
      </c>
      <c r="M5" s="363">
        <v>1</v>
      </c>
      <c r="N5" s="363">
        <v>2</v>
      </c>
      <c r="O5" s="363">
        <v>1</v>
      </c>
      <c r="Q5" s="418" t="s">
        <v>2872</v>
      </c>
    </row>
    <row r="6" spans="1:17">
      <c r="A6" s="387" t="s">
        <v>851</v>
      </c>
      <c r="B6" s="363">
        <v>709</v>
      </c>
      <c r="C6" s="363">
        <v>48</v>
      </c>
      <c r="D6" s="363">
        <v>5</v>
      </c>
      <c r="E6" s="363">
        <v>14</v>
      </c>
      <c r="F6" s="363">
        <v>1</v>
      </c>
      <c r="G6" s="363">
        <v>14</v>
      </c>
      <c r="H6" s="363">
        <v>16</v>
      </c>
      <c r="I6" s="363">
        <v>79</v>
      </c>
      <c r="J6" s="363">
        <v>22</v>
      </c>
      <c r="K6" s="363">
        <v>149</v>
      </c>
      <c r="L6" s="363">
        <v>7</v>
      </c>
      <c r="M6" s="363">
        <v>13</v>
      </c>
      <c r="N6" s="363">
        <v>218</v>
      </c>
      <c r="O6" s="363">
        <v>26</v>
      </c>
    </row>
    <row r="7" spans="1:17">
      <c r="A7" s="387" t="s">
        <v>852</v>
      </c>
      <c r="B7" s="363">
        <v>71</v>
      </c>
      <c r="C7" s="363">
        <v>1</v>
      </c>
      <c r="D7" s="363">
        <v>0</v>
      </c>
      <c r="E7" s="363">
        <v>1</v>
      </c>
      <c r="F7" s="363">
        <v>0</v>
      </c>
      <c r="G7" s="363">
        <v>5</v>
      </c>
      <c r="H7" s="363">
        <v>1</v>
      </c>
      <c r="I7" s="363">
        <v>6</v>
      </c>
      <c r="J7" s="363">
        <v>3</v>
      </c>
      <c r="K7" s="363">
        <v>8</v>
      </c>
      <c r="L7" s="363">
        <v>2</v>
      </c>
      <c r="M7" s="363">
        <v>5</v>
      </c>
      <c r="N7" s="363">
        <v>4</v>
      </c>
      <c r="O7" s="363">
        <v>9</v>
      </c>
    </row>
    <row r="8" spans="1:17">
      <c r="A8" s="387" t="s">
        <v>853</v>
      </c>
      <c r="B8" s="363">
        <v>724</v>
      </c>
      <c r="C8" s="363">
        <v>48</v>
      </c>
      <c r="D8" s="363">
        <v>3</v>
      </c>
      <c r="E8" s="363">
        <v>64</v>
      </c>
      <c r="F8" s="363">
        <v>0</v>
      </c>
      <c r="G8" s="363">
        <v>9</v>
      </c>
      <c r="H8" s="363">
        <v>9</v>
      </c>
      <c r="I8" s="363">
        <v>25</v>
      </c>
      <c r="J8" s="363">
        <v>13</v>
      </c>
      <c r="K8" s="363">
        <v>208</v>
      </c>
      <c r="L8" s="363">
        <v>20</v>
      </c>
      <c r="M8" s="363">
        <v>8</v>
      </c>
      <c r="N8" s="363">
        <v>65</v>
      </c>
      <c r="O8" s="363">
        <v>88</v>
      </c>
    </row>
    <row r="9" spans="1:17" ht="22.5">
      <c r="A9" s="387" t="s">
        <v>854</v>
      </c>
      <c r="B9" s="363">
        <v>30732</v>
      </c>
      <c r="C9" s="363">
        <v>2186</v>
      </c>
      <c r="D9" s="363">
        <v>372</v>
      </c>
      <c r="E9" s="363">
        <v>952</v>
      </c>
      <c r="F9" s="363">
        <v>127</v>
      </c>
      <c r="G9" s="363">
        <v>725</v>
      </c>
      <c r="H9" s="363">
        <v>1137</v>
      </c>
      <c r="I9" s="363">
        <v>2028</v>
      </c>
      <c r="J9" s="363">
        <v>855</v>
      </c>
      <c r="K9" s="363">
        <v>7792</v>
      </c>
      <c r="L9" s="363">
        <v>465</v>
      </c>
      <c r="M9" s="363">
        <v>980</v>
      </c>
      <c r="N9" s="363">
        <v>2272</v>
      </c>
      <c r="O9" s="363">
        <v>3714</v>
      </c>
    </row>
    <row r="10" spans="1:17" ht="22.5">
      <c r="A10" s="387" t="s">
        <v>855</v>
      </c>
      <c r="B10" s="363">
        <v>9802</v>
      </c>
      <c r="C10" s="363">
        <v>371</v>
      </c>
      <c r="D10" s="363">
        <v>156</v>
      </c>
      <c r="E10" s="363">
        <v>77</v>
      </c>
      <c r="F10" s="363">
        <v>136</v>
      </c>
      <c r="G10" s="363">
        <v>404</v>
      </c>
      <c r="H10" s="363">
        <v>420</v>
      </c>
      <c r="I10" s="363">
        <v>250</v>
      </c>
      <c r="J10" s="363">
        <v>215</v>
      </c>
      <c r="K10" s="363">
        <v>1659</v>
      </c>
      <c r="L10" s="363">
        <v>356</v>
      </c>
      <c r="M10" s="363">
        <v>188</v>
      </c>
      <c r="N10" s="363">
        <v>497</v>
      </c>
      <c r="O10" s="363">
        <v>933</v>
      </c>
    </row>
    <row r="11" spans="1:17">
      <c r="A11" s="387" t="s">
        <v>856</v>
      </c>
      <c r="B11" s="363">
        <v>2038</v>
      </c>
      <c r="C11" s="363">
        <v>26</v>
      </c>
      <c r="D11" s="363">
        <v>27</v>
      </c>
      <c r="E11" s="363">
        <v>21</v>
      </c>
      <c r="F11" s="363">
        <v>3</v>
      </c>
      <c r="G11" s="363">
        <v>25</v>
      </c>
      <c r="H11" s="363">
        <v>46</v>
      </c>
      <c r="I11" s="363">
        <v>101</v>
      </c>
      <c r="J11" s="363">
        <v>76</v>
      </c>
      <c r="K11" s="363">
        <v>1101</v>
      </c>
      <c r="L11" s="363">
        <v>22</v>
      </c>
      <c r="M11" s="363">
        <v>35</v>
      </c>
      <c r="N11" s="363">
        <v>107</v>
      </c>
      <c r="O11" s="363">
        <v>143</v>
      </c>
    </row>
    <row r="12" spans="1:17">
      <c r="A12" s="387" t="s">
        <v>857</v>
      </c>
      <c r="B12" s="363">
        <v>316</v>
      </c>
      <c r="C12" s="363">
        <v>23</v>
      </c>
      <c r="D12" s="363">
        <v>4</v>
      </c>
      <c r="E12" s="363">
        <v>7</v>
      </c>
      <c r="F12" s="363">
        <v>0</v>
      </c>
      <c r="G12" s="363">
        <v>7</v>
      </c>
      <c r="H12" s="363">
        <v>13</v>
      </c>
      <c r="I12" s="363">
        <v>7</v>
      </c>
      <c r="J12" s="363">
        <v>9</v>
      </c>
      <c r="K12" s="363">
        <v>78</v>
      </c>
      <c r="L12" s="363">
        <v>4</v>
      </c>
      <c r="M12" s="363">
        <v>8</v>
      </c>
      <c r="N12" s="363">
        <v>9</v>
      </c>
      <c r="O12" s="363">
        <v>10</v>
      </c>
    </row>
    <row r="13" spans="1:17">
      <c r="A13" s="387" t="s">
        <v>858</v>
      </c>
      <c r="B13" s="363">
        <v>2</v>
      </c>
      <c r="C13" s="363">
        <v>0</v>
      </c>
      <c r="D13" s="363">
        <v>0</v>
      </c>
      <c r="E13" s="363">
        <v>0</v>
      </c>
      <c r="F13" s="363">
        <v>0</v>
      </c>
      <c r="G13" s="363">
        <v>0</v>
      </c>
      <c r="H13" s="363">
        <v>0</v>
      </c>
      <c r="I13" s="363">
        <v>0</v>
      </c>
      <c r="J13" s="363">
        <v>0</v>
      </c>
      <c r="K13" s="363">
        <v>1</v>
      </c>
      <c r="L13" s="363">
        <v>0</v>
      </c>
      <c r="M13" s="363">
        <v>0</v>
      </c>
      <c r="N13" s="363">
        <v>0</v>
      </c>
      <c r="O13" s="363">
        <v>1</v>
      </c>
    </row>
    <row r="14" spans="1:17">
      <c r="A14" s="387" t="s">
        <v>859</v>
      </c>
      <c r="B14" s="363">
        <v>11</v>
      </c>
      <c r="C14" s="363">
        <v>0</v>
      </c>
      <c r="D14" s="363">
        <v>0</v>
      </c>
      <c r="E14" s="363">
        <v>0</v>
      </c>
      <c r="F14" s="363">
        <v>0</v>
      </c>
      <c r="G14" s="363">
        <v>1</v>
      </c>
      <c r="H14" s="363">
        <v>1</v>
      </c>
      <c r="I14" s="363">
        <v>1</v>
      </c>
      <c r="J14" s="363">
        <v>1</v>
      </c>
      <c r="K14" s="363">
        <v>0</v>
      </c>
      <c r="L14" s="363">
        <v>0</v>
      </c>
      <c r="M14" s="363">
        <v>0</v>
      </c>
      <c r="N14" s="363">
        <v>2</v>
      </c>
      <c r="O14" s="363">
        <v>0</v>
      </c>
    </row>
    <row r="15" spans="1:17">
      <c r="A15" s="387" t="s">
        <v>860</v>
      </c>
      <c r="B15" s="363">
        <v>20</v>
      </c>
      <c r="C15" s="363">
        <v>0</v>
      </c>
      <c r="D15" s="363">
        <v>0</v>
      </c>
      <c r="E15" s="363">
        <v>0</v>
      </c>
      <c r="F15" s="363">
        <v>0</v>
      </c>
      <c r="G15" s="363">
        <v>0</v>
      </c>
      <c r="H15" s="363">
        <v>0</v>
      </c>
      <c r="I15" s="363">
        <v>0</v>
      </c>
      <c r="J15" s="363">
        <v>1</v>
      </c>
      <c r="K15" s="363">
        <v>5</v>
      </c>
      <c r="L15" s="363">
        <v>0</v>
      </c>
      <c r="M15" s="363">
        <v>0</v>
      </c>
      <c r="N15" s="363">
        <v>4</v>
      </c>
      <c r="O15" s="363">
        <v>2</v>
      </c>
    </row>
    <row r="16" spans="1:17">
      <c r="A16" s="387" t="s">
        <v>861</v>
      </c>
      <c r="B16" s="363">
        <v>2</v>
      </c>
      <c r="C16" s="363">
        <v>0</v>
      </c>
      <c r="D16" s="363">
        <v>0</v>
      </c>
      <c r="E16" s="363">
        <v>0</v>
      </c>
      <c r="F16" s="363">
        <v>0</v>
      </c>
      <c r="G16" s="363">
        <v>0</v>
      </c>
      <c r="H16" s="363">
        <v>0</v>
      </c>
      <c r="I16" s="363">
        <v>0</v>
      </c>
      <c r="J16" s="363">
        <v>1</v>
      </c>
      <c r="K16" s="363">
        <v>1</v>
      </c>
      <c r="L16" s="363">
        <v>0</v>
      </c>
      <c r="M16" s="363">
        <v>0</v>
      </c>
      <c r="N16" s="363">
        <v>0</v>
      </c>
      <c r="O16" s="363">
        <v>0</v>
      </c>
    </row>
    <row r="17" spans="1:15">
      <c r="A17" s="387" t="s">
        <v>862</v>
      </c>
      <c r="B17" s="363">
        <v>14</v>
      </c>
      <c r="C17" s="363">
        <v>0</v>
      </c>
      <c r="D17" s="363">
        <v>1</v>
      </c>
      <c r="E17" s="363">
        <v>0</v>
      </c>
      <c r="F17" s="363">
        <v>0</v>
      </c>
      <c r="G17" s="363">
        <v>1</v>
      </c>
      <c r="H17" s="363">
        <v>0</v>
      </c>
      <c r="I17" s="363">
        <v>0</v>
      </c>
      <c r="J17" s="363">
        <v>1</v>
      </c>
      <c r="K17" s="363">
        <v>3</v>
      </c>
      <c r="L17" s="363">
        <v>0</v>
      </c>
      <c r="M17" s="363">
        <v>0</v>
      </c>
      <c r="N17" s="363">
        <v>2</v>
      </c>
      <c r="O17" s="363">
        <v>3</v>
      </c>
    </row>
    <row r="18" spans="1:15">
      <c r="A18" s="387" t="s">
        <v>863</v>
      </c>
      <c r="B18" s="363">
        <v>2</v>
      </c>
      <c r="C18" s="363">
        <v>0</v>
      </c>
      <c r="D18" s="363">
        <v>0</v>
      </c>
      <c r="E18" s="363">
        <v>0</v>
      </c>
      <c r="F18" s="363">
        <v>0</v>
      </c>
      <c r="G18" s="363">
        <v>0</v>
      </c>
      <c r="H18" s="363">
        <v>0</v>
      </c>
      <c r="I18" s="363">
        <v>0</v>
      </c>
      <c r="J18" s="363">
        <v>0</v>
      </c>
      <c r="K18" s="363">
        <v>0</v>
      </c>
      <c r="L18" s="363">
        <v>0</v>
      </c>
      <c r="M18" s="363">
        <v>1</v>
      </c>
      <c r="N18" s="363">
        <v>0</v>
      </c>
      <c r="O18" s="363">
        <v>0</v>
      </c>
    </row>
    <row r="19" spans="1:15">
      <c r="A19" s="387" t="s">
        <v>864</v>
      </c>
      <c r="B19" s="363">
        <v>209</v>
      </c>
      <c r="C19" s="363">
        <v>3</v>
      </c>
      <c r="D19" s="363">
        <v>2</v>
      </c>
      <c r="E19" s="363">
        <v>1</v>
      </c>
      <c r="F19" s="363">
        <v>3</v>
      </c>
      <c r="G19" s="363">
        <v>17</v>
      </c>
      <c r="H19" s="363">
        <v>2</v>
      </c>
      <c r="I19" s="363">
        <v>0</v>
      </c>
      <c r="J19" s="363">
        <v>4</v>
      </c>
      <c r="K19" s="363">
        <v>14</v>
      </c>
      <c r="L19" s="363">
        <v>6</v>
      </c>
      <c r="M19" s="363">
        <v>14</v>
      </c>
      <c r="N19" s="363">
        <v>0</v>
      </c>
      <c r="O19" s="363">
        <v>5</v>
      </c>
    </row>
    <row r="20" spans="1:15">
      <c r="A20" s="387" t="s">
        <v>865</v>
      </c>
      <c r="B20" s="363">
        <v>42</v>
      </c>
      <c r="C20" s="363">
        <v>0</v>
      </c>
      <c r="D20" s="363">
        <v>0</v>
      </c>
      <c r="E20" s="363">
        <v>0</v>
      </c>
      <c r="F20" s="363">
        <v>0</v>
      </c>
      <c r="G20" s="363">
        <v>0</v>
      </c>
      <c r="H20" s="363">
        <v>0</v>
      </c>
      <c r="I20" s="363">
        <v>0</v>
      </c>
      <c r="J20" s="363">
        <v>0</v>
      </c>
      <c r="K20" s="363">
        <v>29</v>
      </c>
      <c r="L20" s="363">
        <v>0</v>
      </c>
      <c r="M20" s="363">
        <v>1</v>
      </c>
      <c r="N20" s="363">
        <v>3</v>
      </c>
      <c r="O20" s="363">
        <v>5</v>
      </c>
    </row>
    <row r="21" spans="1:15">
      <c r="A21" s="387" t="s">
        <v>866</v>
      </c>
      <c r="B21" s="363">
        <v>1646</v>
      </c>
      <c r="C21" s="363">
        <v>100</v>
      </c>
      <c r="D21" s="363">
        <v>11</v>
      </c>
      <c r="E21" s="363">
        <v>62</v>
      </c>
      <c r="F21" s="363">
        <v>10</v>
      </c>
      <c r="G21" s="363">
        <v>26</v>
      </c>
      <c r="H21" s="363">
        <v>62</v>
      </c>
      <c r="I21" s="363">
        <v>68</v>
      </c>
      <c r="J21" s="363">
        <v>30</v>
      </c>
      <c r="K21" s="363">
        <v>229</v>
      </c>
      <c r="L21" s="363">
        <v>51</v>
      </c>
      <c r="M21" s="363">
        <v>70</v>
      </c>
      <c r="N21" s="363">
        <v>30</v>
      </c>
      <c r="O21" s="363">
        <v>91</v>
      </c>
    </row>
    <row r="22" spans="1:15">
      <c r="A22" s="387" t="s">
        <v>867</v>
      </c>
      <c r="B22" s="363">
        <v>1412</v>
      </c>
      <c r="C22" s="363">
        <v>44</v>
      </c>
      <c r="D22" s="363">
        <v>12</v>
      </c>
      <c r="E22" s="363">
        <v>23</v>
      </c>
      <c r="F22" s="363">
        <v>6</v>
      </c>
      <c r="G22" s="363">
        <v>36</v>
      </c>
      <c r="H22" s="363">
        <v>47</v>
      </c>
      <c r="I22" s="363">
        <v>85</v>
      </c>
      <c r="J22" s="363">
        <v>54</v>
      </c>
      <c r="K22" s="363">
        <v>199</v>
      </c>
      <c r="L22" s="363">
        <v>54</v>
      </c>
      <c r="M22" s="363">
        <v>52</v>
      </c>
      <c r="N22" s="363">
        <v>82</v>
      </c>
      <c r="O22" s="363">
        <v>290</v>
      </c>
    </row>
    <row r="23" spans="1:15">
      <c r="A23" s="387" t="s">
        <v>868</v>
      </c>
      <c r="B23" s="363">
        <v>149</v>
      </c>
      <c r="C23" s="363">
        <v>2</v>
      </c>
      <c r="D23" s="363">
        <v>3</v>
      </c>
      <c r="E23" s="363">
        <v>3</v>
      </c>
      <c r="F23" s="363">
        <v>0</v>
      </c>
      <c r="G23" s="363">
        <v>0</v>
      </c>
      <c r="H23" s="363">
        <v>1</v>
      </c>
      <c r="I23" s="363">
        <v>5</v>
      </c>
      <c r="J23" s="363">
        <v>0</v>
      </c>
      <c r="K23" s="363">
        <v>67</v>
      </c>
      <c r="L23" s="363">
        <v>9</v>
      </c>
      <c r="M23" s="363">
        <v>0</v>
      </c>
      <c r="N23" s="363">
        <v>2</v>
      </c>
      <c r="O23" s="363">
        <v>7</v>
      </c>
    </row>
    <row r="24" spans="1:15">
      <c r="A24" s="387" t="s">
        <v>869</v>
      </c>
      <c r="B24" s="363">
        <v>16</v>
      </c>
      <c r="C24" s="363">
        <v>0</v>
      </c>
      <c r="D24" s="363">
        <v>1</v>
      </c>
      <c r="E24" s="363">
        <v>0</v>
      </c>
      <c r="F24" s="363">
        <v>0</v>
      </c>
      <c r="G24" s="363">
        <v>1</v>
      </c>
      <c r="H24" s="363">
        <v>1</v>
      </c>
      <c r="I24" s="363">
        <v>0</v>
      </c>
      <c r="J24" s="363">
        <v>0</v>
      </c>
      <c r="K24" s="363">
        <v>3</v>
      </c>
      <c r="L24" s="363">
        <v>0</v>
      </c>
      <c r="M24" s="363">
        <v>0</v>
      </c>
      <c r="N24" s="363">
        <v>0</v>
      </c>
      <c r="O24" s="363">
        <v>5</v>
      </c>
    </row>
    <row r="25" spans="1:15">
      <c r="A25" s="387" t="s">
        <v>870</v>
      </c>
      <c r="B25" s="363">
        <v>17</v>
      </c>
      <c r="C25" s="363">
        <v>2</v>
      </c>
      <c r="D25" s="363">
        <v>0</v>
      </c>
      <c r="E25" s="363">
        <v>1</v>
      </c>
      <c r="F25" s="363">
        <v>0</v>
      </c>
      <c r="G25" s="363">
        <v>0</v>
      </c>
      <c r="H25" s="363">
        <v>1</v>
      </c>
      <c r="I25" s="363">
        <v>0</v>
      </c>
      <c r="J25" s="363">
        <v>0</v>
      </c>
      <c r="K25" s="363">
        <v>5</v>
      </c>
      <c r="L25" s="363">
        <v>1</v>
      </c>
      <c r="M25" s="363">
        <v>1</v>
      </c>
      <c r="N25" s="363">
        <v>0</v>
      </c>
      <c r="O25" s="363">
        <v>2</v>
      </c>
    </row>
    <row r="26" spans="1:15">
      <c r="A26" s="387" t="s">
        <v>871</v>
      </c>
      <c r="B26" s="363">
        <v>31</v>
      </c>
      <c r="C26" s="363">
        <v>2</v>
      </c>
      <c r="D26" s="363">
        <v>0</v>
      </c>
      <c r="E26" s="363">
        <v>2</v>
      </c>
      <c r="F26" s="363">
        <v>0</v>
      </c>
      <c r="G26" s="363">
        <v>2</v>
      </c>
      <c r="H26" s="363">
        <v>1</v>
      </c>
      <c r="I26" s="363">
        <v>0</v>
      </c>
      <c r="J26" s="363">
        <v>0</v>
      </c>
      <c r="K26" s="363">
        <v>3</v>
      </c>
      <c r="L26" s="363">
        <v>0</v>
      </c>
      <c r="M26" s="363">
        <v>0</v>
      </c>
      <c r="N26" s="363">
        <v>1</v>
      </c>
      <c r="O26" s="363">
        <v>9</v>
      </c>
    </row>
    <row r="27" spans="1:15" ht="22.5">
      <c r="A27" s="387" t="s">
        <v>872</v>
      </c>
      <c r="B27" s="363">
        <v>17</v>
      </c>
      <c r="C27" s="363">
        <v>1</v>
      </c>
      <c r="D27" s="363">
        <v>0</v>
      </c>
      <c r="E27" s="363">
        <v>0</v>
      </c>
      <c r="F27" s="363">
        <v>0</v>
      </c>
      <c r="G27" s="363">
        <v>0</v>
      </c>
      <c r="H27" s="363">
        <v>1</v>
      </c>
      <c r="I27" s="363">
        <v>0</v>
      </c>
      <c r="J27" s="363">
        <v>0</v>
      </c>
      <c r="K27" s="363">
        <v>3</v>
      </c>
      <c r="L27" s="363">
        <v>2</v>
      </c>
      <c r="M27" s="363">
        <v>1</v>
      </c>
      <c r="N27" s="363">
        <v>2</v>
      </c>
      <c r="O27" s="363">
        <v>1</v>
      </c>
    </row>
    <row r="28" spans="1:15" ht="22.5">
      <c r="A28" s="387" t="s">
        <v>873</v>
      </c>
      <c r="B28" s="363">
        <v>279</v>
      </c>
      <c r="C28" s="363">
        <v>6</v>
      </c>
      <c r="D28" s="363">
        <v>12</v>
      </c>
      <c r="E28" s="363">
        <v>3</v>
      </c>
      <c r="F28" s="363">
        <v>7</v>
      </c>
      <c r="G28" s="363">
        <v>8</v>
      </c>
      <c r="H28" s="363">
        <v>11</v>
      </c>
      <c r="I28" s="363">
        <v>9</v>
      </c>
      <c r="J28" s="363">
        <v>11</v>
      </c>
      <c r="K28" s="363">
        <v>46</v>
      </c>
      <c r="L28" s="363">
        <v>11</v>
      </c>
      <c r="M28" s="363">
        <v>6</v>
      </c>
      <c r="N28" s="363">
        <v>6</v>
      </c>
      <c r="O28" s="363">
        <v>13</v>
      </c>
    </row>
    <row r="29" spans="1:15">
      <c r="A29" s="387" t="s">
        <v>874</v>
      </c>
      <c r="B29" s="363">
        <v>61</v>
      </c>
      <c r="C29" s="363">
        <v>1</v>
      </c>
      <c r="D29" s="363">
        <v>0</v>
      </c>
      <c r="E29" s="363">
        <v>0</v>
      </c>
      <c r="F29" s="363">
        <v>0</v>
      </c>
      <c r="G29" s="363">
        <v>0</v>
      </c>
      <c r="H29" s="363">
        <v>1</v>
      </c>
      <c r="I29" s="363">
        <v>0</v>
      </c>
      <c r="J29" s="363">
        <v>2</v>
      </c>
      <c r="K29" s="363">
        <v>34</v>
      </c>
      <c r="L29" s="363">
        <v>0</v>
      </c>
      <c r="M29" s="363">
        <v>0</v>
      </c>
      <c r="N29" s="363">
        <v>5</v>
      </c>
      <c r="O29" s="363">
        <v>1</v>
      </c>
    </row>
    <row r="30" spans="1:15">
      <c r="A30" s="387" t="s">
        <v>875</v>
      </c>
      <c r="B30" s="363">
        <v>10</v>
      </c>
      <c r="C30" s="363">
        <v>0</v>
      </c>
      <c r="D30" s="363">
        <v>0</v>
      </c>
      <c r="E30" s="363">
        <v>0</v>
      </c>
      <c r="F30" s="363">
        <v>0</v>
      </c>
      <c r="G30" s="363">
        <v>0</v>
      </c>
      <c r="H30" s="363">
        <v>0</v>
      </c>
      <c r="I30" s="363">
        <v>0</v>
      </c>
      <c r="J30" s="363">
        <v>0</v>
      </c>
      <c r="K30" s="363">
        <v>9</v>
      </c>
      <c r="L30" s="363">
        <v>0</v>
      </c>
      <c r="M30" s="363">
        <v>0</v>
      </c>
      <c r="N30" s="363">
        <v>0</v>
      </c>
      <c r="O30" s="363">
        <v>0</v>
      </c>
    </row>
    <row r="31" spans="1:15">
      <c r="A31" s="387" t="s">
        <v>876</v>
      </c>
      <c r="B31" s="363">
        <v>1</v>
      </c>
      <c r="C31" s="363">
        <v>0</v>
      </c>
      <c r="D31" s="363">
        <v>0</v>
      </c>
      <c r="E31" s="363">
        <v>0</v>
      </c>
      <c r="F31" s="363">
        <v>0</v>
      </c>
      <c r="G31" s="363">
        <v>0</v>
      </c>
      <c r="H31" s="363">
        <v>0</v>
      </c>
      <c r="I31" s="363">
        <v>0</v>
      </c>
      <c r="J31" s="363">
        <v>0</v>
      </c>
      <c r="K31" s="363">
        <v>0</v>
      </c>
      <c r="L31" s="363">
        <v>0</v>
      </c>
      <c r="M31" s="363">
        <v>0</v>
      </c>
      <c r="N31" s="363">
        <v>0</v>
      </c>
      <c r="O31" s="363">
        <v>0</v>
      </c>
    </row>
    <row r="32" spans="1:15">
      <c r="A32" s="387" t="s">
        <v>877</v>
      </c>
      <c r="B32" s="363">
        <v>1</v>
      </c>
      <c r="C32" s="363">
        <v>0</v>
      </c>
      <c r="D32" s="363">
        <v>0</v>
      </c>
      <c r="E32" s="363">
        <v>0</v>
      </c>
      <c r="F32" s="363">
        <v>0</v>
      </c>
      <c r="G32" s="363">
        <v>0</v>
      </c>
      <c r="H32" s="363">
        <v>0</v>
      </c>
      <c r="I32" s="363">
        <v>0</v>
      </c>
      <c r="J32" s="363">
        <v>0</v>
      </c>
      <c r="K32" s="363">
        <v>0</v>
      </c>
      <c r="L32" s="363">
        <v>0</v>
      </c>
      <c r="M32" s="363">
        <v>0</v>
      </c>
      <c r="N32" s="363">
        <v>0</v>
      </c>
      <c r="O32" s="363">
        <v>1</v>
      </c>
    </row>
    <row r="33" spans="1:15">
      <c r="A33" s="387" t="s">
        <v>878</v>
      </c>
      <c r="B33" s="363">
        <v>119</v>
      </c>
      <c r="C33" s="363">
        <v>20</v>
      </c>
      <c r="D33" s="363">
        <v>0</v>
      </c>
      <c r="E33" s="363">
        <v>1</v>
      </c>
      <c r="F33" s="363">
        <v>0</v>
      </c>
      <c r="G33" s="363">
        <v>0</v>
      </c>
      <c r="H33" s="363">
        <v>2</v>
      </c>
      <c r="I33" s="363">
        <v>1</v>
      </c>
      <c r="J33" s="363">
        <v>7</v>
      </c>
      <c r="K33" s="363">
        <v>25</v>
      </c>
      <c r="L33" s="363">
        <v>2</v>
      </c>
      <c r="M33" s="363">
        <v>7</v>
      </c>
      <c r="N33" s="363">
        <v>2</v>
      </c>
      <c r="O33" s="363">
        <v>6</v>
      </c>
    </row>
    <row r="34" spans="1:15">
      <c r="A34" s="387" t="s">
        <v>879</v>
      </c>
      <c r="B34" s="363">
        <v>1</v>
      </c>
      <c r="C34" s="363">
        <v>0</v>
      </c>
      <c r="D34" s="363">
        <v>0</v>
      </c>
      <c r="E34" s="363">
        <v>0</v>
      </c>
      <c r="F34" s="363">
        <v>0</v>
      </c>
      <c r="G34" s="363">
        <v>0</v>
      </c>
      <c r="H34" s="363">
        <v>0</v>
      </c>
      <c r="I34" s="363">
        <v>0</v>
      </c>
      <c r="J34" s="363">
        <v>0</v>
      </c>
      <c r="K34" s="363">
        <v>1</v>
      </c>
      <c r="L34" s="363">
        <v>0</v>
      </c>
      <c r="M34" s="363">
        <v>0</v>
      </c>
      <c r="N34" s="363">
        <v>0</v>
      </c>
      <c r="O34" s="363">
        <v>0</v>
      </c>
    </row>
    <row r="35" spans="1:15" ht="22.5">
      <c r="A35" s="387" t="s">
        <v>880</v>
      </c>
      <c r="B35" s="363">
        <v>9222</v>
      </c>
      <c r="C35" s="363">
        <v>15</v>
      </c>
      <c r="D35" s="363">
        <v>42</v>
      </c>
      <c r="E35" s="363">
        <v>44</v>
      </c>
      <c r="F35" s="363">
        <v>0</v>
      </c>
      <c r="G35" s="363">
        <v>51</v>
      </c>
      <c r="H35" s="363">
        <v>22</v>
      </c>
      <c r="I35" s="363">
        <v>540</v>
      </c>
      <c r="J35" s="363">
        <v>248</v>
      </c>
      <c r="K35" s="363">
        <v>3056</v>
      </c>
      <c r="L35" s="363">
        <v>6</v>
      </c>
      <c r="M35" s="363">
        <v>17</v>
      </c>
      <c r="N35" s="363">
        <v>721</v>
      </c>
      <c r="O35" s="363">
        <v>3062</v>
      </c>
    </row>
    <row r="36" spans="1:15">
      <c r="A36" s="387" t="s">
        <v>881</v>
      </c>
      <c r="B36" s="363">
        <v>200</v>
      </c>
      <c r="C36" s="363">
        <v>11</v>
      </c>
      <c r="D36" s="363">
        <v>1</v>
      </c>
      <c r="E36" s="363">
        <v>6</v>
      </c>
      <c r="F36" s="363">
        <v>2</v>
      </c>
      <c r="G36" s="363">
        <v>8</v>
      </c>
      <c r="H36" s="363">
        <v>3</v>
      </c>
      <c r="I36" s="363">
        <v>14</v>
      </c>
      <c r="J36" s="363">
        <v>4</v>
      </c>
      <c r="K36" s="363">
        <v>54</v>
      </c>
      <c r="L36" s="363">
        <v>4</v>
      </c>
      <c r="M36" s="363">
        <v>2</v>
      </c>
      <c r="N36" s="363">
        <v>11</v>
      </c>
      <c r="O36" s="363">
        <v>9</v>
      </c>
    </row>
    <row r="37" spans="1:15">
      <c r="A37" s="387" t="s">
        <v>882</v>
      </c>
      <c r="B37" s="363">
        <v>524</v>
      </c>
      <c r="C37" s="363">
        <v>25</v>
      </c>
      <c r="D37" s="363">
        <v>10</v>
      </c>
      <c r="E37" s="363">
        <v>14</v>
      </c>
      <c r="F37" s="363">
        <v>2</v>
      </c>
      <c r="G37" s="363">
        <v>20</v>
      </c>
      <c r="H37" s="363">
        <v>19</v>
      </c>
      <c r="I37" s="363">
        <v>13</v>
      </c>
      <c r="J37" s="363">
        <v>19</v>
      </c>
      <c r="K37" s="363">
        <v>87</v>
      </c>
      <c r="L37" s="363">
        <v>21</v>
      </c>
      <c r="M37" s="363">
        <v>24</v>
      </c>
      <c r="N37" s="363">
        <v>27</v>
      </c>
      <c r="O37" s="363">
        <v>37</v>
      </c>
    </row>
    <row r="38" spans="1:15">
      <c r="A38" s="387" t="s">
        <v>883</v>
      </c>
      <c r="B38" s="363">
        <v>37</v>
      </c>
      <c r="C38" s="363">
        <v>1</v>
      </c>
      <c r="D38" s="363">
        <v>0</v>
      </c>
      <c r="E38" s="363">
        <v>0</v>
      </c>
      <c r="F38" s="363">
        <v>0</v>
      </c>
      <c r="G38" s="363">
        <v>2</v>
      </c>
      <c r="H38" s="363">
        <v>0</v>
      </c>
      <c r="I38" s="363">
        <v>0</v>
      </c>
      <c r="J38" s="363">
        <v>0</v>
      </c>
      <c r="K38" s="363">
        <v>8</v>
      </c>
      <c r="L38" s="363">
        <v>0</v>
      </c>
      <c r="M38" s="363">
        <v>0</v>
      </c>
      <c r="N38" s="363">
        <v>0</v>
      </c>
      <c r="O38" s="363">
        <v>0</v>
      </c>
    </row>
    <row r="39" spans="1:15">
      <c r="A39" s="387" t="s">
        <v>884</v>
      </c>
      <c r="B39" s="363">
        <v>6</v>
      </c>
      <c r="C39" s="363">
        <v>0</v>
      </c>
      <c r="D39" s="363">
        <v>0</v>
      </c>
      <c r="E39" s="363">
        <v>0</v>
      </c>
      <c r="F39" s="363">
        <v>0</v>
      </c>
      <c r="G39" s="363">
        <v>0</v>
      </c>
      <c r="H39" s="363">
        <v>0</v>
      </c>
      <c r="I39" s="363">
        <v>1</v>
      </c>
      <c r="J39" s="363">
        <v>0</v>
      </c>
      <c r="K39" s="363">
        <v>2</v>
      </c>
      <c r="L39" s="363">
        <v>0</v>
      </c>
      <c r="M39" s="363">
        <v>0</v>
      </c>
      <c r="N39" s="363">
        <v>0</v>
      </c>
      <c r="O39" s="363">
        <v>1</v>
      </c>
    </row>
    <row r="40" spans="1:15">
      <c r="A40" s="387" t="s">
        <v>885</v>
      </c>
      <c r="B40" s="363">
        <v>87</v>
      </c>
      <c r="C40" s="363">
        <v>1</v>
      </c>
      <c r="D40" s="363">
        <v>2</v>
      </c>
      <c r="E40" s="363">
        <v>0</v>
      </c>
      <c r="F40" s="363">
        <v>1</v>
      </c>
      <c r="G40" s="363">
        <v>1</v>
      </c>
      <c r="H40" s="363">
        <v>4</v>
      </c>
      <c r="I40" s="363">
        <v>4</v>
      </c>
      <c r="J40" s="363">
        <v>4</v>
      </c>
      <c r="K40" s="363">
        <v>22</v>
      </c>
      <c r="L40" s="363">
        <v>2</v>
      </c>
      <c r="M40" s="363">
        <v>4</v>
      </c>
      <c r="N40" s="363">
        <v>6</v>
      </c>
      <c r="O40" s="363">
        <v>6</v>
      </c>
    </row>
    <row r="41" spans="1:15">
      <c r="A41" s="387" t="s">
        <v>886</v>
      </c>
      <c r="B41" s="363">
        <v>1231</v>
      </c>
      <c r="C41" s="363">
        <v>100</v>
      </c>
      <c r="D41" s="363">
        <v>15</v>
      </c>
      <c r="E41" s="363">
        <v>15</v>
      </c>
      <c r="F41" s="363">
        <v>7</v>
      </c>
      <c r="G41" s="363">
        <v>29</v>
      </c>
      <c r="H41" s="363">
        <v>19</v>
      </c>
      <c r="I41" s="363">
        <v>79</v>
      </c>
      <c r="J41" s="363">
        <v>61</v>
      </c>
      <c r="K41" s="363">
        <v>291</v>
      </c>
      <c r="L41" s="363">
        <v>30</v>
      </c>
      <c r="M41" s="363">
        <v>35</v>
      </c>
      <c r="N41" s="363">
        <v>84</v>
      </c>
      <c r="O41" s="363">
        <v>90</v>
      </c>
    </row>
    <row r="42" spans="1:15" ht="22.5">
      <c r="A42" s="387" t="s">
        <v>887</v>
      </c>
      <c r="B42" s="363">
        <v>3324</v>
      </c>
      <c r="C42" s="363">
        <v>37</v>
      </c>
      <c r="D42" s="363">
        <v>9</v>
      </c>
      <c r="E42" s="363">
        <v>16</v>
      </c>
      <c r="F42" s="363">
        <v>3</v>
      </c>
      <c r="G42" s="363">
        <v>11</v>
      </c>
      <c r="H42" s="363">
        <v>16</v>
      </c>
      <c r="I42" s="363">
        <v>157</v>
      </c>
      <c r="J42" s="363">
        <v>187</v>
      </c>
      <c r="K42" s="363">
        <v>1745</v>
      </c>
      <c r="L42" s="363">
        <v>21</v>
      </c>
      <c r="M42" s="363">
        <v>24</v>
      </c>
      <c r="N42" s="363">
        <v>314</v>
      </c>
      <c r="O42" s="363">
        <v>172</v>
      </c>
    </row>
    <row r="43" spans="1:15">
      <c r="A43" s="387" t="s">
        <v>888</v>
      </c>
      <c r="B43" s="363">
        <v>43</v>
      </c>
      <c r="C43" s="363">
        <v>3</v>
      </c>
      <c r="D43" s="363">
        <v>0</v>
      </c>
      <c r="E43" s="363">
        <v>1</v>
      </c>
      <c r="F43" s="363">
        <v>0</v>
      </c>
      <c r="G43" s="363">
        <v>1</v>
      </c>
      <c r="H43" s="363">
        <v>18</v>
      </c>
      <c r="I43" s="363">
        <v>1</v>
      </c>
      <c r="J43" s="363">
        <v>1</v>
      </c>
      <c r="K43" s="363">
        <v>9</v>
      </c>
      <c r="L43" s="363">
        <v>0</v>
      </c>
      <c r="M43" s="363">
        <v>0</v>
      </c>
      <c r="N43" s="363">
        <v>1</v>
      </c>
      <c r="O43" s="363">
        <v>1</v>
      </c>
    </row>
    <row r="44" spans="1:15">
      <c r="A44" s="387" t="s">
        <v>889</v>
      </c>
      <c r="B44" s="363">
        <v>959</v>
      </c>
      <c r="C44" s="363">
        <v>97</v>
      </c>
      <c r="D44" s="363">
        <v>12</v>
      </c>
      <c r="E44" s="363">
        <v>22</v>
      </c>
      <c r="F44" s="363">
        <v>4</v>
      </c>
      <c r="G44" s="363">
        <v>17</v>
      </c>
      <c r="H44" s="363">
        <v>20</v>
      </c>
      <c r="I44" s="363">
        <v>54</v>
      </c>
      <c r="J44" s="363">
        <v>7</v>
      </c>
      <c r="K44" s="363">
        <v>192</v>
      </c>
      <c r="L44" s="363">
        <v>14</v>
      </c>
      <c r="M44" s="363">
        <v>25</v>
      </c>
      <c r="N44" s="363">
        <v>28</v>
      </c>
      <c r="O44" s="363">
        <v>100</v>
      </c>
    </row>
    <row r="45" spans="1:15">
      <c r="A45" s="387" t="s">
        <v>890</v>
      </c>
      <c r="B45" s="363">
        <v>350</v>
      </c>
      <c r="C45" s="363">
        <v>24</v>
      </c>
      <c r="D45" s="363">
        <v>4</v>
      </c>
      <c r="E45" s="363">
        <v>8</v>
      </c>
      <c r="F45" s="363">
        <v>0</v>
      </c>
      <c r="G45" s="363">
        <v>12</v>
      </c>
      <c r="H45" s="363">
        <v>10</v>
      </c>
      <c r="I45" s="363">
        <v>12</v>
      </c>
      <c r="J45" s="363">
        <v>10</v>
      </c>
      <c r="K45" s="363">
        <v>85</v>
      </c>
      <c r="L45" s="363">
        <v>5</v>
      </c>
      <c r="M45" s="363">
        <v>13</v>
      </c>
      <c r="N45" s="363">
        <v>18</v>
      </c>
      <c r="O45" s="363">
        <v>49</v>
      </c>
    </row>
    <row r="46" spans="1:15">
      <c r="A46" s="387" t="s">
        <v>891</v>
      </c>
      <c r="B46" s="363">
        <v>174</v>
      </c>
      <c r="C46" s="363">
        <v>1</v>
      </c>
      <c r="D46" s="363">
        <v>4</v>
      </c>
      <c r="E46" s="363">
        <v>2</v>
      </c>
      <c r="F46" s="363">
        <v>0</v>
      </c>
      <c r="G46" s="363">
        <v>4</v>
      </c>
      <c r="H46" s="363">
        <v>5</v>
      </c>
      <c r="I46" s="363">
        <v>7</v>
      </c>
      <c r="J46" s="363">
        <v>28</v>
      </c>
      <c r="K46" s="363">
        <v>44</v>
      </c>
      <c r="L46" s="363">
        <v>2</v>
      </c>
      <c r="M46" s="363">
        <v>0</v>
      </c>
      <c r="N46" s="363">
        <v>46</v>
      </c>
      <c r="O46" s="363">
        <v>9</v>
      </c>
    </row>
    <row r="47" spans="1:15">
      <c r="A47" s="387" t="s">
        <v>892</v>
      </c>
      <c r="B47" s="363">
        <v>45</v>
      </c>
      <c r="C47" s="363">
        <v>2</v>
      </c>
      <c r="D47" s="363">
        <v>1</v>
      </c>
      <c r="E47" s="363">
        <v>0</v>
      </c>
      <c r="F47" s="363">
        <v>0</v>
      </c>
      <c r="G47" s="363">
        <v>0</v>
      </c>
      <c r="H47" s="363">
        <v>0</v>
      </c>
      <c r="I47" s="363">
        <v>1</v>
      </c>
      <c r="J47" s="363">
        <v>2</v>
      </c>
      <c r="K47" s="363">
        <v>1</v>
      </c>
      <c r="L47" s="363">
        <v>0</v>
      </c>
      <c r="M47" s="363">
        <v>3</v>
      </c>
      <c r="N47" s="363">
        <v>3</v>
      </c>
      <c r="O47" s="363">
        <v>1</v>
      </c>
    </row>
    <row r="48" spans="1:15">
      <c r="A48" s="387" t="s">
        <v>893</v>
      </c>
      <c r="B48" s="363">
        <v>26</v>
      </c>
      <c r="C48" s="363">
        <v>3</v>
      </c>
      <c r="D48" s="363">
        <v>0</v>
      </c>
      <c r="E48" s="363">
        <v>0</v>
      </c>
      <c r="F48" s="363">
        <v>0</v>
      </c>
      <c r="G48" s="363">
        <v>0</v>
      </c>
      <c r="H48" s="363">
        <v>0</v>
      </c>
      <c r="I48" s="363">
        <v>13</v>
      </c>
      <c r="J48" s="363">
        <v>0</v>
      </c>
      <c r="K48" s="363">
        <v>3</v>
      </c>
      <c r="L48" s="363">
        <v>0</v>
      </c>
      <c r="M48" s="363">
        <v>0</v>
      </c>
      <c r="N48" s="363">
        <v>1</v>
      </c>
      <c r="O48" s="363">
        <v>4</v>
      </c>
    </row>
    <row r="49" spans="1:15">
      <c r="A49" s="387" t="s">
        <v>894</v>
      </c>
      <c r="B49" s="363">
        <v>113</v>
      </c>
      <c r="C49" s="363">
        <v>5</v>
      </c>
      <c r="D49" s="363">
        <v>2</v>
      </c>
      <c r="E49" s="363">
        <v>3</v>
      </c>
      <c r="F49" s="363">
        <v>0</v>
      </c>
      <c r="G49" s="363">
        <v>0</v>
      </c>
      <c r="H49" s="363">
        <v>0</v>
      </c>
      <c r="I49" s="363">
        <v>2</v>
      </c>
      <c r="J49" s="363">
        <v>1</v>
      </c>
      <c r="K49" s="363">
        <v>86</v>
      </c>
      <c r="L49" s="363">
        <v>0</v>
      </c>
      <c r="M49" s="363">
        <v>0</v>
      </c>
      <c r="N49" s="363">
        <v>7</v>
      </c>
      <c r="O49" s="363">
        <v>6</v>
      </c>
    </row>
    <row r="50" spans="1:15">
      <c r="A50" s="387" t="s">
        <v>895</v>
      </c>
      <c r="B50" s="363">
        <v>9</v>
      </c>
      <c r="C50" s="363">
        <v>0</v>
      </c>
      <c r="D50" s="363">
        <v>0</v>
      </c>
      <c r="E50" s="363">
        <v>1</v>
      </c>
      <c r="F50" s="363">
        <v>0</v>
      </c>
      <c r="G50" s="363">
        <v>0</v>
      </c>
      <c r="H50" s="363">
        <v>4</v>
      </c>
      <c r="I50" s="363">
        <v>0</v>
      </c>
      <c r="J50" s="363">
        <v>0</v>
      </c>
      <c r="K50" s="363">
        <v>0</v>
      </c>
      <c r="L50" s="363">
        <v>0</v>
      </c>
      <c r="M50" s="363">
        <v>0</v>
      </c>
      <c r="N50" s="363">
        <v>0</v>
      </c>
      <c r="O50" s="363">
        <v>0</v>
      </c>
    </row>
    <row r="51" spans="1:15">
      <c r="A51" s="387" t="s">
        <v>896</v>
      </c>
      <c r="B51" s="363">
        <v>5</v>
      </c>
      <c r="C51" s="363">
        <v>0</v>
      </c>
      <c r="D51" s="363">
        <v>1</v>
      </c>
      <c r="E51" s="363">
        <v>0</v>
      </c>
      <c r="F51" s="363">
        <v>0</v>
      </c>
      <c r="G51" s="363">
        <v>0</v>
      </c>
      <c r="H51" s="363">
        <v>0</v>
      </c>
      <c r="I51" s="363">
        <v>0</v>
      </c>
      <c r="J51" s="363">
        <v>0</v>
      </c>
      <c r="K51" s="363">
        <v>0</v>
      </c>
      <c r="L51" s="363">
        <v>0</v>
      </c>
      <c r="M51" s="363">
        <v>0</v>
      </c>
      <c r="N51" s="363">
        <v>1</v>
      </c>
      <c r="O51" s="363">
        <v>0</v>
      </c>
    </row>
    <row r="52" spans="1:15">
      <c r="A52" s="387" t="s">
        <v>897</v>
      </c>
      <c r="B52" s="363">
        <v>1</v>
      </c>
      <c r="C52" s="363">
        <v>0</v>
      </c>
      <c r="D52" s="363">
        <v>0</v>
      </c>
      <c r="E52" s="363">
        <v>0</v>
      </c>
      <c r="F52" s="363">
        <v>0</v>
      </c>
      <c r="G52" s="363">
        <v>0</v>
      </c>
      <c r="H52" s="363">
        <v>0</v>
      </c>
      <c r="I52" s="363">
        <v>0</v>
      </c>
      <c r="J52" s="363">
        <v>1</v>
      </c>
      <c r="K52" s="363">
        <v>0</v>
      </c>
      <c r="L52" s="363">
        <v>0</v>
      </c>
      <c r="M52" s="363">
        <v>0</v>
      </c>
      <c r="N52" s="363">
        <v>0</v>
      </c>
      <c r="O52" s="363">
        <v>0</v>
      </c>
    </row>
    <row r="53" spans="1:15">
      <c r="A53" s="387" t="s">
        <v>898</v>
      </c>
      <c r="B53" s="363">
        <v>3</v>
      </c>
      <c r="C53" s="363">
        <v>0</v>
      </c>
      <c r="D53" s="363">
        <v>0</v>
      </c>
      <c r="E53" s="363">
        <v>0</v>
      </c>
      <c r="F53" s="363">
        <v>0</v>
      </c>
      <c r="G53" s="363">
        <v>0</v>
      </c>
      <c r="H53" s="363">
        <v>0</v>
      </c>
      <c r="I53" s="363">
        <v>0</v>
      </c>
      <c r="J53" s="363">
        <v>0</v>
      </c>
      <c r="K53" s="363">
        <v>0</v>
      </c>
      <c r="L53" s="363">
        <v>0</v>
      </c>
      <c r="M53" s="363">
        <v>0</v>
      </c>
      <c r="N53" s="363">
        <v>0</v>
      </c>
      <c r="O53" s="363">
        <v>1</v>
      </c>
    </row>
    <row r="54" spans="1:15">
      <c r="A54" s="387" t="s">
        <v>899</v>
      </c>
      <c r="B54" s="363">
        <v>880</v>
      </c>
      <c r="C54" s="363">
        <v>33</v>
      </c>
      <c r="D54" s="363">
        <v>11</v>
      </c>
      <c r="E54" s="363">
        <v>51</v>
      </c>
      <c r="F54" s="363">
        <v>9</v>
      </c>
      <c r="G54" s="363">
        <v>20</v>
      </c>
      <c r="H54" s="363">
        <v>29</v>
      </c>
      <c r="I54" s="363">
        <v>24</v>
      </c>
      <c r="J54" s="363">
        <v>28</v>
      </c>
      <c r="K54" s="363">
        <v>89</v>
      </c>
      <c r="L54" s="363">
        <v>29</v>
      </c>
      <c r="M54" s="363">
        <v>98</v>
      </c>
      <c r="N54" s="363">
        <v>35</v>
      </c>
      <c r="O54" s="363">
        <v>106</v>
      </c>
    </row>
    <row r="55" spans="1:15">
      <c r="A55" s="387" t="s">
        <v>900</v>
      </c>
      <c r="B55" s="363">
        <v>44</v>
      </c>
      <c r="C55" s="363">
        <v>0</v>
      </c>
      <c r="D55" s="363">
        <v>1</v>
      </c>
      <c r="E55" s="363">
        <v>0</v>
      </c>
      <c r="F55" s="363">
        <v>0</v>
      </c>
      <c r="G55" s="363">
        <v>3</v>
      </c>
      <c r="H55" s="363">
        <v>0</v>
      </c>
      <c r="I55" s="363">
        <v>1</v>
      </c>
      <c r="J55" s="363">
        <v>4</v>
      </c>
      <c r="K55" s="363">
        <v>6</v>
      </c>
      <c r="L55" s="363">
        <v>0</v>
      </c>
      <c r="M55" s="363">
        <v>0</v>
      </c>
      <c r="N55" s="363">
        <v>0</v>
      </c>
      <c r="O55" s="363">
        <v>1</v>
      </c>
    </row>
    <row r="56" spans="1:15">
      <c r="A56" s="387" t="s">
        <v>901</v>
      </c>
      <c r="B56" s="363">
        <v>2</v>
      </c>
      <c r="C56" s="363">
        <v>0</v>
      </c>
      <c r="D56" s="363">
        <v>0</v>
      </c>
      <c r="E56" s="363">
        <v>0</v>
      </c>
      <c r="F56" s="363">
        <v>0</v>
      </c>
      <c r="G56" s="363">
        <v>0</v>
      </c>
      <c r="H56" s="363">
        <v>0</v>
      </c>
      <c r="I56" s="363">
        <v>0</v>
      </c>
      <c r="J56" s="363">
        <v>0</v>
      </c>
      <c r="K56" s="363">
        <v>0</v>
      </c>
      <c r="L56" s="363">
        <v>0</v>
      </c>
      <c r="M56" s="363">
        <v>0</v>
      </c>
      <c r="N56" s="363">
        <v>0</v>
      </c>
      <c r="O56" s="363">
        <v>0</v>
      </c>
    </row>
    <row r="57" spans="1:15">
      <c r="A57" s="387" t="s">
        <v>902</v>
      </c>
      <c r="B57" s="363">
        <v>2</v>
      </c>
      <c r="C57" s="363">
        <v>0</v>
      </c>
      <c r="D57" s="363">
        <v>0</v>
      </c>
      <c r="E57" s="363">
        <v>0</v>
      </c>
      <c r="F57" s="363">
        <v>0</v>
      </c>
      <c r="G57" s="363">
        <v>0</v>
      </c>
      <c r="H57" s="363">
        <v>0</v>
      </c>
      <c r="I57" s="363">
        <v>0</v>
      </c>
      <c r="J57" s="363">
        <v>2</v>
      </c>
      <c r="K57" s="363">
        <v>0</v>
      </c>
      <c r="L57" s="363">
        <v>0</v>
      </c>
      <c r="M57" s="363">
        <v>0</v>
      </c>
      <c r="N57" s="363">
        <v>0</v>
      </c>
      <c r="O57" s="363">
        <v>0</v>
      </c>
    </row>
    <row r="58" spans="1:15" ht="22.5">
      <c r="A58" s="387" t="s">
        <v>903</v>
      </c>
      <c r="B58" s="363">
        <v>730</v>
      </c>
      <c r="C58" s="363">
        <v>14</v>
      </c>
      <c r="D58" s="363">
        <v>9</v>
      </c>
      <c r="E58" s="363">
        <v>7</v>
      </c>
      <c r="F58" s="363">
        <v>3</v>
      </c>
      <c r="G58" s="363">
        <v>31</v>
      </c>
      <c r="H58" s="363">
        <v>22</v>
      </c>
      <c r="I58" s="363">
        <v>5</v>
      </c>
      <c r="J58" s="363">
        <v>46</v>
      </c>
      <c r="K58" s="363">
        <v>238</v>
      </c>
      <c r="L58" s="363">
        <v>21</v>
      </c>
      <c r="M58" s="363">
        <v>9</v>
      </c>
      <c r="N58" s="363">
        <v>16</v>
      </c>
      <c r="O58" s="363">
        <v>39</v>
      </c>
    </row>
    <row r="59" spans="1:15" ht="22.5">
      <c r="A59" s="387" t="s">
        <v>904</v>
      </c>
      <c r="B59" s="363">
        <v>591</v>
      </c>
      <c r="C59" s="363">
        <v>71</v>
      </c>
      <c r="D59" s="363">
        <v>3</v>
      </c>
      <c r="E59" s="363">
        <v>19</v>
      </c>
      <c r="F59" s="363">
        <v>3</v>
      </c>
      <c r="G59" s="363">
        <v>5</v>
      </c>
      <c r="H59" s="363">
        <v>4</v>
      </c>
      <c r="I59" s="363">
        <v>44</v>
      </c>
      <c r="J59" s="363">
        <v>9</v>
      </c>
      <c r="K59" s="363">
        <v>144</v>
      </c>
      <c r="L59" s="363">
        <v>10</v>
      </c>
      <c r="M59" s="363">
        <v>50</v>
      </c>
      <c r="N59" s="363">
        <v>15</v>
      </c>
      <c r="O59" s="363">
        <v>76</v>
      </c>
    </row>
    <row r="60" spans="1:15">
      <c r="A60" s="387" t="s">
        <v>905</v>
      </c>
      <c r="B60" s="363">
        <v>214</v>
      </c>
      <c r="C60" s="363">
        <v>18</v>
      </c>
      <c r="D60" s="363">
        <v>2</v>
      </c>
      <c r="E60" s="363">
        <v>13</v>
      </c>
      <c r="F60" s="363">
        <v>3</v>
      </c>
      <c r="G60" s="363">
        <v>8</v>
      </c>
      <c r="H60" s="363">
        <v>13</v>
      </c>
      <c r="I60" s="363">
        <v>6</v>
      </c>
      <c r="J60" s="363">
        <v>9</v>
      </c>
      <c r="K60" s="363">
        <v>50</v>
      </c>
      <c r="L60" s="363">
        <v>4</v>
      </c>
      <c r="M60" s="363">
        <v>9</v>
      </c>
      <c r="N60" s="363">
        <v>6</v>
      </c>
      <c r="O60" s="363">
        <v>37</v>
      </c>
    </row>
    <row r="61" spans="1:15">
      <c r="A61" s="387" t="s">
        <v>906</v>
      </c>
      <c r="B61" s="363">
        <v>2772</v>
      </c>
      <c r="C61" s="363">
        <v>281</v>
      </c>
      <c r="D61" s="363">
        <v>17</v>
      </c>
      <c r="E61" s="363">
        <v>83</v>
      </c>
      <c r="F61" s="363">
        <v>22</v>
      </c>
      <c r="G61" s="363">
        <v>54</v>
      </c>
      <c r="H61" s="363">
        <v>73</v>
      </c>
      <c r="I61" s="363">
        <v>149</v>
      </c>
      <c r="J61" s="363">
        <v>76</v>
      </c>
      <c r="K61" s="363">
        <v>434</v>
      </c>
      <c r="L61" s="363">
        <v>80</v>
      </c>
      <c r="M61" s="363">
        <v>282</v>
      </c>
      <c r="N61" s="363">
        <v>79</v>
      </c>
      <c r="O61" s="363">
        <v>314</v>
      </c>
    </row>
    <row r="62" spans="1:15">
      <c r="A62" s="387" t="s">
        <v>907</v>
      </c>
      <c r="B62" s="363">
        <v>1777</v>
      </c>
      <c r="C62" s="363">
        <v>182</v>
      </c>
      <c r="D62" s="363">
        <v>8</v>
      </c>
      <c r="E62" s="363">
        <v>40</v>
      </c>
      <c r="F62" s="363">
        <v>4</v>
      </c>
      <c r="G62" s="363">
        <v>8</v>
      </c>
      <c r="H62" s="363">
        <v>30</v>
      </c>
      <c r="I62" s="363">
        <v>152</v>
      </c>
      <c r="J62" s="363">
        <v>23</v>
      </c>
      <c r="K62" s="363">
        <v>402</v>
      </c>
      <c r="L62" s="363">
        <v>31</v>
      </c>
      <c r="M62" s="363">
        <v>146</v>
      </c>
      <c r="N62" s="363">
        <v>57</v>
      </c>
      <c r="O62" s="363">
        <v>241</v>
      </c>
    </row>
    <row r="63" spans="1:15" ht="22.5">
      <c r="A63" s="387" t="s">
        <v>908</v>
      </c>
      <c r="B63" s="363">
        <v>1131</v>
      </c>
      <c r="C63" s="363">
        <v>156</v>
      </c>
      <c r="D63" s="363">
        <v>9</v>
      </c>
      <c r="E63" s="363">
        <v>28</v>
      </c>
      <c r="F63" s="363">
        <v>5</v>
      </c>
      <c r="G63" s="363">
        <v>20</v>
      </c>
      <c r="H63" s="363">
        <v>18</v>
      </c>
      <c r="I63" s="363">
        <v>52</v>
      </c>
      <c r="J63" s="363">
        <v>20</v>
      </c>
      <c r="K63" s="363">
        <v>212</v>
      </c>
      <c r="L63" s="363">
        <v>30</v>
      </c>
      <c r="M63" s="363">
        <v>112</v>
      </c>
      <c r="N63" s="363">
        <v>34</v>
      </c>
      <c r="O63" s="363">
        <v>127</v>
      </c>
    </row>
    <row r="64" spans="1:15" ht="22.5">
      <c r="A64" s="387" t="s">
        <v>909</v>
      </c>
      <c r="B64" s="363">
        <v>533</v>
      </c>
      <c r="C64" s="363">
        <v>50</v>
      </c>
      <c r="D64" s="363">
        <v>8</v>
      </c>
      <c r="E64" s="363">
        <v>14</v>
      </c>
      <c r="F64" s="363">
        <v>8</v>
      </c>
      <c r="G64" s="363">
        <v>16</v>
      </c>
      <c r="H64" s="363">
        <v>12</v>
      </c>
      <c r="I64" s="363">
        <v>29</v>
      </c>
      <c r="J64" s="363">
        <v>16</v>
      </c>
      <c r="K64" s="363">
        <v>115</v>
      </c>
      <c r="L64" s="363">
        <v>13</v>
      </c>
      <c r="M64" s="363">
        <v>16</v>
      </c>
      <c r="N64" s="363">
        <v>11</v>
      </c>
      <c r="O64" s="363">
        <v>39</v>
      </c>
    </row>
    <row r="65" spans="1:15">
      <c r="A65" s="387" t="s">
        <v>910</v>
      </c>
      <c r="B65" s="363">
        <v>426</v>
      </c>
      <c r="C65" s="363">
        <v>35</v>
      </c>
      <c r="D65" s="363">
        <v>6</v>
      </c>
      <c r="E65" s="363">
        <v>10</v>
      </c>
      <c r="F65" s="363">
        <v>3</v>
      </c>
      <c r="G65" s="363">
        <v>0</v>
      </c>
      <c r="H65" s="363">
        <v>8</v>
      </c>
      <c r="I65" s="363">
        <v>14</v>
      </c>
      <c r="J65" s="363">
        <v>4</v>
      </c>
      <c r="K65" s="363">
        <v>121</v>
      </c>
      <c r="L65" s="363">
        <v>7</v>
      </c>
      <c r="M65" s="363">
        <v>27</v>
      </c>
      <c r="N65" s="363">
        <v>8</v>
      </c>
      <c r="O65" s="363">
        <v>32</v>
      </c>
    </row>
    <row r="66" spans="1:15" ht="22.5">
      <c r="A66" s="387" t="s">
        <v>911</v>
      </c>
      <c r="B66" s="363">
        <v>463</v>
      </c>
      <c r="C66" s="363">
        <v>51</v>
      </c>
      <c r="D66" s="363">
        <v>10</v>
      </c>
      <c r="E66" s="363">
        <v>17</v>
      </c>
      <c r="F66" s="363">
        <v>7</v>
      </c>
      <c r="G66" s="363">
        <v>4</v>
      </c>
      <c r="H66" s="363">
        <v>21</v>
      </c>
      <c r="I66" s="363">
        <v>30</v>
      </c>
      <c r="J66" s="363">
        <v>9</v>
      </c>
      <c r="K66" s="363">
        <v>73</v>
      </c>
      <c r="L66" s="363">
        <v>24</v>
      </c>
      <c r="M66" s="363">
        <v>35</v>
      </c>
      <c r="N66" s="363">
        <v>14</v>
      </c>
      <c r="O66" s="363">
        <v>28</v>
      </c>
    </row>
    <row r="67" spans="1:15">
      <c r="A67" s="387" t="s">
        <v>912</v>
      </c>
      <c r="B67" s="363">
        <v>201</v>
      </c>
      <c r="C67" s="363">
        <v>12</v>
      </c>
      <c r="D67" s="363">
        <v>0</v>
      </c>
      <c r="E67" s="363">
        <v>6</v>
      </c>
      <c r="F67" s="363">
        <v>0</v>
      </c>
      <c r="G67" s="363">
        <v>2</v>
      </c>
      <c r="H67" s="363">
        <v>4</v>
      </c>
      <c r="I67" s="363">
        <v>3</v>
      </c>
      <c r="J67" s="363">
        <v>4</v>
      </c>
      <c r="K67" s="363">
        <v>74</v>
      </c>
      <c r="L67" s="363">
        <v>2</v>
      </c>
      <c r="M67" s="363">
        <v>30</v>
      </c>
      <c r="N67" s="363">
        <v>13</v>
      </c>
      <c r="O67" s="363">
        <v>15</v>
      </c>
    </row>
    <row r="68" spans="1:15" ht="22.5">
      <c r="A68" s="387" t="s">
        <v>913</v>
      </c>
      <c r="B68" s="363">
        <v>1130</v>
      </c>
      <c r="C68" s="363">
        <v>102</v>
      </c>
      <c r="D68" s="363">
        <v>9</v>
      </c>
      <c r="E68" s="363">
        <v>25</v>
      </c>
      <c r="F68" s="363">
        <v>4</v>
      </c>
      <c r="G68" s="363">
        <v>7</v>
      </c>
      <c r="H68" s="363">
        <v>12</v>
      </c>
      <c r="I68" s="363">
        <v>51</v>
      </c>
      <c r="J68" s="363">
        <v>26</v>
      </c>
      <c r="K68" s="363">
        <v>363</v>
      </c>
      <c r="L68" s="363">
        <v>25</v>
      </c>
      <c r="M68" s="363">
        <v>49</v>
      </c>
      <c r="N68" s="363">
        <v>37</v>
      </c>
      <c r="O68" s="363">
        <v>111</v>
      </c>
    </row>
    <row r="69" spans="1:15" ht="22.5">
      <c r="A69" s="387" t="s">
        <v>914</v>
      </c>
      <c r="B69" s="363">
        <v>193</v>
      </c>
      <c r="C69" s="363">
        <v>23</v>
      </c>
      <c r="D69" s="363">
        <v>0</v>
      </c>
      <c r="E69" s="363">
        <v>6</v>
      </c>
      <c r="F69" s="363">
        <v>2</v>
      </c>
      <c r="G69" s="363">
        <v>3</v>
      </c>
      <c r="H69" s="363">
        <v>5</v>
      </c>
      <c r="I69" s="363">
        <v>11</v>
      </c>
      <c r="J69" s="363">
        <v>8</v>
      </c>
      <c r="K69" s="363">
        <v>32</v>
      </c>
      <c r="L69" s="363">
        <v>1</v>
      </c>
      <c r="M69" s="363">
        <v>21</v>
      </c>
      <c r="N69" s="363">
        <v>15</v>
      </c>
      <c r="O69" s="363">
        <v>23</v>
      </c>
    </row>
    <row r="70" spans="1:15" ht="22.5">
      <c r="A70" s="387" t="s">
        <v>915</v>
      </c>
      <c r="B70" s="363">
        <v>517</v>
      </c>
      <c r="C70" s="363">
        <v>42</v>
      </c>
      <c r="D70" s="363">
        <v>1</v>
      </c>
      <c r="E70" s="363">
        <v>15</v>
      </c>
      <c r="F70" s="363">
        <v>7</v>
      </c>
      <c r="G70" s="363">
        <v>5</v>
      </c>
      <c r="H70" s="363">
        <v>16</v>
      </c>
      <c r="I70" s="363">
        <v>36</v>
      </c>
      <c r="J70" s="363">
        <v>31</v>
      </c>
      <c r="K70" s="363">
        <v>145</v>
      </c>
      <c r="L70" s="363">
        <v>8</v>
      </c>
      <c r="M70" s="363">
        <v>17</v>
      </c>
      <c r="N70" s="363">
        <v>16</v>
      </c>
      <c r="O70" s="363">
        <v>51</v>
      </c>
    </row>
    <row r="71" spans="1:15">
      <c r="A71" s="387" t="s">
        <v>916</v>
      </c>
      <c r="B71" s="363">
        <v>208</v>
      </c>
      <c r="C71" s="363">
        <v>42</v>
      </c>
      <c r="D71" s="363">
        <v>2</v>
      </c>
      <c r="E71" s="363">
        <v>7</v>
      </c>
      <c r="F71" s="363">
        <v>1</v>
      </c>
      <c r="G71" s="363">
        <v>7</v>
      </c>
      <c r="H71" s="363">
        <v>5</v>
      </c>
      <c r="I71" s="363">
        <v>3</v>
      </c>
      <c r="J71" s="363">
        <v>4</v>
      </c>
      <c r="K71" s="363">
        <v>32</v>
      </c>
      <c r="L71" s="363">
        <v>7</v>
      </c>
      <c r="M71" s="363">
        <v>11</v>
      </c>
      <c r="N71" s="363">
        <v>5</v>
      </c>
      <c r="O71" s="363">
        <v>12</v>
      </c>
    </row>
    <row r="72" spans="1:15">
      <c r="A72" s="387" t="s">
        <v>917</v>
      </c>
      <c r="B72" s="363">
        <v>757</v>
      </c>
      <c r="C72" s="363">
        <v>75</v>
      </c>
      <c r="D72" s="363">
        <v>13</v>
      </c>
      <c r="E72" s="363">
        <v>26</v>
      </c>
      <c r="F72" s="363">
        <v>9</v>
      </c>
      <c r="G72" s="363">
        <v>14</v>
      </c>
      <c r="H72" s="363">
        <v>17</v>
      </c>
      <c r="I72" s="363">
        <v>35</v>
      </c>
      <c r="J72" s="363">
        <v>17</v>
      </c>
      <c r="K72" s="363">
        <v>148</v>
      </c>
      <c r="L72" s="363">
        <v>26</v>
      </c>
      <c r="M72" s="363">
        <v>40</v>
      </c>
      <c r="N72" s="363">
        <v>23</v>
      </c>
      <c r="O72" s="363">
        <v>92</v>
      </c>
    </row>
    <row r="73" spans="1:15" ht="22.5">
      <c r="A73" s="387" t="s">
        <v>918</v>
      </c>
      <c r="B73" s="363">
        <v>636</v>
      </c>
      <c r="C73" s="363">
        <v>92</v>
      </c>
      <c r="D73" s="363">
        <v>5</v>
      </c>
      <c r="E73" s="363">
        <v>7</v>
      </c>
      <c r="F73" s="363">
        <v>2</v>
      </c>
      <c r="G73" s="363">
        <v>11</v>
      </c>
      <c r="H73" s="363">
        <v>10</v>
      </c>
      <c r="I73" s="363">
        <v>27</v>
      </c>
      <c r="J73" s="363">
        <v>19</v>
      </c>
      <c r="K73" s="363">
        <v>183</v>
      </c>
      <c r="L73" s="363">
        <v>13</v>
      </c>
      <c r="M73" s="363">
        <v>28</v>
      </c>
      <c r="N73" s="363">
        <v>35</v>
      </c>
      <c r="O73" s="363">
        <v>29</v>
      </c>
    </row>
    <row r="74" spans="1:15">
      <c r="A74" s="387" t="s">
        <v>919</v>
      </c>
      <c r="B74" s="363">
        <v>4248</v>
      </c>
      <c r="C74" s="363">
        <v>492</v>
      </c>
      <c r="D74" s="363">
        <v>25</v>
      </c>
      <c r="E74" s="363">
        <v>100</v>
      </c>
      <c r="F74" s="363">
        <v>29</v>
      </c>
      <c r="G74" s="363">
        <v>57</v>
      </c>
      <c r="H74" s="363">
        <v>57</v>
      </c>
      <c r="I74" s="363">
        <v>313</v>
      </c>
      <c r="J74" s="363">
        <v>68</v>
      </c>
      <c r="K74" s="363">
        <v>1148</v>
      </c>
      <c r="L74" s="363">
        <v>55</v>
      </c>
      <c r="M74" s="363">
        <v>330</v>
      </c>
      <c r="N74" s="363">
        <v>106</v>
      </c>
      <c r="O74" s="363">
        <v>698</v>
      </c>
    </row>
    <row r="75" spans="1:15">
      <c r="A75" s="387" t="s">
        <v>920</v>
      </c>
      <c r="B75" s="363">
        <v>1702</v>
      </c>
      <c r="C75" s="363">
        <v>139</v>
      </c>
      <c r="D75" s="363">
        <v>18</v>
      </c>
      <c r="E75" s="363">
        <v>46</v>
      </c>
      <c r="F75" s="363">
        <v>7</v>
      </c>
      <c r="G75" s="363">
        <v>19</v>
      </c>
      <c r="H75" s="363">
        <v>28</v>
      </c>
      <c r="I75" s="363">
        <v>119</v>
      </c>
      <c r="J75" s="363">
        <v>46</v>
      </c>
      <c r="K75" s="363">
        <v>451</v>
      </c>
      <c r="L75" s="363">
        <v>29</v>
      </c>
      <c r="M75" s="363">
        <v>194</v>
      </c>
      <c r="N75" s="363">
        <v>78</v>
      </c>
      <c r="O75" s="363">
        <v>154</v>
      </c>
    </row>
    <row r="76" spans="1:15" ht="22.5">
      <c r="A76" s="387" t="s">
        <v>921</v>
      </c>
      <c r="B76" s="363">
        <v>530</v>
      </c>
      <c r="C76" s="363">
        <v>85</v>
      </c>
      <c r="D76" s="363">
        <v>9</v>
      </c>
      <c r="E76" s="363">
        <v>17</v>
      </c>
      <c r="F76" s="363">
        <v>0</v>
      </c>
      <c r="G76" s="363">
        <v>6</v>
      </c>
      <c r="H76" s="363">
        <v>9</v>
      </c>
      <c r="I76" s="363">
        <v>24</v>
      </c>
      <c r="J76" s="363">
        <v>3</v>
      </c>
      <c r="K76" s="363">
        <v>127</v>
      </c>
      <c r="L76" s="363">
        <v>7</v>
      </c>
      <c r="M76" s="363">
        <v>26</v>
      </c>
      <c r="N76" s="363">
        <v>13</v>
      </c>
      <c r="O76" s="363">
        <v>46</v>
      </c>
    </row>
    <row r="77" spans="1:15" ht="22.5">
      <c r="A77" s="387" t="s">
        <v>922</v>
      </c>
      <c r="B77" s="363">
        <v>1337</v>
      </c>
      <c r="C77" s="363">
        <v>236</v>
      </c>
      <c r="D77" s="363">
        <v>10</v>
      </c>
      <c r="E77" s="363">
        <v>64</v>
      </c>
      <c r="F77" s="363">
        <v>2</v>
      </c>
      <c r="G77" s="363">
        <v>20</v>
      </c>
      <c r="H77" s="363">
        <v>22</v>
      </c>
      <c r="I77" s="363">
        <v>68</v>
      </c>
      <c r="J77" s="363">
        <v>23</v>
      </c>
      <c r="K77" s="363">
        <v>280</v>
      </c>
      <c r="L77" s="363">
        <v>17</v>
      </c>
      <c r="M77" s="363">
        <v>125</v>
      </c>
      <c r="N77" s="363">
        <v>28</v>
      </c>
      <c r="O77" s="363">
        <v>189</v>
      </c>
    </row>
    <row r="78" spans="1:15">
      <c r="A78" s="387" t="s">
        <v>923</v>
      </c>
      <c r="B78" s="363">
        <v>1625</v>
      </c>
      <c r="C78" s="363">
        <v>224</v>
      </c>
      <c r="D78" s="363">
        <v>15</v>
      </c>
      <c r="E78" s="363">
        <v>30</v>
      </c>
      <c r="F78" s="363">
        <v>8</v>
      </c>
      <c r="G78" s="363">
        <v>39</v>
      </c>
      <c r="H78" s="363">
        <v>41</v>
      </c>
      <c r="I78" s="363">
        <v>81</v>
      </c>
      <c r="J78" s="363">
        <v>31</v>
      </c>
      <c r="K78" s="363">
        <v>361</v>
      </c>
      <c r="L78" s="363">
        <v>39</v>
      </c>
      <c r="M78" s="363">
        <v>90</v>
      </c>
      <c r="N78" s="363">
        <v>60</v>
      </c>
      <c r="O78" s="363">
        <v>105</v>
      </c>
    </row>
    <row r="79" spans="1:15" ht="22.5">
      <c r="A79" s="387" t="s">
        <v>924</v>
      </c>
      <c r="B79" s="363">
        <v>538</v>
      </c>
      <c r="C79" s="363">
        <v>55</v>
      </c>
      <c r="D79" s="363">
        <v>2</v>
      </c>
      <c r="E79" s="363">
        <v>4</v>
      </c>
      <c r="F79" s="363">
        <v>8</v>
      </c>
      <c r="G79" s="363">
        <v>19</v>
      </c>
      <c r="H79" s="363">
        <v>17</v>
      </c>
      <c r="I79" s="363">
        <v>30</v>
      </c>
      <c r="J79" s="363">
        <v>7</v>
      </c>
      <c r="K79" s="363">
        <v>146</v>
      </c>
      <c r="L79" s="363">
        <v>12</v>
      </c>
      <c r="M79" s="363">
        <v>36</v>
      </c>
      <c r="N79" s="363">
        <v>13</v>
      </c>
      <c r="O79" s="363">
        <v>30</v>
      </c>
    </row>
    <row r="80" spans="1:15">
      <c r="A80" s="387" t="s">
        <v>925</v>
      </c>
      <c r="B80" s="363">
        <v>359</v>
      </c>
      <c r="C80" s="363">
        <v>46</v>
      </c>
      <c r="D80" s="363">
        <v>2</v>
      </c>
      <c r="E80" s="363">
        <v>13</v>
      </c>
      <c r="F80" s="363">
        <v>1</v>
      </c>
      <c r="G80" s="363">
        <v>8</v>
      </c>
      <c r="H80" s="363">
        <v>7</v>
      </c>
      <c r="I80" s="363">
        <v>19</v>
      </c>
      <c r="J80" s="363">
        <v>5</v>
      </c>
      <c r="K80" s="363">
        <v>89</v>
      </c>
      <c r="L80" s="363">
        <v>11</v>
      </c>
      <c r="M80" s="363">
        <v>24</v>
      </c>
      <c r="N80" s="363">
        <v>16</v>
      </c>
      <c r="O80" s="363">
        <v>31</v>
      </c>
    </row>
    <row r="81" spans="1:15" ht="22.5">
      <c r="A81" s="387" t="s">
        <v>926</v>
      </c>
      <c r="B81" s="363">
        <v>448</v>
      </c>
      <c r="C81" s="363">
        <v>29</v>
      </c>
      <c r="D81" s="363">
        <v>2</v>
      </c>
      <c r="E81" s="363">
        <v>6</v>
      </c>
      <c r="F81" s="363">
        <v>1</v>
      </c>
      <c r="G81" s="363">
        <v>6</v>
      </c>
      <c r="H81" s="363">
        <v>8</v>
      </c>
      <c r="I81" s="363">
        <v>14</v>
      </c>
      <c r="J81" s="363">
        <v>4</v>
      </c>
      <c r="K81" s="363">
        <v>153</v>
      </c>
      <c r="L81" s="363">
        <v>8</v>
      </c>
      <c r="M81" s="363">
        <v>14</v>
      </c>
      <c r="N81" s="363">
        <v>21</v>
      </c>
      <c r="O81" s="363">
        <v>47</v>
      </c>
    </row>
    <row r="82" spans="1:15">
      <c r="A82" s="387" t="s">
        <v>927</v>
      </c>
      <c r="B82" s="363">
        <v>129</v>
      </c>
      <c r="C82" s="363">
        <v>17</v>
      </c>
      <c r="D82" s="363">
        <v>2</v>
      </c>
      <c r="E82" s="363">
        <v>0</v>
      </c>
      <c r="F82" s="363">
        <v>0</v>
      </c>
      <c r="G82" s="363">
        <v>5</v>
      </c>
      <c r="H82" s="363">
        <v>2</v>
      </c>
      <c r="I82" s="363">
        <v>1</v>
      </c>
      <c r="J82" s="363">
        <v>3</v>
      </c>
      <c r="K82" s="363">
        <v>50</v>
      </c>
      <c r="L82" s="363">
        <v>0</v>
      </c>
      <c r="M82" s="363">
        <v>4</v>
      </c>
      <c r="N82" s="363">
        <v>3</v>
      </c>
      <c r="O82" s="363">
        <v>11</v>
      </c>
    </row>
    <row r="83" spans="1:15">
      <c r="A83" s="387" t="s">
        <v>928</v>
      </c>
      <c r="B83" s="363">
        <v>790</v>
      </c>
      <c r="C83" s="363">
        <v>50</v>
      </c>
      <c r="D83" s="363">
        <v>4</v>
      </c>
      <c r="E83" s="363">
        <v>8</v>
      </c>
      <c r="F83" s="363">
        <v>2</v>
      </c>
      <c r="G83" s="363">
        <v>10</v>
      </c>
      <c r="H83" s="363">
        <v>20</v>
      </c>
      <c r="I83" s="363">
        <v>47</v>
      </c>
      <c r="J83" s="363">
        <v>21</v>
      </c>
      <c r="K83" s="363">
        <v>281</v>
      </c>
      <c r="L83" s="363">
        <v>14</v>
      </c>
      <c r="M83" s="363">
        <v>53</v>
      </c>
      <c r="N83" s="363">
        <v>22</v>
      </c>
      <c r="O83" s="363">
        <v>57</v>
      </c>
    </row>
    <row r="84" spans="1:15" ht="22.5">
      <c r="A84" s="387" t="s">
        <v>929</v>
      </c>
      <c r="B84" s="363">
        <v>57</v>
      </c>
      <c r="C84" s="363">
        <v>4</v>
      </c>
      <c r="D84" s="363">
        <v>2</v>
      </c>
      <c r="E84" s="363">
        <v>0</v>
      </c>
      <c r="F84" s="363">
        <v>0</v>
      </c>
      <c r="G84" s="363">
        <v>2</v>
      </c>
      <c r="H84" s="363">
        <v>2</v>
      </c>
      <c r="I84" s="363">
        <v>2</v>
      </c>
      <c r="J84" s="363">
        <v>4</v>
      </c>
      <c r="K84" s="363">
        <v>9</v>
      </c>
      <c r="L84" s="363">
        <v>0</v>
      </c>
      <c r="M84" s="363">
        <v>12</v>
      </c>
      <c r="N84" s="363">
        <v>0</v>
      </c>
      <c r="O84" s="363">
        <v>5</v>
      </c>
    </row>
    <row r="85" spans="1:15" ht="33.75">
      <c r="A85" s="387" t="s">
        <v>930</v>
      </c>
      <c r="B85" s="363">
        <v>3717</v>
      </c>
      <c r="C85" s="363">
        <v>374</v>
      </c>
      <c r="D85" s="363">
        <v>67</v>
      </c>
      <c r="E85" s="363">
        <v>81</v>
      </c>
      <c r="F85" s="363">
        <v>45</v>
      </c>
      <c r="G85" s="363">
        <v>97</v>
      </c>
      <c r="H85" s="363">
        <v>208</v>
      </c>
      <c r="I85" s="363">
        <v>124</v>
      </c>
      <c r="J85" s="363">
        <v>36</v>
      </c>
      <c r="K85" s="363">
        <v>710</v>
      </c>
      <c r="L85" s="363">
        <v>106</v>
      </c>
      <c r="M85" s="363">
        <v>261</v>
      </c>
      <c r="N85" s="363">
        <v>66</v>
      </c>
      <c r="O85" s="363">
        <v>264</v>
      </c>
    </row>
    <row r="86" spans="1:15">
      <c r="A86" s="387" t="s">
        <v>931</v>
      </c>
      <c r="B86" s="363">
        <v>404</v>
      </c>
      <c r="C86" s="363">
        <v>43</v>
      </c>
      <c r="D86" s="363">
        <v>6</v>
      </c>
      <c r="E86" s="363">
        <v>8</v>
      </c>
      <c r="F86" s="363">
        <v>1</v>
      </c>
      <c r="G86" s="363">
        <v>2</v>
      </c>
      <c r="H86" s="363">
        <v>4</v>
      </c>
      <c r="I86" s="363">
        <v>9</v>
      </c>
      <c r="J86" s="363">
        <v>4</v>
      </c>
      <c r="K86" s="363">
        <v>152</v>
      </c>
      <c r="L86" s="363">
        <v>4</v>
      </c>
      <c r="M86" s="363">
        <v>46</v>
      </c>
      <c r="N86" s="363">
        <v>31</v>
      </c>
      <c r="O86" s="363">
        <v>44</v>
      </c>
    </row>
    <row r="87" spans="1:15">
      <c r="A87" s="387" t="s">
        <v>932</v>
      </c>
      <c r="B87" s="363">
        <v>2166</v>
      </c>
      <c r="C87" s="363">
        <v>365</v>
      </c>
      <c r="D87" s="363">
        <v>26</v>
      </c>
      <c r="E87" s="363">
        <v>70</v>
      </c>
      <c r="F87" s="363">
        <v>8</v>
      </c>
      <c r="G87" s="363">
        <v>47</v>
      </c>
      <c r="H87" s="363">
        <v>35</v>
      </c>
      <c r="I87" s="363">
        <v>169</v>
      </c>
      <c r="J87" s="363">
        <v>40</v>
      </c>
      <c r="K87" s="363">
        <v>489</v>
      </c>
      <c r="L87" s="363">
        <v>46</v>
      </c>
      <c r="M87" s="363">
        <v>175</v>
      </c>
      <c r="N87" s="363">
        <v>42</v>
      </c>
      <c r="O87" s="363">
        <v>185</v>
      </c>
    </row>
    <row r="88" spans="1:15">
      <c r="A88" s="387" t="s">
        <v>933</v>
      </c>
      <c r="B88" s="363">
        <v>3225</v>
      </c>
      <c r="C88" s="363">
        <v>342</v>
      </c>
      <c r="D88" s="363">
        <v>32</v>
      </c>
      <c r="E88" s="363">
        <v>91</v>
      </c>
      <c r="F88" s="363">
        <v>19</v>
      </c>
      <c r="G88" s="363">
        <v>40</v>
      </c>
      <c r="H88" s="363">
        <v>35</v>
      </c>
      <c r="I88" s="363">
        <v>122</v>
      </c>
      <c r="J88" s="363">
        <v>36</v>
      </c>
      <c r="K88" s="363">
        <v>979</v>
      </c>
      <c r="L88" s="363">
        <v>43</v>
      </c>
      <c r="M88" s="363">
        <v>295</v>
      </c>
      <c r="N88" s="363">
        <v>119</v>
      </c>
      <c r="O88" s="363">
        <v>365</v>
      </c>
    </row>
    <row r="89" spans="1:15" ht="22.5">
      <c r="A89" s="387" t="s">
        <v>934</v>
      </c>
      <c r="B89" s="363">
        <v>526</v>
      </c>
      <c r="C89" s="363">
        <v>81</v>
      </c>
      <c r="D89" s="363">
        <v>5</v>
      </c>
      <c r="E89" s="363">
        <v>12</v>
      </c>
      <c r="F89" s="363">
        <v>2</v>
      </c>
      <c r="G89" s="363">
        <v>5</v>
      </c>
      <c r="H89" s="363">
        <v>18</v>
      </c>
      <c r="I89" s="363">
        <v>7</v>
      </c>
      <c r="J89" s="363">
        <v>11</v>
      </c>
      <c r="K89" s="363">
        <v>172</v>
      </c>
      <c r="L89" s="363">
        <v>9</v>
      </c>
      <c r="M89" s="363">
        <v>54</v>
      </c>
      <c r="N89" s="363">
        <v>5</v>
      </c>
      <c r="O89" s="363">
        <v>39</v>
      </c>
    </row>
    <row r="90" spans="1:15">
      <c r="A90" s="387" t="s">
        <v>935</v>
      </c>
      <c r="B90" s="363">
        <v>220</v>
      </c>
      <c r="C90" s="363">
        <v>9</v>
      </c>
      <c r="D90" s="363">
        <v>4</v>
      </c>
      <c r="E90" s="363">
        <v>2</v>
      </c>
      <c r="F90" s="363">
        <v>3</v>
      </c>
      <c r="G90" s="363">
        <v>7</v>
      </c>
      <c r="H90" s="363">
        <v>2</v>
      </c>
      <c r="I90" s="363">
        <v>4</v>
      </c>
      <c r="J90" s="363">
        <v>5</v>
      </c>
      <c r="K90" s="363">
        <v>78</v>
      </c>
      <c r="L90" s="363">
        <v>6</v>
      </c>
      <c r="M90" s="363">
        <v>3</v>
      </c>
      <c r="N90" s="363">
        <v>17</v>
      </c>
      <c r="O90" s="363">
        <v>15</v>
      </c>
    </row>
    <row r="91" spans="1:15">
      <c r="A91" s="387" t="s">
        <v>936</v>
      </c>
      <c r="B91" s="363">
        <v>879</v>
      </c>
      <c r="C91" s="363">
        <v>138</v>
      </c>
      <c r="D91" s="363">
        <v>16</v>
      </c>
      <c r="E91" s="363">
        <v>18</v>
      </c>
      <c r="F91" s="363">
        <v>5</v>
      </c>
      <c r="G91" s="363">
        <v>21</v>
      </c>
      <c r="H91" s="363">
        <v>23</v>
      </c>
      <c r="I91" s="363">
        <v>43</v>
      </c>
      <c r="J91" s="363">
        <v>5</v>
      </c>
      <c r="K91" s="363">
        <v>181</v>
      </c>
      <c r="L91" s="363">
        <v>39</v>
      </c>
      <c r="M91" s="363">
        <v>14</v>
      </c>
      <c r="N91" s="363">
        <v>11</v>
      </c>
      <c r="O91" s="363">
        <v>136</v>
      </c>
    </row>
    <row r="92" spans="1:15">
      <c r="A92" s="387" t="s">
        <v>937</v>
      </c>
      <c r="B92" s="363">
        <v>984</v>
      </c>
      <c r="C92" s="363">
        <v>73</v>
      </c>
      <c r="D92" s="363">
        <v>20</v>
      </c>
      <c r="E92" s="363">
        <v>17</v>
      </c>
      <c r="F92" s="363">
        <v>10</v>
      </c>
      <c r="G92" s="363">
        <v>24</v>
      </c>
      <c r="H92" s="363">
        <v>16</v>
      </c>
      <c r="I92" s="363">
        <v>18</v>
      </c>
      <c r="J92" s="363">
        <v>3</v>
      </c>
      <c r="K92" s="363">
        <v>301</v>
      </c>
      <c r="L92" s="363">
        <v>41</v>
      </c>
      <c r="M92" s="363">
        <v>20</v>
      </c>
      <c r="N92" s="363">
        <v>16</v>
      </c>
      <c r="O92" s="363">
        <v>45</v>
      </c>
    </row>
    <row r="93" spans="1:15">
      <c r="A93" s="387" t="s">
        <v>938</v>
      </c>
      <c r="B93" s="363">
        <v>9661</v>
      </c>
      <c r="C93" s="363">
        <v>615</v>
      </c>
      <c r="D93" s="363">
        <v>17</v>
      </c>
      <c r="E93" s="363">
        <v>118</v>
      </c>
      <c r="F93" s="363">
        <v>147</v>
      </c>
      <c r="G93" s="363">
        <v>54</v>
      </c>
      <c r="H93" s="363">
        <v>126</v>
      </c>
      <c r="I93" s="363">
        <v>200</v>
      </c>
      <c r="J93" s="363">
        <v>301</v>
      </c>
      <c r="K93" s="363">
        <v>2145</v>
      </c>
      <c r="L93" s="363">
        <v>450</v>
      </c>
      <c r="M93" s="363">
        <v>287</v>
      </c>
      <c r="N93" s="363">
        <v>186</v>
      </c>
      <c r="O93" s="363">
        <v>846</v>
      </c>
    </row>
    <row r="94" spans="1:15">
      <c r="A94" s="387" t="s">
        <v>939</v>
      </c>
      <c r="B94" s="363">
        <v>527</v>
      </c>
      <c r="C94" s="363">
        <v>22</v>
      </c>
      <c r="D94" s="363">
        <v>8</v>
      </c>
      <c r="E94" s="363">
        <v>2</v>
      </c>
      <c r="F94" s="363">
        <v>3</v>
      </c>
      <c r="G94" s="363">
        <v>11</v>
      </c>
      <c r="H94" s="363">
        <v>24</v>
      </c>
      <c r="I94" s="363">
        <v>16</v>
      </c>
      <c r="J94" s="363">
        <v>7</v>
      </c>
      <c r="K94" s="363">
        <v>149</v>
      </c>
      <c r="L94" s="363">
        <v>9</v>
      </c>
      <c r="M94" s="363">
        <v>15</v>
      </c>
      <c r="N94" s="363">
        <v>47</v>
      </c>
      <c r="O94" s="363">
        <v>22</v>
      </c>
    </row>
    <row r="95" spans="1:15">
      <c r="A95" s="387" t="s">
        <v>940</v>
      </c>
      <c r="B95" s="363">
        <v>86</v>
      </c>
      <c r="C95" s="363">
        <v>1</v>
      </c>
      <c r="D95" s="363">
        <v>1</v>
      </c>
      <c r="E95" s="363">
        <v>2</v>
      </c>
      <c r="F95" s="363">
        <v>0</v>
      </c>
      <c r="G95" s="363">
        <v>12</v>
      </c>
      <c r="H95" s="363">
        <v>3</v>
      </c>
      <c r="I95" s="363">
        <v>3</v>
      </c>
      <c r="J95" s="363">
        <v>0</v>
      </c>
      <c r="K95" s="363">
        <v>24</v>
      </c>
      <c r="L95" s="363">
        <v>5</v>
      </c>
      <c r="M95" s="363">
        <v>0</v>
      </c>
      <c r="N95" s="363">
        <v>0</v>
      </c>
      <c r="O95" s="363">
        <v>6</v>
      </c>
    </row>
    <row r="96" spans="1:15" ht="33.75">
      <c r="A96" s="387" t="s">
        <v>941</v>
      </c>
      <c r="B96" s="363">
        <v>101</v>
      </c>
      <c r="C96" s="363">
        <v>8</v>
      </c>
      <c r="D96" s="363">
        <v>4</v>
      </c>
      <c r="E96" s="363">
        <v>2</v>
      </c>
      <c r="F96" s="363">
        <v>0</v>
      </c>
      <c r="G96" s="363">
        <v>4</v>
      </c>
      <c r="H96" s="363">
        <v>3</v>
      </c>
      <c r="I96" s="363">
        <v>2</v>
      </c>
      <c r="J96" s="363">
        <v>0</v>
      </c>
      <c r="K96" s="363">
        <v>23</v>
      </c>
      <c r="L96" s="363">
        <v>0</v>
      </c>
      <c r="M96" s="363">
        <v>1</v>
      </c>
      <c r="N96" s="363">
        <v>4</v>
      </c>
      <c r="O96" s="363">
        <v>5</v>
      </c>
    </row>
    <row r="97" spans="1:15" ht="33.75">
      <c r="A97" s="387" t="s">
        <v>942</v>
      </c>
      <c r="B97" s="363">
        <v>13227</v>
      </c>
      <c r="C97" s="363">
        <v>777</v>
      </c>
      <c r="D97" s="363">
        <v>224</v>
      </c>
      <c r="E97" s="363">
        <v>239</v>
      </c>
      <c r="F97" s="363">
        <v>96</v>
      </c>
      <c r="G97" s="363">
        <v>352</v>
      </c>
      <c r="H97" s="363">
        <v>408</v>
      </c>
      <c r="I97" s="363">
        <v>592</v>
      </c>
      <c r="J97" s="363">
        <v>247</v>
      </c>
      <c r="K97" s="363">
        <v>3389</v>
      </c>
      <c r="L97" s="363">
        <v>363</v>
      </c>
      <c r="M97" s="363">
        <v>257</v>
      </c>
      <c r="N97" s="363">
        <v>389</v>
      </c>
      <c r="O97" s="363">
        <v>1908</v>
      </c>
    </row>
    <row r="98" spans="1:15">
      <c r="A98" s="387" t="s">
        <v>943</v>
      </c>
      <c r="B98" s="363">
        <v>680</v>
      </c>
      <c r="C98" s="363">
        <v>25</v>
      </c>
      <c r="D98" s="363">
        <v>1</v>
      </c>
      <c r="E98" s="363">
        <v>9</v>
      </c>
      <c r="F98" s="363">
        <v>2</v>
      </c>
      <c r="G98" s="363">
        <v>11</v>
      </c>
      <c r="H98" s="363">
        <v>19</v>
      </c>
      <c r="I98" s="363">
        <v>34</v>
      </c>
      <c r="J98" s="363">
        <v>46</v>
      </c>
      <c r="K98" s="363">
        <v>103</v>
      </c>
      <c r="L98" s="363">
        <v>36</v>
      </c>
      <c r="M98" s="363">
        <v>23</v>
      </c>
      <c r="N98" s="363">
        <v>26</v>
      </c>
      <c r="O98" s="363">
        <v>89</v>
      </c>
    </row>
    <row r="99" spans="1:15">
      <c r="A99" s="387" t="s">
        <v>944</v>
      </c>
      <c r="B99" s="363">
        <v>4164</v>
      </c>
      <c r="C99" s="363">
        <v>300</v>
      </c>
      <c r="D99" s="363">
        <v>45</v>
      </c>
      <c r="E99" s="363">
        <v>95</v>
      </c>
      <c r="F99" s="363">
        <v>35</v>
      </c>
      <c r="G99" s="363">
        <v>65</v>
      </c>
      <c r="H99" s="363">
        <v>121</v>
      </c>
      <c r="I99" s="363">
        <v>201</v>
      </c>
      <c r="J99" s="363">
        <v>237</v>
      </c>
      <c r="K99" s="363">
        <v>1062</v>
      </c>
      <c r="L99" s="363">
        <v>78</v>
      </c>
      <c r="M99" s="363">
        <v>123</v>
      </c>
      <c r="N99" s="363">
        <v>279</v>
      </c>
      <c r="O99" s="363">
        <v>506</v>
      </c>
    </row>
    <row r="100" spans="1:15" ht="33.75">
      <c r="A100" s="387" t="s">
        <v>945</v>
      </c>
      <c r="B100" s="363">
        <v>2317</v>
      </c>
      <c r="C100" s="363">
        <v>106</v>
      </c>
      <c r="D100" s="363">
        <v>22</v>
      </c>
      <c r="E100" s="363">
        <v>37</v>
      </c>
      <c r="F100" s="363">
        <v>20</v>
      </c>
      <c r="G100" s="363">
        <v>39</v>
      </c>
      <c r="H100" s="363">
        <v>47</v>
      </c>
      <c r="I100" s="363">
        <v>71</v>
      </c>
      <c r="J100" s="363">
        <v>53</v>
      </c>
      <c r="K100" s="363">
        <v>852</v>
      </c>
      <c r="L100" s="363">
        <v>64</v>
      </c>
      <c r="M100" s="363">
        <v>58</v>
      </c>
      <c r="N100" s="363">
        <v>103</v>
      </c>
      <c r="O100" s="363">
        <v>166</v>
      </c>
    </row>
    <row r="101" spans="1:15" ht="22.5">
      <c r="A101" s="387" t="s">
        <v>946</v>
      </c>
      <c r="B101" s="363">
        <v>83</v>
      </c>
      <c r="C101" s="363">
        <v>4</v>
      </c>
      <c r="D101" s="363">
        <v>0</v>
      </c>
      <c r="E101" s="363">
        <v>2</v>
      </c>
      <c r="F101" s="363">
        <v>0</v>
      </c>
      <c r="G101" s="363">
        <v>2</v>
      </c>
      <c r="H101" s="363">
        <v>1</v>
      </c>
      <c r="I101" s="363">
        <v>1</v>
      </c>
      <c r="J101" s="363">
        <v>1</v>
      </c>
      <c r="K101" s="363">
        <v>41</v>
      </c>
      <c r="L101" s="363">
        <v>0</v>
      </c>
      <c r="M101" s="363">
        <v>2</v>
      </c>
      <c r="N101" s="363">
        <v>3</v>
      </c>
      <c r="O101" s="363">
        <v>5</v>
      </c>
    </row>
    <row r="102" spans="1:15" ht="22.5">
      <c r="A102" s="387" t="s">
        <v>947</v>
      </c>
      <c r="B102" s="363">
        <v>51</v>
      </c>
      <c r="C102" s="363">
        <v>6</v>
      </c>
      <c r="D102" s="363">
        <v>0</v>
      </c>
      <c r="E102" s="363">
        <v>1</v>
      </c>
      <c r="F102" s="363">
        <v>0</v>
      </c>
      <c r="G102" s="363">
        <v>0</v>
      </c>
      <c r="H102" s="363">
        <v>9</v>
      </c>
      <c r="I102" s="363">
        <v>3</v>
      </c>
      <c r="J102" s="363">
        <v>0</v>
      </c>
      <c r="K102" s="363">
        <v>2</v>
      </c>
      <c r="L102" s="363">
        <v>2</v>
      </c>
      <c r="M102" s="363">
        <v>0</v>
      </c>
      <c r="N102" s="363">
        <v>0</v>
      </c>
      <c r="O102" s="363">
        <v>7</v>
      </c>
    </row>
    <row r="103" spans="1:15">
      <c r="A103" s="387" t="s">
        <v>948</v>
      </c>
      <c r="B103" s="363">
        <v>218</v>
      </c>
      <c r="C103" s="363">
        <v>38</v>
      </c>
      <c r="D103" s="363">
        <v>2</v>
      </c>
      <c r="E103" s="363">
        <v>10</v>
      </c>
      <c r="F103" s="363">
        <v>0</v>
      </c>
      <c r="G103" s="363">
        <v>1</v>
      </c>
      <c r="H103" s="363">
        <v>11</v>
      </c>
      <c r="I103" s="363">
        <v>21</v>
      </c>
      <c r="J103" s="363">
        <v>2</v>
      </c>
      <c r="K103" s="363">
        <v>18</v>
      </c>
      <c r="L103" s="363">
        <v>4</v>
      </c>
      <c r="M103" s="363">
        <v>7</v>
      </c>
      <c r="N103" s="363">
        <v>5</v>
      </c>
      <c r="O103" s="363">
        <v>9</v>
      </c>
    </row>
    <row r="104" spans="1:15">
      <c r="A104" s="387" t="s">
        <v>949</v>
      </c>
      <c r="B104" s="363">
        <v>1589</v>
      </c>
      <c r="C104" s="363">
        <v>135</v>
      </c>
      <c r="D104" s="363">
        <v>13</v>
      </c>
      <c r="E104" s="363">
        <v>40</v>
      </c>
      <c r="F104" s="363">
        <v>9</v>
      </c>
      <c r="G104" s="363">
        <v>41</v>
      </c>
      <c r="H104" s="363">
        <v>87</v>
      </c>
      <c r="I104" s="363">
        <v>28</v>
      </c>
      <c r="J104" s="363">
        <v>14</v>
      </c>
      <c r="K104" s="363">
        <v>309</v>
      </c>
      <c r="L104" s="363">
        <v>57</v>
      </c>
      <c r="M104" s="363">
        <v>55</v>
      </c>
      <c r="N104" s="363">
        <v>26</v>
      </c>
      <c r="O104" s="363">
        <v>158</v>
      </c>
    </row>
    <row r="105" spans="1:15">
      <c r="A105" s="387" t="s">
        <v>950</v>
      </c>
      <c r="B105" s="363">
        <v>19180</v>
      </c>
      <c r="C105" s="363">
        <v>978</v>
      </c>
      <c r="D105" s="363">
        <v>150</v>
      </c>
      <c r="E105" s="363">
        <v>427</v>
      </c>
      <c r="F105" s="363">
        <v>173</v>
      </c>
      <c r="G105" s="363">
        <v>324</v>
      </c>
      <c r="H105" s="363">
        <v>559</v>
      </c>
      <c r="I105" s="363">
        <v>1251</v>
      </c>
      <c r="J105" s="363">
        <v>536</v>
      </c>
      <c r="K105" s="363">
        <v>4002</v>
      </c>
      <c r="L105" s="363">
        <v>790</v>
      </c>
      <c r="M105" s="363">
        <v>1172</v>
      </c>
      <c r="N105" s="363">
        <v>997</v>
      </c>
      <c r="O105" s="363">
        <v>2835</v>
      </c>
    </row>
    <row r="106" spans="1:15">
      <c r="A106" s="387" t="s">
        <v>951</v>
      </c>
      <c r="B106" s="363">
        <v>1141</v>
      </c>
      <c r="C106" s="363">
        <v>29</v>
      </c>
      <c r="D106" s="363">
        <v>61</v>
      </c>
      <c r="E106" s="363">
        <v>27</v>
      </c>
      <c r="F106" s="363">
        <v>12</v>
      </c>
      <c r="G106" s="363">
        <v>36</v>
      </c>
      <c r="H106" s="363">
        <v>125</v>
      </c>
      <c r="I106" s="363">
        <v>39</v>
      </c>
      <c r="J106" s="363">
        <v>91</v>
      </c>
      <c r="K106" s="363">
        <v>154</v>
      </c>
      <c r="L106" s="363">
        <v>38</v>
      </c>
      <c r="M106" s="363">
        <v>24</v>
      </c>
      <c r="N106" s="363">
        <v>56</v>
      </c>
      <c r="O106" s="363">
        <v>65</v>
      </c>
    </row>
    <row r="107" spans="1:15">
      <c r="A107" s="387" t="s">
        <v>952</v>
      </c>
      <c r="B107" s="363">
        <v>4</v>
      </c>
      <c r="C107" s="363">
        <v>1</v>
      </c>
      <c r="D107" s="363">
        <v>0</v>
      </c>
      <c r="E107" s="363">
        <v>0</v>
      </c>
      <c r="F107" s="363">
        <v>0</v>
      </c>
      <c r="G107" s="363">
        <v>0</v>
      </c>
      <c r="H107" s="363">
        <v>0</v>
      </c>
      <c r="I107" s="363">
        <v>0</v>
      </c>
      <c r="J107" s="363">
        <v>0</v>
      </c>
      <c r="K107" s="363">
        <v>1</v>
      </c>
      <c r="L107" s="363">
        <v>0</v>
      </c>
      <c r="M107" s="363">
        <v>0</v>
      </c>
      <c r="N107" s="363">
        <v>1</v>
      </c>
      <c r="O107" s="363">
        <v>0</v>
      </c>
    </row>
    <row r="108" spans="1:15">
      <c r="A108" s="387" t="s">
        <v>953</v>
      </c>
      <c r="B108" s="363">
        <v>40</v>
      </c>
      <c r="C108" s="363">
        <v>0</v>
      </c>
      <c r="D108" s="363">
        <v>0</v>
      </c>
      <c r="E108" s="363">
        <v>0</v>
      </c>
      <c r="F108" s="363">
        <v>0</v>
      </c>
      <c r="G108" s="363">
        <v>0</v>
      </c>
      <c r="H108" s="363">
        <v>0</v>
      </c>
      <c r="I108" s="363">
        <v>1</v>
      </c>
      <c r="J108" s="363">
        <v>0</v>
      </c>
      <c r="K108" s="363">
        <v>6</v>
      </c>
      <c r="L108" s="363">
        <v>1</v>
      </c>
      <c r="M108" s="363">
        <v>0</v>
      </c>
      <c r="N108" s="363">
        <v>0</v>
      </c>
      <c r="O108" s="363">
        <v>0</v>
      </c>
    </row>
    <row r="109" spans="1:15" ht="22.5">
      <c r="A109" s="387" t="s">
        <v>954</v>
      </c>
      <c r="B109" s="363">
        <v>2</v>
      </c>
      <c r="C109" s="363">
        <v>1</v>
      </c>
      <c r="D109" s="363">
        <v>0</v>
      </c>
      <c r="E109" s="363">
        <v>0</v>
      </c>
      <c r="F109" s="363">
        <v>0</v>
      </c>
      <c r="G109" s="363">
        <v>0</v>
      </c>
      <c r="H109" s="363">
        <v>0</v>
      </c>
      <c r="I109" s="363">
        <v>0</v>
      </c>
      <c r="J109" s="363">
        <v>0</v>
      </c>
      <c r="K109" s="363">
        <v>0</v>
      </c>
      <c r="L109" s="363">
        <v>0</v>
      </c>
      <c r="M109" s="363">
        <v>0</v>
      </c>
      <c r="N109" s="363">
        <v>0</v>
      </c>
      <c r="O109" s="363">
        <v>0</v>
      </c>
    </row>
    <row r="110" spans="1:15">
      <c r="A110" s="387" t="s">
        <v>955</v>
      </c>
      <c r="B110" s="363">
        <v>1143</v>
      </c>
      <c r="C110" s="363">
        <v>121</v>
      </c>
      <c r="D110" s="363">
        <v>1</v>
      </c>
      <c r="E110" s="363">
        <v>6</v>
      </c>
      <c r="F110" s="363">
        <v>3</v>
      </c>
      <c r="G110" s="363">
        <v>8</v>
      </c>
      <c r="H110" s="363">
        <v>11</v>
      </c>
      <c r="I110" s="363">
        <v>22</v>
      </c>
      <c r="J110" s="363">
        <v>8</v>
      </c>
      <c r="K110" s="363">
        <v>297</v>
      </c>
      <c r="L110" s="363">
        <v>29</v>
      </c>
      <c r="M110" s="363">
        <v>60</v>
      </c>
      <c r="N110" s="363">
        <v>15</v>
      </c>
      <c r="O110" s="363">
        <v>71</v>
      </c>
    </row>
    <row r="111" spans="1:15">
      <c r="A111" s="387" t="s">
        <v>956</v>
      </c>
      <c r="B111" s="363">
        <v>2782</v>
      </c>
      <c r="C111" s="363">
        <v>338</v>
      </c>
      <c r="D111" s="363">
        <v>32</v>
      </c>
      <c r="E111" s="363">
        <v>88</v>
      </c>
      <c r="F111" s="363">
        <v>13</v>
      </c>
      <c r="G111" s="363">
        <v>69</v>
      </c>
      <c r="H111" s="363">
        <v>58</v>
      </c>
      <c r="I111" s="363">
        <v>179</v>
      </c>
      <c r="J111" s="363">
        <v>59</v>
      </c>
      <c r="K111" s="363">
        <v>602</v>
      </c>
      <c r="L111" s="363">
        <v>65</v>
      </c>
      <c r="M111" s="363">
        <v>163</v>
      </c>
      <c r="N111" s="363">
        <v>134</v>
      </c>
      <c r="O111" s="363">
        <v>232</v>
      </c>
    </row>
    <row r="112" spans="1:15" ht="22.5">
      <c r="A112" s="387" t="s">
        <v>957</v>
      </c>
      <c r="B112" s="363">
        <v>3755</v>
      </c>
      <c r="C112" s="363">
        <v>376</v>
      </c>
      <c r="D112" s="363">
        <v>45</v>
      </c>
      <c r="E112" s="363">
        <v>121</v>
      </c>
      <c r="F112" s="363">
        <v>22</v>
      </c>
      <c r="G112" s="363">
        <v>79</v>
      </c>
      <c r="H112" s="363">
        <v>144</v>
      </c>
      <c r="I112" s="363">
        <v>118</v>
      </c>
      <c r="J112" s="363">
        <v>47</v>
      </c>
      <c r="K112" s="363">
        <v>718</v>
      </c>
      <c r="L112" s="363">
        <v>65</v>
      </c>
      <c r="M112" s="363">
        <v>119</v>
      </c>
      <c r="N112" s="363">
        <v>124</v>
      </c>
      <c r="O112" s="363">
        <v>371</v>
      </c>
    </row>
    <row r="113" spans="1:15">
      <c r="A113" s="387" t="s">
        <v>958</v>
      </c>
      <c r="B113" s="363">
        <v>214</v>
      </c>
      <c r="C113" s="363">
        <v>13</v>
      </c>
      <c r="D113" s="363">
        <v>0</v>
      </c>
      <c r="E113" s="363">
        <v>22</v>
      </c>
      <c r="F113" s="363">
        <v>1</v>
      </c>
      <c r="G113" s="363">
        <v>2</v>
      </c>
      <c r="H113" s="363">
        <v>4</v>
      </c>
      <c r="I113" s="363">
        <v>1</v>
      </c>
      <c r="J113" s="363">
        <v>7</v>
      </c>
      <c r="K113" s="363">
        <v>34</v>
      </c>
      <c r="L113" s="363">
        <v>7</v>
      </c>
      <c r="M113" s="363">
        <v>4</v>
      </c>
      <c r="N113" s="363">
        <v>0</v>
      </c>
      <c r="O113" s="363">
        <v>23</v>
      </c>
    </row>
    <row r="114" spans="1:15" ht="22.5">
      <c r="A114" s="387" t="s">
        <v>959</v>
      </c>
      <c r="B114" s="363">
        <v>2080</v>
      </c>
      <c r="C114" s="363">
        <v>570</v>
      </c>
      <c r="D114" s="363">
        <v>34</v>
      </c>
      <c r="E114" s="363">
        <v>198</v>
      </c>
      <c r="F114" s="363">
        <v>12</v>
      </c>
      <c r="G114" s="363">
        <v>51</v>
      </c>
      <c r="H114" s="363">
        <v>129</v>
      </c>
      <c r="I114" s="363">
        <v>91</v>
      </c>
      <c r="J114" s="363">
        <v>36</v>
      </c>
      <c r="K114" s="363">
        <v>92</v>
      </c>
      <c r="L114" s="363">
        <v>36</v>
      </c>
      <c r="M114" s="363">
        <v>179</v>
      </c>
      <c r="N114" s="363">
        <v>44</v>
      </c>
      <c r="O114" s="363">
        <v>64</v>
      </c>
    </row>
    <row r="115" spans="1:15" ht="33.75">
      <c r="A115" s="387" t="s">
        <v>960</v>
      </c>
      <c r="B115" s="363">
        <v>521</v>
      </c>
      <c r="C115" s="363">
        <v>19</v>
      </c>
      <c r="D115" s="363">
        <v>5</v>
      </c>
      <c r="E115" s="363">
        <v>4</v>
      </c>
      <c r="F115" s="363">
        <v>2</v>
      </c>
      <c r="G115" s="363">
        <v>12</v>
      </c>
      <c r="H115" s="363">
        <v>7</v>
      </c>
      <c r="I115" s="363">
        <v>11</v>
      </c>
      <c r="J115" s="363">
        <v>6</v>
      </c>
      <c r="K115" s="363">
        <v>223</v>
      </c>
      <c r="L115" s="363">
        <v>8</v>
      </c>
      <c r="M115" s="363">
        <v>1</v>
      </c>
      <c r="N115" s="363">
        <v>13</v>
      </c>
      <c r="O115" s="363">
        <v>22</v>
      </c>
    </row>
    <row r="116" spans="1:15" ht="22.5">
      <c r="A116" s="387" t="s">
        <v>961</v>
      </c>
      <c r="B116" s="363">
        <v>1384</v>
      </c>
      <c r="C116" s="363">
        <v>44</v>
      </c>
      <c r="D116" s="363">
        <v>19</v>
      </c>
      <c r="E116" s="363">
        <v>8</v>
      </c>
      <c r="F116" s="363">
        <v>16</v>
      </c>
      <c r="G116" s="363">
        <v>30</v>
      </c>
      <c r="H116" s="363">
        <v>20</v>
      </c>
      <c r="I116" s="363">
        <v>52</v>
      </c>
      <c r="J116" s="363">
        <v>43</v>
      </c>
      <c r="K116" s="363">
        <v>536</v>
      </c>
      <c r="L116" s="363">
        <v>42</v>
      </c>
      <c r="M116" s="363">
        <v>69</v>
      </c>
      <c r="N116" s="363">
        <v>69</v>
      </c>
      <c r="O116" s="363">
        <v>77</v>
      </c>
    </row>
    <row r="117" spans="1:15">
      <c r="A117" s="387" t="s">
        <v>962</v>
      </c>
      <c r="B117" s="363">
        <v>2438</v>
      </c>
      <c r="C117" s="363">
        <v>306</v>
      </c>
      <c r="D117" s="363">
        <v>27</v>
      </c>
      <c r="E117" s="363">
        <v>57</v>
      </c>
      <c r="F117" s="363">
        <v>38</v>
      </c>
      <c r="G117" s="363">
        <v>46</v>
      </c>
      <c r="H117" s="363">
        <v>65</v>
      </c>
      <c r="I117" s="363">
        <v>55</v>
      </c>
      <c r="J117" s="363">
        <v>40</v>
      </c>
      <c r="K117" s="363">
        <v>430</v>
      </c>
      <c r="L117" s="363">
        <v>214</v>
      </c>
      <c r="M117" s="363">
        <v>141</v>
      </c>
      <c r="N117" s="363">
        <v>43</v>
      </c>
      <c r="O117" s="363">
        <v>96</v>
      </c>
    </row>
    <row r="118" spans="1:15" ht="33.75">
      <c r="A118" s="387" t="s">
        <v>963</v>
      </c>
      <c r="B118" s="363">
        <v>1245</v>
      </c>
      <c r="C118" s="363">
        <v>49</v>
      </c>
      <c r="D118" s="363">
        <v>8</v>
      </c>
      <c r="E118" s="363">
        <v>13</v>
      </c>
      <c r="F118" s="363">
        <v>17</v>
      </c>
      <c r="G118" s="363">
        <v>44</v>
      </c>
      <c r="H118" s="363">
        <v>46</v>
      </c>
      <c r="I118" s="363">
        <v>39</v>
      </c>
      <c r="J118" s="363">
        <v>36</v>
      </c>
      <c r="K118" s="363">
        <v>192</v>
      </c>
      <c r="L118" s="363">
        <v>88</v>
      </c>
      <c r="M118" s="363">
        <v>54</v>
      </c>
      <c r="N118" s="363">
        <v>20</v>
      </c>
      <c r="O118" s="363">
        <v>104</v>
      </c>
    </row>
    <row r="119" spans="1:15">
      <c r="A119" s="387" t="s">
        <v>964</v>
      </c>
      <c r="B119" s="363">
        <v>121</v>
      </c>
      <c r="C119" s="363">
        <v>3</v>
      </c>
      <c r="D119" s="363">
        <v>1</v>
      </c>
      <c r="E119" s="363">
        <v>2</v>
      </c>
      <c r="F119" s="363">
        <v>0</v>
      </c>
      <c r="G119" s="363">
        <v>2</v>
      </c>
      <c r="H119" s="363">
        <v>1</v>
      </c>
      <c r="I119" s="363">
        <v>4</v>
      </c>
      <c r="J119" s="363">
        <v>1</v>
      </c>
      <c r="K119" s="363">
        <v>43</v>
      </c>
      <c r="L119" s="363">
        <v>4</v>
      </c>
      <c r="M119" s="363">
        <v>2</v>
      </c>
      <c r="N119" s="363">
        <v>2</v>
      </c>
      <c r="O119" s="363">
        <v>8</v>
      </c>
    </row>
    <row r="120" spans="1:15" ht="22.5">
      <c r="A120" s="387" t="s">
        <v>965</v>
      </c>
      <c r="B120" s="363">
        <v>788</v>
      </c>
      <c r="C120" s="363">
        <v>27</v>
      </c>
      <c r="D120" s="363">
        <v>12</v>
      </c>
      <c r="E120" s="363">
        <v>8</v>
      </c>
      <c r="F120" s="363">
        <v>1</v>
      </c>
      <c r="G120" s="363">
        <v>12</v>
      </c>
      <c r="H120" s="363">
        <v>27</v>
      </c>
      <c r="I120" s="363">
        <v>13</v>
      </c>
      <c r="J120" s="363">
        <v>12</v>
      </c>
      <c r="K120" s="363">
        <v>276</v>
      </c>
      <c r="L120" s="363">
        <v>10</v>
      </c>
      <c r="M120" s="363">
        <v>15</v>
      </c>
      <c r="N120" s="363">
        <v>15</v>
      </c>
      <c r="O120" s="363">
        <v>52</v>
      </c>
    </row>
    <row r="121" spans="1:15" ht="22.5">
      <c r="A121" s="387" t="s">
        <v>966</v>
      </c>
      <c r="B121" s="363">
        <v>685</v>
      </c>
      <c r="C121" s="363">
        <v>48</v>
      </c>
      <c r="D121" s="363">
        <v>5</v>
      </c>
      <c r="E121" s="363">
        <v>17</v>
      </c>
      <c r="F121" s="363">
        <v>3</v>
      </c>
      <c r="G121" s="363">
        <v>23</v>
      </c>
      <c r="H121" s="363">
        <v>17</v>
      </c>
      <c r="I121" s="363">
        <v>26</v>
      </c>
      <c r="J121" s="363">
        <v>26</v>
      </c>
      <c r="K121" s="363">
        <v>138</v>
      </c>
      <c r="L121" s="363">
        <v>12</v>
      </c>
      <c r="M121" s="363">
        <v>29</v>
      </c>
      <c r="N121" s="363">
        <v>18</v>
      </c>
      <c r="O121" s="363">
        <v>37</v>
      </c>
    </row>
    <row r="122" spans="1:15">
      <c r="A122" s="387" t="s">
        <v>967</v>
      </c>
      <c r="B122" s="363">
        <v>261</v>
      </c>
      <c r="C122" s="363">
        <v>9</v>
      </c>
      <c r="D122" s="363">
        <v>4</v>
      </c>
      <c r="E122" s="363">
        <v>6</v>
      </c>
      <c r="F122" s="363">
        <v>0</v>
      </c>
      <c r="G122" s="363">
        <v>6</v>
      </c>
      <c r="H122" s="363">
        <v>5</v>
      </c>
      <c r="I122" s="363">
        <v>12</v>
      </c>
      <c r="J122" s="363">
        <v>7</v>
      </c>
      <c r="K122" s="363">
        <v>49</v>
      </c>
      <c r="L122" s="363">
        <v>6</v>
      </c>
      <c r="M122" s="363">
        <v>17</v>
      </c>
      <c r="N122" s="363">
        <v>5</v>
      </c>
      <c r="O122" s="363">
        <v>32</v>
      </c>
    </row>
    <row r="123" spans="1:15">
      <c r="A123" s="387" t="s">
        <v>968</v>
      </c>
      <c r="B123" s="363">
        <v>132</v>
      </c>
      <c r="C123" s="363">
        <v>6</v>
      </c>
      <c r="D123" s="363">
        <v>1</v>
      </c>
      <c r="E123" s="363">
        <v>0</v>
      </c>
      <c r="F123" s="363">
        <v>0</v>
      </c>
      <c r="G123" s="363">
        <v>0</v>
      </c>
      <c r="H123" s="363">
        <v>2</v>
      </c>
      <c r="I123" s="363">
        <v>8</v>
      </c>
      <c r="J123" s="363">
        <v>4</v>
      </c>
      <c r="K123" s="363">
        <v>18</v>
      </c>
      <c r="L123" s="363">
        <v>2</v>
      </c>
      <c r="M123" s="363">
        <v>6</v>
      </c>
      <c r="N123" s="363">
        <v>1</v>
      </c>
      <c r="O123" s="363">
        <v>18</v>
      </c>
    </row>
    <row r="124" spans="1:15">
      <c r="A124" s="387" t="s">
        <v>969</v>
      </c>
      <c r="B124" s="363">
        <v>81</v>
      </c>
      <c r="C124" s="363">
        <v>6</v>
      </c>
      <c r="D124" s="363">
        <v>0</v>
      </c>
      <c r="E124" s="363">
        <v>0</v>
      </c>
      <c r="F124" s="363">
        <v>0</v>
      </c>
      <c r="G124" s="363">
        <v>0</v>
      </c>
      <c r="H124" s="363">
        <v>2</v>
      </c>
      <c r="I124" s="363">
        <v>1</v>
      </c>
      <c r="J124" s="363">
        <v>1</v>
      </c>
      <c r="K124" s="363">
        <v>15</v>
      </c>
      <c r="L124" s="363">
        <v>1</v>
      </c>
      <c r="M124" s="363">
        <v>2</v>
      </c>
      <c r="N124" s="363">
        <v>0</v>
      </c>
      <c r="O124" s="363">
        <v>10</v>
      </c>
    </row>
    <row r="125" spans="1:15">
      <c r="A125" s="387" t="s">
        <v>970</v>
      </c>
      <c r="B125" s="363">
        <v>3397</v>
      </c>
      <c r="C125" s="363">
        <v>233</v>
      </c>
      <c r="D125" s="363">
        <v>44</v>
      </c>
      <c r="E125" s="363">
        <v>133</v>
      </c>
      <c r="F125" s="363">
        <v>22</v>
      </c>
      <c r="G125" s="363">
        <v>101</v>
      </c>
      <c r="H125" s="363">
        <v>139</v>
      </c>
      <c r="I125" s="363">
        <v>142</v>
      </c>
      <c r="J125" s="363">
        <v>80</v>
      </c>
      <c r="K125" s="363">
        <v>615</v>
      </c>
      <c r="L125" s="363">
        <v>92</v>
      </c>
      <c r="M125" s="363">
        <v>156</v>
      </c>
      <c r="N125" s="363">
        <v>80</v>
      </c>
      <c r="O125" s="363">
        <v>440</v>
      </c>
    </row>
    <row r="126" spans="1:15">
      <c r="A126" s="387" t="s">
        <v>971</v>
      </c>
      <c r="B126" s="363">
        <v>1030</v>
      </c>
      <c r="C126" s="363">
        <v>42</v>
      </c>
      <c r="D126" s="363">
        <v>11</v>
      </c>
      <c r="E126" s="363">
        <v>63</v>
      </c>
      <c r="F126" s="363">
        <v>4</v>
      </c>
      <c r="G126" s="363">
        <v>23</v>
      </c>
      <c r="H126" s="363">
        <v>52</v>
      </c>
      <c r="I126" s="363">
        <v>31</v>
      </c>
      <c r="J126" s="363">
        <v>36</v>
      </c>
      <c r="K126" s="363">
        <v>194</v>
      </c>
      <c r="L126" s="363">
        <v>22</v>
      </c>
      <c r="M126" s="363">
        <v>32</v>
      </c>
      <c r="N126" s="363">
        <v>15</v>
      </c>
      <c r="O126" s="363">
        <v>134</v>
      </c>
    </row>
    <row r="127" spans="1:15" ht="22.5">
      <c r="A127" s="387" t="s">
        <v>972</v>
      </c>
      <c r="B127" s="363">
        <v>346</v>
      </c>
      <c r="C127" s="363">
        <v>14</v>
      </c>
      <c r="D127" s="363">
        <v>4</v>
      </c>
      <c r="E127" s="363">
        <v>1</v>
      </c>
      <c r="F127" s="363">
        <v>0</v>
      </c>
      <c r="G127" s="363">
        <v>9</v>
      </c>
      <c r="H127" s="363">
        <v>32</v>
      </c>
      <c r="I127" s="363">
        <v>5</v>
      </c>
      <c r="J127" s="363">
        <v>0</v>
      </c>
      <c r="K127" s="363">
        <v>98</v>
      </c>
      <c r="L127" s="363">
        <v>2</v>
      </c>
      <c r="M127" s="363">
        <v>11</v>
      </c>
      <c r="N127" s="363">
        <v>10</v>
      </c>
      <c r="O127" s="363">
        <v>71</v>
      </c>
    </row>
    <row r="128" spans="1:15" ht="22.5">
      <c r="A128" s="387" t="s">
        <v>973</v>
      </c>
      <c r="B128" s="363">
        <v>973</v>
      </c>
      <c r="C128" s="363">
        <v>99</v>
      </c>
      <c r="D128" s="363">
        <v>8</v>
      </c>
      <c r="E128" s="363">
        <v>15</v>
      </c>
      <c r="F128" s="363">
        <v>11</v>
      </c>
      <c r="G128" s="363">
        <v>25</v>
      </c>
      <c r="H128" s="363">
        <v>30</v>
      </c>
      <c r="I128" s="363">
        <v>19</v>
      </c>
      <c r="J128" s="363">
        <v>23</v>
      </c>
      <c r="K128" s="363">
        <v>111</v>
      </c>
      <c r="L128" s="363">
        <v>51</v>
      </c>
      <c r="M128" s="363">
        <v>24</v>
      </c>
      <c r="N128" s="363">
        <v>30</v>
      </c>
      <c r="O128" s="363">
        <v>67</v>
      </c>
    </row>
    <row r="129" spans="1:15" ht="22.5">
      <c r="A129" s="387" t="s">
        <v>974</v>
      </c>
      <c r="B129" s="363">
        <v>905</v>
      </c>
      <c r="C129" s="363">
        <v>45</v>
      </c>
      <c r="D129" s="363">
        <v>8</v>
      </c>
      <c r="E129" s="363">
        <v>19</v>
      </c>
      <c r="F129" s="363">
        <v>6</v>
      </c>
      <c r="G129" s="363">
        <v>16</v>
      </c>
      <c r="H129" s="363">
        <v>21</v>
      </c>
      <c r="I129" s="363">
        <v>43</v>
      </c>
      <c r="J129" s="363">
        <v>12</v>
      </c>
      <c r="K129" s="363">
        <v>351</v>
      </c>
      <c r="L129" s="363">
        <v>7</v>
      </c>
      <c r="M129" s="363">
        <v>18</v>
      </c>
      <c r="N129" s="363">
        <v>43</v>
      </c>
      <c r="O129" s="363">
        <v>57</v>
      </c>
    </row>
    <row r="130" spans="1:15" ht="22.5">
      <c r="A130" s="387" t="s">
        <v>975</v>
      </c>
      <c r="B130" s="363">
        <v>2868</v>
      </c>
      <c r="C130" s="363">
        <v>167</v>
      </c>
      <c r="D130" s="363">
        <v>30</v>
      </c>
      <c r="E130" s="363">
        <v>54</v>
      </c>
      <c r="F130" s="363">
        <v>17</v>
      </c>
      <c r="G130" s="363">
        <v>54</v>
      </c>
      <c r="H130" s="363">
        <v>95</v>
      </c>
      <c r="I130" s="363">
        <v>99</v>
      </c>
      <c r="J130" s="363">
        <v>69</v>
      </c>
      <c r="K130" s="363">
        <v>659</v>
      </c>
      <c r="L130" s="363">
        <v>67</v>
      </c>
      <c r="M130" s="363">
        <v>98</v>
      </c>
      <c r="N130" s="363">
        <v>73</v>
      </c>
      <c r="O130" s="363">
        <v>239</v>
      </c>
    </row>
    <row r="131" spans="1:15">
      <c r="A131" s="387" t="s">
        <v>976</v>
      </c>
      <c r="B131" s="363">
        <v>402</v>
      </c>
      <c r="C131" s="363">
        <v>12</v>
      </c>
      <c r="D131" s="363">
        <v>4</v>
      </c>
      <c r="E131" s="363">
        <v>6</v>
      </c>
      <c r="F131" s="363">
        <v>8</v>
      </c>
      <c r="G131" s="363">
        <v>11</v>
      </c>
      <c r="H131" s="363">
        <v>31</v>
      </c>
      <c r="I131" s="363">
        <v>23</v>
      </c>
      <c r="J131" s="363">
        <v>5</v>
      </c>
      <c r="K131" s="363">
        <v>131</v>
      </c>
      <c r="L131" s="363">
        <v>23</v>
      </c>
      <c r="M131" s="363">
        <v>13</v>
      </c>
      <c r="N131" s="363">
        <v>7</v>
      </c>
      <c r="O131" s="363">
        <v>65</v>
      </c>
    </row>
    <row r="132" spans="1:15" ht="22.5">
      <c r="A132" s="387" t="s">
        <v>977</v>
      </c>
      <c r="B132" s="363">
        <v>3102</v>
      </c>
      <c r="C132" s="363">
        <v>13</v>
      </c>
      <c r="D132" s="363">
        <v>40</v>
      </c>
      <c r="E132" s="363">
        <v>6</v>
      </c>
      <c r="F132" s="363">
        <v>89</v>
      </c>
      <c r="G132" s="363">
        <v>51</v>
      </c>
      <c r="H132" s="363">
        <v>106</v>
      </c>
      <c r="I132" s="363">
        <v>64</v>
      </c>
      <c r="J132" s="363">
        <v>17</v>
      </c>
      <c r="K132" s="363">
        <v>952</v>
      </c>
      <c r="L132" s="363">
        <v>300</v>
      </c>
      <c r="M132" s="363">
        <v>54</v>
      </c>
      <c r="N132" s="363">
        <v>61</v>
      </c>
      <c r="O132" s="363">
        <v>692</v>
      </c>
    </row>
    <row r="133" spans="1:15" ht="22.5">
      <c r="A133" s="387" t="s">
        <v>978</v>
      </c>
      <c r="B133" s="363">
        <v>351</v>
      </c>
      <c r="C133" s="363">
        <v>10</v>
      </c>
      <c r="D133" s="363">
        <v>6</v>
      </c>
      <c r="E133" s="363">
        <v>1</v>
      </c>
      <c r="F133" s="363">
        <v>1</v>
      </c>
      <c r="G133" s="363">
        <v>15</v>
      </c>
      <c r="H133" s="363">
        <v>9</v>
      </c>
      <c r="I133" s="363">
        <v>6</v>
      </c>
      <c r="J133" s="363">
        <v>11</v>
      </c>
      <c r="K133" s="363">
        <v>101</v>
      </c>
      <c r="L133" s="363">
        <v>11</v>
      </c>
      <c r="M133" s="363">
        <v>12</v>
      </c>
      <c r="N133" s="363">
        <v>7</v>
      </c>
      <c r="O133" s="363">
        <v>13</v>
      </c>
    </row>
    <row r="134" spans="1:15">
      <c r="A134" s="387" t="s">
        <v>979</v>
      </c>
      <c r="B134" s="363">
        <v>3075</v>
      </c>
      <c r="C134" s="363">
        <v>118</v>
      </c>
      <c r="D134" s="363">
        <v>22</v>
      </c>
      <c r="E134" s="363">
        <v>15</v>
      </c>
      <c r="F134" s="363">
        <v>1</v>
      </c>
      <c r="G134" s="363">
        <v>23</v>
      </c>
      <c r="H134" s="363">
        <v>38</v>
      </c>
      <c r="I134" s="363">
        <v>44</v>
      </c>
      <c r="J134" s="363">
        <v>15</v>
      </c>
      <c r="K134" s="363">
        <v>1868</v>
      </c>
      <c r="L134" s="363">
        <v>12</v>
      </c>
      <c r="M134" s="363">
        <v>81</v>
      </c>
      <c r="N134" s="363">
        <v>75</v>
      </c>
      <c r="O134" s="363">
        <v>328</v>
      </c>
    </row>
    <row r="135" spans="1:15">
      <c r="A135" s="387" t="s">
        <v>980</v>
      </c>
      <c r="B135" s="363">
        <v>407</v>
      </c>
      <c r="C135" s="363">
        <v>1</v>
      </c>
      <c r="D135" s="363">
        <v>7</v>
      </c>
      <c r="E135" s="363">
        <v>4</v>
      </c>
      <c r="F135" s="363">
        <v>4</v>
      </c>
      <c r="G135" s="363">
        <v>8</v>
      </c>
      <c r="H135" s="363">
        <v>21</v>
      </c>
      <c r="I135" s="363">
        <v>10</v>
      </c>
      <c r="J135" s="363">
        <v>1</v>
      </c>
      <c r="K135" s="363">
        <v>89</v>
      </c>
      <c r="L135" s="363">
        <v>14</v>
      </c>
      <c r="M135" s="363">
        <v>9</v>
      </c>
      <c r="N135" s="363">
        <v>12</v>
      </c>
      <c r="O135" s="363">
        <v>17</v>
      </c>
    </row>
    <row r="136" spans="1:15">
      <c r="A136" s="387" t="s">
        <v>981</v>
      </c>
      <c r="B136" s="363">
        <v>377</v>
      </c>
      <c r="C136" s="363">
        <v>0</v>
      </c>
      <c r="D136" s="363">
        <v>2</v>
      </c>
      <c r="E136" s="363">
        <v>0</v>
      </c>
      <c r="F136" s="363">
        <v>0</v>
      </c>
      <c r="G136" s="363">
        <v>4</v>
      </c>
      <c r="H136" s="363">
        <v>6</v>
      </c>
      <c r="I136" s="363">
        <v>4</v>
      </c>
      <c r="J136" s="363">
        <v>6</v>
      </c>
      <c r="K136" s="363">
        <v>103</v>
      </c>
      <c r="L136" s="363">
        <v>10</v>
      </c>
      <c r="M136" s="363">
        <v>13</v>
      </c>
      <c r="N136" s="363">
        <v>7</v>
      </c>
      <c r="O136" s="363">
        <v>14</v>
      </c>
    </row>
    <row r="137" spans="1:15">
      <c r="A137" s="387" t="s">
        <v>982</v>
      </c>
      <c r="B137" s="363">
        <v>353</v>
      </c>
      <c r="C137" s="363">
        <v>9</v>
      </c>
      <c r="D137" s="363">
        <v>2</v>
      </c>
      <c r="E137" s="363">
        <v>6</v>
      </c>
      <c r="F137" s="363">
        <v>0</v>
      </c>
      <c r="G137" s="363">
        <v>4</v>
      </c>
      <c r="H137" s="363">
        <v>7</v>
      </c>
      <c r="I137" s="363">
        <v>12</v>
      </c>
      <c r="J137" s="363">
        <v>3</v>
      </c>
      <c r="K137" s="363">
        <v>246</v>
      </c>
      <c r="L137" s="363">
        <v>3</v>
      </c>
      <c r="M137" s="363">
        <v>6</v>
      </c>
      <c r="N137" s="363">
        <v>14</v>
      </c>
      <c r="O137" s="363">
        <v>11</v>
      </c>
    </row>
    <row r="138" spans="1:15" ht="22.5">
      <c r="A138" s="387" t="s">
        <v>983</v>
      </c>
      <c r="B138" s="363">
        <v>166</v>
      </c>
      <c r="C138" s="363">
        <v>2</v>
      </c>
      <c r="D138" s="363">
        <v>4</v>
      </c>
      <c r="E138" s="363">
        <v>1</v>
      </c>
      <c r="F138" s="363">
        <v>0</v>
      </c>
      <c r="G138" s="363">
        <v>3</v>
      </c>
      <c r="H138" s="363">
        <v>9</v>
      </c>
      <c r="I138" s="363">
        <v>8</v>
      </c>
      <c r="J138" s="363">
        <v>2</v>
      </c>
      <c r="K138" s="363">
        <v>87</v>
      </c>
      <c r="L138" s="363">
        <v>3</v>
      </c>
      <c r="M138" s="363">
        <v>0</v>
      </c>
      <c r="N138" s="363">
        <v>10</v>
      </c>
      <c r="O138" s="363">
        <v>6</v>
      </c>
    </row>
    <row r="139" spans="1:15" ht="22.5">
      <c r="A139" s="387" t="s">
        <v>984</v>
      </c>
      <c r="B139" s="363">
        <v>24</v>
      </c>
      <c r="C139" s="363">
        <v>1</v>
      </c>
      <c r="D139" s="363">
        <v>0</v>
      </c>
      <c r="E139" s="363">
        <v>0</v>
      </c>
      <c r="F139" s="363">
        <v>0</v>
      </c>
      <c r="G139" s="363">
        <v>3</v>
      </c>
      <c r="H139" s="363">
        <v>4</v>
      </c>
      <c r="I139" s="363">
        <v>0</v>
      </c>
      <c r="J139" s="363">
        <v>0</v>
      </c>
      <c r="K139" s="363">
        <v>8</v>
      </c>
      <c r="L139" s="363">
        <v>1</v>
      </c>
      <c r="M139" s="363">
        <v>0</v>
      </c>
      <c r="N139" s="363">
        <v>1</v>
      </c>
      <c r="O139" s="363">
        <v>3</v>
      </c>
    </row>
    <row r="140" spans="1:15">
      <c r="A140" s="387" t="s">
        <v>985</v>
      </c>
      <c r="B140" s="363">
        <v>1716</v>
      </c>
      <c r="C140" s="363">
        <v>38</v>
      </c>
      <c r="D140" s="363">
        <v>21</v>
      </c>
      <c r="E140" s="363">
        <v>16</v>
      </c>
      <c r="F140" s="363">
        <v>10</v>
      </c>
      <c r="G140" s="363">
        <v>38</v>
      </c>
      <c r="H140" s="363">
        <v>52</v>
      </c>
      <c r="I140" s="363">
        <v>34</v>
      </c>
      <c r="J140" s="363">
        <v>24</v>
      </c>
      <c r="K140" s="363">
        <v>719</v>
      </c>
      <c r="L140" s="363">
        <v>43</v>
      </c>
      <c r="M140" s="363">
        <v>44</v>
      </c>
      <c r="N140" s="363">
        <v>42</v>
      </c>
      <c r="O140" s="363">
        <v>112</v>
      </c>
    </row>
    <row r="141" spans="1:15" ht="22.5">
      <c r="A141" s="387" t="s">
        <v>986</v>
      </c>
      <c r="B141" s="363">
        <v>1029</v>
      </c>
      <c r="C141" s="363">
        <v>67</v>
      </c>
      <c r="D141" s="363">
        <v>6</v>
      </c>
      <c r="E141" s="363">
        <v>15</v>
      </c>
      <c r="F141" s="363">
        <v>4</v>
      </c>
      <c r="G141" s="363">
        <v>27</v>
      </c>
      <c r="H141" s="363">
        <v>17</v>
      </c>
      <c r="I141" s="363">
        <v>29</v>
      </c>
      <c r="J141" s="363">
        <v>21</v>
      </c>
      <c r="K141" s="363">
        <v>268</v>
      </c>
      <c r="L141" s="363">
        <v>36</v>
      </c>
      <c r="M141" s="363">
        <v>19</v>
      </c>
      <c r="N141" s="363">
        <v>32</v>
      </c>
      <c r="O141" s="363">
        <v>84</v>
      </c>
    </row>
    <row r="142" spans="1:15">
      <c r="A142" s="387" t="s">
        <v>3375</v>
      </c>
      <c r="B142" s="363">
        <v>150</v>
      </c>
      <c r="C142" s="363">
        <v>6</v>
      </c>
      <c r="D142" s="363">
        <v>1</v>
      </c>
      <c r="E142" s="363">
        <v>1</v>
      </c>
      <c r="F142" s="363">
        <v>0</v>
      </c>
      <c r="G142" s="363">
        <v>2</v>
      </c>
      <c r="H142" s="363">
        <v>12</v>
      </c>
      <c r="I142" s="363">
        <v>4</v>
      </c>
      <c r="J142" s="363">
        <v>3</v>
      </c>
      <c r="K142" s="363">
        <v>40</v>
      </c>
      <c r="L142" s="363">
        <v>0</v>
      </c>
      <c r="M142" s="363">
        <v>5</v>
      </c>
      <c r="N142" s="363">
        <v>2</v>
      </c>
      <c r="O142" s="363">
        <v>3</v>
      </c>
    </row>
    <row r="143" spans="1:15" ht="22.5">
      <c r="A143" s="387" t="s">
        <v>988</v>
      </c>
      <c r="B143" s="363">
        <v>1457</v>
      </c>
      <c r="C143" s="363">
        <v>63</v>
      </c>
      <c r="D143" s="363">
        <v>12</v>
      </c>
      <c r="E143" s="363">
        <v>49</v>
      </c>
      <c r="F143" s="363">
        <v>7</v>
      </c>
      <c r="G143" s="363">
        <v>23</v>
      </c>
      <c r="H143" s="363">
        <v>98</v>
      </c>
      <c r="I143" s="363">
        <v>69</v>
      </c>
      <c r="J143" s="363">
        <v>62</v>
      </c>
      <c r="K143" s="363">
        <v>270</v>
      </c>
      <c r="L143" s="363">
        <v>27</v>
      </c>
      <c r="M143" s="363">
        <v>38</v>
      </c>
      <c r="N143" s="363">
        <v>45</v>
      </c>
      <c r="O143" s="363">
        <v>153</v>
      </c>
    </row>
    <row r="144" spans="1:15">
      <c r="A144" s="387" t="s">
        <v>989</v>
      </c>
      <c r="B144" s="363">
        <v>84</v>
      </c>
      <c r="C144" s="363">
        <v>6</v>
      </c>
      <c r="D144" s="363">
        <v>2</v>
      </c>
      <c r="E144" s="363">
        <v>1</v>
      </c>
      <c r="F144" s="363">
        <v>0</v>
      </c>
      <c r="G144" s="363">
        <v>1</v>
      </c>
      <c r="H144" s="363">
        <v>0</v>
      </c>
      <c r="I144" s="363">
        <v>5</v>
      </c>
      <c r="J144" s="363">
        <v>1</v>
      </c>
      <c r="K144" s="363">
        <v>22</v>
      </c>
      <c r="L144" s="363">
        <v>1</v>
      </c>
      <c r="M144" s="363">
        <v>1</v>
      </c>
      <c r="N144" s="363">
        <v>7</v>
      </c>
      <c r="O144" s="363">
        <v>8</v>
      </c>
    </row>
    <row r="145" spans="1:15" ht="22.5">
      <c r="A145" s="387" t="s">
        <v>3378</v>
      </c>
      <c r="B145" s="363">
        <v>356</v>
      </c>
      <c r="C145" s="363">
        <v>15</v>
      </c>
      <c r="D145" s="363">
        <v>4</v>
      </c>
      <c r="E145" s="363">
        <v>8</v>
      </c>
      <c r="F145" s="363">
        <v>1</v>
      </c>
      <c r="G145" s="363">
        <v>7</v>
      </c>
      <c r="H145" s="363">
        <v>5</v>
      </c>
      <c r="I145" s="363">
        <v>7</v>
      </c>
      <c r="J145" s="363">
        <v>11</v>
      </c>
      <c r="K145" s="363">
        <v>101</v>
      </c>
      <c r="L145" s="363">
        <v>2</v>
      </c>
      <c r="M145" s="363">
        <v>2</v>
      </c>
      <c r="N145" s="363">
        <v>12</v>
      </c>
      <c r="O145" s="363">
        <v>38</v>
      </c>
    </row>
    <row r="146" spans="1:15">
      <c r="A146" s="387" t="s">
        <v>991</v>
      </c>
      <c r="B146" s="363">
        <v>8920</v>
      </c>
      <c r="C146" s="363">
        <v>536</v>
      </c>
      <c r="D146" s="363">
        <v>141</v>
      </c>
      <c r="E146" s="363">
        <v>282</v>
      </c>
      <c r="F146" s="363">
        <v>107</v>
      </c>
      <c r="G146" s="363">
        <v>231</v>
      </c>
      <c r="H146" s="363">
        <v>379</v>
      </c>
      <c r="I146" s="363">
        <v>428</v>
      </c>
      <c r="J146" s="363">
        <v>434</v>
      </c>
      <c r="K146" s="363">
        <v>1272</v>
      </c>
      <c r="L146" s="363">
        <v>293</v>
      </c>
      <c r="M146" s="363">
        <v>474</v>
      </c>
      <c r="N146" s="363">
        <v>603</v>
      </c>
      <c r="O146" s="363">
        <v>1249</v>
      </c>
    </row>
    <row r="147" spans="1:15">
      <c r="A147" s="387" t="s">
        <v>992</v>
      </c>
      <c r="B147" s="363">
        <v>1806</v>
      </c>
      <c r="C147" s="363">
        <v>73</v>
      </c>
      <c r="D147" s="363">
        <v>7</v>
      </c>
      <c r="E147" s="363">
        <v>35</v>
      </c>
      <c r="F147" s="363">
        <v>11</v>
      </c>
      <c r="G147" s="363">
        <v>22</v>
      </c>
      <c r="H147" s="363">
        <v>35</v>
      </c>
      <c r="I147" s="363">
        <v>99</v>
      </c>
      <c r="J147" s="363">
        <v>78</v>
      </c>
      <c r="K147" s="363">
        <v>498</v>
      </c>
      <c r="L147" s="363">
        <v>19</v>
      </c>
      <c r="M147" s="363">
        <v>29</v>
      </c>
      <c r="N147" s="363">
        <v>105</v>
      </c>
      <c r="O147" s="363">
        <v>385</v>
      </c>
    </row>
    <row r="148" spans="1:15">
      <c r="A148" s="387" t="s">
        <v>993</v>
      </c>
      <c r="B148" s="363">
        <v>1711</v>
      </c>
      <c r="C148" s="363">
        <v>61</v>
      </c>
      <c r="D148" s="363">
        <v>7</v>
      </c>
      <c r="E148" s="363">
        <v>18</v>
      </c>
      <c r="F148" s="363">
        <v>10</v>
      </c>
      <c r="G148" s="363">
        <v>16</v>
      </c>
      <c r="H148" s="363">
        <v>23</v>
      </c>
      <c r="I148" s="363">
        <v>49</v>
      </c>
      <c r="J148" s="363">
        <v>40</v>
      </c>
      <c r="K148" s="363">
        <v>401</v>
      </c>
      <c r="L148" s="363">
        <v>41</v>
      </c>
      <c r="M148" s="363">
        <v>34</v>
      </c>
      <c r="N148" s="363">
        <v>61</v>
      </c>
      <c r="O148" s="363">
        <v>235</v>
      </c>
    </row>
    <row r="149" spans="1:15" ht="22.5">
      <c r="A149" s="387" t="s">
        <v>994</v>
      </c>
      <c r="B149" s="363">
        <v>3705</v>
      </c>
      <c r="C149" s="363">
        <v>205</v>
      </c>
      <c r="D149" s="363">
        <v>19</v>
      </c>
      <c r="E149" s="363">
        <v>35</v>
      </c>
      <c r="F149" s="363">
        <v>16</v>
      </c>
      <c r="G149" s="363">
        <v>28</v>
      </c>
      <c r="H149" s="363">
        <v>23</v>
      </c>
      <c r="I149" s="363">
        <v>147</v>
      </c>
      <c r="J149" s="363">
        <v>74</v>
      </c>
      <c r="K149" s="363">
        <v>1196</v>
      </c>
      <c r="L149" s="363">
        <v>37</v>
      </c>
      <c r="M149" s="363">
        <v>51</v>
      </c>
      <c r="N149" s="363">
        <v>100</v>
      </c>
      <c r="O149" s="363">
        <v>775</v>
      </c>
    </row>
    <row r="150" spans="1:15">
      <c r="A150" s="387" t="s">
        <v>995</v>
      </c>
      <c r="B150" s="363">
        <v>349</v>
      </c>
      <c r="C150" s="363">
        <v>20</v>
      </c>
      <c r="D150" s="363">
        <v>2</v>
      </c>
      <c r="E150" s="363">
        <v>2</v>
      </c>
      <c r="F150" s="363">
        <v>3</v>
      </c>
      <c r="G150" s="363">
        <v>4</v>
      </c>
      <c r="H150" s="363">
        <v>7</v>
      </c>
      <c r="I150" s="363">
        <v>5</v>
      </c>
      <c r="J150" s="363">
        <v>7</v>
      </c>
      <c r="K150" s="363">
        <v>30</v>
      </c>
      <c r="L150" s="363">
        <v>9</v>
      </c>
      <c r="M150" s="363">
        <v>5</v>
      </c>
      <c r="N150" s="363">
        <v>6</v>
      </c>
      <c r="O150" s="363">
        <v>17</v>
      </c>
    </row>
    <row r="151" spans="1:15" ht="22.5">
      <c r="A151" s="387" t="s">
        <v>3376</v>
      </c>
      <c r="B151" s="363">
        <v>2651</v>
      </c>
      <c r="C151" s="363">
        <v>122</v>
      </c>
      <c r="D151" s="363">
        <v>26</v>
      </c>
      <c r="E151" s="363">
        <v>60</v>
      </c>
      <c r="F151" s="363">
        <v>13</v>
      </c>
      <c r="G151" s="363">
        <v>47</v>
      </c>
      <c r="H151" s="363">
        <v>65</v>
      </c>
      <c r="I151" s="363">
        <v>83</v>
      </c>
      <c r="J151" s="363">
        <v>56</v>
      </c>
      <c r="K151" s="363">
        <v>717</v>
      </c>
      <c r="L151" s="363">
        <v>74</v>
      </c>
      <c r="M151" s="363">
        <v>65</v>
      </c>
      <c r="N151" s="363">
        <v>45</v>
      </c>
      <c r="O151" s="363">
        <v>288</v>
      </c>
    </row>
    <row r="152" spans="1:15">
      <c r="A152" s="387" t="s">
        <v>997</v>
      </c>
      <c r="B152" s="363">
        <v>5216</v>
      </c>
      <c r="C152" s="363">
        <v>314</v>
      </c>
      <c r="D152" s="363">
        <v>134</v>
      </c>
      <c r="E152" s="363">
        <v>175</v>
      </c>
      <c r="F152" s="363">
        <v>92</v>
      </c>
      <c r="G152" s="363">
        <v>166</v>
      </c>
      <c r="H152" s="363">
        <v>190</v>
      </c>
      <c r="I152" s="363">
        <v>157</v>
      </c>
      <c r="J152" s="363">
        <v>203</v>
      </c>
      <c r="K152" s="363">
        <v>1057</v>
      </c>
      <c r="L152" s="363">
        <v>147</v>
      </c>
      <c r="M152" s="363">
        <v>278</v>
      </c>
      <c r="N152" s="363">
        <v>198</v>
      </c>
      <c r="O152" s="363">
        <v>623</v>
      </c>
    </row>
    <row r="153" spans="1:15">
      <c r="A153" s="387" t="s">
        <v>998</v>
      </c>
      <c r="B153" s="363">
        <v>2239</v>
      </c>
      <c r="C153" s="363">
        <v>139</v>
      </c>
      <c r="D153" s="363">
        <v>15</v>
      </c>
      <c r="E153" s="363">
        <v>66</v>
      </c>
      <c r="F153" s="363">
        <v>4</v>
      </c>
      <c r="G153" s="363">
        <v>60</v>
      </c>
      <c r="H153" s="363">
        <v>37</v>
      </c>
      <c r="I153" s="363">
        <v>67</v>
      </c>
      <c r="J153" s="363">
        <v>40</v>
      </c>
      <c r="K153" s="363">
        <v>618</v>
      </c>
      <c r="L153" s="363">
        <v>44</v>
      </c>
      <c r="M153" s="363">
        <v>50</v>
      </c>
      <c r="N153" s="363">
        <v>96</v>
      </c>
      <c r="O153" s="363">
        <v>298</v>
      </c>
    </row>
    <row r="154" spans="1:15">
      <c r="A154" s="387" t="s">
        <v>999</v>
      </c>
      <c r="B154" s="363">
        <v>2447</v>
      </c>
      <c r="C154" s="363">
        <v>144</v>
      </c>
      <c r="D154" s="363">
        <v>12</v>
      </c>
      <c r="E154" s="363">
        <v>35</v>
      </c>
      <c r="F154" s="363">
        <v>14</v>
      </c>
      <c r="G154" s="363">
        <v>53</v>
      </c>
      <c r="H154" s="363">
        <v>58</v>
      </c>
      <c r="I154" s="363">
        <v>91</v>
      </c>
      <c r="J154" s="363">
        <v>56</v>
      </c>
      <c r="K154" s="363">
        <v>788</v>
      </c>
      <c r="L154" s="363">
        <v>51</v>
      </c>
      <c r="M154" s="363">
        <v>84</v>
      </c>
      <c r="N154" s="363">
        <v>96</v>
      </c>
      <c r="O154" s="363">
        <v>347</v>
      </c>
    </row>
    <row r="155" spans="1:15">
      <c r="A155" s="387" t="s">
        <v>1000</v>
      </c>
      <c r="B155" s="363">
        <v>910</v>
      </c>
      <c r="C155" s="363">
        <v>28</v>
      </c>
      <c r="D155" s="363">
        <v>3</v>
      </c>
      <c r="E155" s="363">
        <v>12</v>
      </c>
      <c r="F155" s="363">
        <v>5</v>
      </c>
      <c r="G155" s="363">
        <v>6</v>
      </c>
      <c r="H155" s="363">
        <v>16</v>
      </c>
      <c r="I155" s="363">
        <v>17</v>
      </c>
      <c r="J155" s="363">
        <v>74</v>
      </c>
      <c r="K155" s="363">
        <v>290</v>
      </c>
      <c r="L155" s="363">
        <v>36</v>
      </c>
      <c r="M155" s="363">
        <v>16</v>
      </c>
      <c r="N155" s="363">
        <v>32</v>
      </c>
      <c r="O155" s="363">
        <v>240</v>
      </c>
    </row>
    <row r="156" spans="1:15" ht="22.5">
      <c r="A156" s="387" t="s">
        <v>3379</v>
      </c>
      <c r="B156" s="363">
        <v>2048</v>
      </c>
      <c r="C156" s="363">
        <v>97</v>
      </c>
      <c r="D156" s="363">
        <v>47</v>
      </c>
      <c r="E156" s="363">
        <v>92</v>
      </c>
      <c r="F156" s="363">
        <v>45</v>
      </c>
      <c r="G156" s="363">
        <v>46</v>
      </c>
      <c r="H156" s="363">
        <v>94</v>
      </c>
      <c r="I156" s="363">
        <v>120</v>
      </c>
      <c r="J156" s="363">
        <v>40</v>
      </c>
      <c r="K156" s="363">
        <v>441</v>
      </c>
      <c r="L156" s="363">
        <v>68</v>
      </c>
      <c r="M156" s="363">
        <v>66</v>
      </c>
      <c r="N156" s="363">
        <v>120</v>
      </c>
      <c r="O156" s="363">
        <v>186</v>
      </c>
    </row>
    <row r="157" spans="1:15">
      <c r="A157" s="387" t="s">
        <v>1002</v>
      </c>
      <c r="B157" s="363">
        <v>4380</v>
      </c>
      <c r="C157" s="363">
        <v>210</v>
      </c>
      <c r="D157" s="363">
        <v>33</v>
      </c>
      <c r="E157" s="363">
        <v>45</v>
      </c>
      <c r="F157" s="363">
        <v>18</v>
      </c>
      <c r="G157" s="363">
        <v>85</v>
      </c>
      <c r="H157" s="363">
        <v>75</v>
      </c>
      <c r="I157" s="363">
        <v>133</v>
      </c>
      <c r="J157" s="363">
        <v>150</v>
      </c>
      <c r="K157" s="363">
        <v>1397</v>
      </c>
      <c r="L157" s="363">
        <v>50</v>
      </c>
      <c r="M157" s="363">
        <v>151</v>
      </c>
      <c r="N157" s="363">
        <v>232</v>
      </c>
      <c r="O157" s="363">
        <v>515</v>
      </c>
    </row>
    <row r="158" spans="1:15">
      <c r="A158" s="387" t="s">
        <v>1003</v>
      </c>
      <c r="B158" s="363">
        <v>112</v>
      </c>
      <c r="C158" s="363">
        <v>8</v>
      </c>
      <c r="D158" s="363">
        <v>2</v>
      </c>
      <c r="E158" s="363">
        <v>3</v>
      </c>
      <c r="F158" s="363">
        <v>0</v>
      </c>
      <c r="G158" s="363">
        <v>2</v>
      </c>
      <c r="H158" s="363">
        <v>8</v>
      </c>
      <c r="I158" s="363">
        <v>3</v>
      </c>
      <c r="J158" s="363">
        <v>1</v>
      </c>
      <c r="K158" s="363">
        <v>14</v>
      </c>
      <c r="L158" s="363">
        <v>4</v>
      </c>
      <c r="M158" s="363">
        <v>3</v>
      </c>
      <c r="N158" s="363">
        <v>5</v>
      </c>
      <c r="O158" s="363">
        <v>18</v>
      </c>
    </row>
    <row r="159" spans="1:15" ht="22.5">
      <c r="A159" s="387" t="s">
        <v>1004</v>
      </c>
      <c r="B159" s="363">
        <v>100</v>
      </c>
      <c r="C159" s="363">
        <v>3</v>
      </c>
      <c r="D159" s="363">
        <v>0</v>
      </c>
      <c r="E159" s="363">
        <v>4</v>
      </c>
      <c r="F159" s="363">
        <v>1</v>
      </c>
      <c r="G159" s="363">
        <v>1</v>
      </c>
      <c r="H159" s="363">
        <v>3</v>
      </c>
      <c r="I159" s="363">
        <v>7</v>
      </c>
      <c r="J159" s="363">
        <v>2</v>
      </c>
      <c r="K159" s="363">
        <v>29</v>
      </c>
      <c r="L159" s="363">
        <v>3</v>
      </c>
      <c r="M159" s="363">
        <v>4</v>
      </c>
      <c r="N159" s="363">
        <v>0</v>
      </c>
      <c r="O159" s="363">
        <v>5</v>
      </c>
    </row>
    <row r="160" spans="1:15">
      <c r="A160" s="387" t="s">
        <v>1005</v>
      </c>
      <c r="B160" s="363">
        <v>223</v>
      </c>
      <c r="C160" s="363">
        <v>13</v>
      </c>
      <c r="D160" s="363">
        <v>1</v>
      </c>
      <c r="E160" s="363">
        <v>0</v>
      </c>
      <c r="F160" s="363">
        <v>2</v>
      </c>
      <c r="G160" s="363">
        <v>5</v>
      </c>
      <c r="H160" s="363">
        <v>9</v>
      </c>
      <c r="I160" s="363">
        <v>3</v>
      </c>
      <c r="J160" s="363">
        <v>4</v>
      </c>
      <c r="K160" s="363">
        <v>52</v>
      </c>
      <c r="L160" s="363">
        <v>9</v>
      </c>
      <c r="M160" s="363">
        <v>6</v>
      </c>
      <c r="N160" s="363">
        <v>2</v>
      </c>
      <c r="O160" s="363">
        <v>10</v>
      </c>
    </row>
    <row r="161" spans="1:15" ht="22.5">
      <c r="A161" s="387" t="s">
        <v>1006</v>
      </c>
      <c r="B161" s="363">
        <v>584</v>
      </c>
      <c r="C161" s="363">
        <v>38</v>
      </c>
      <c r="D161" s="363">
        <v>2</v>
      </c>
      <c r="E161" s="363">
        <v>12</v>
      </c>
      <c r="F161" s="363">
        <v>8</v>
      </c>
      <c r="G161" s="363">
        <v>9</v>
      </c>
      <c r="H161" s="363">
        <v>17</v>
      </c>
      <c r="I161" s="363">
        <v>10</v>
      </c>
      <c r="J161" s="363">
        <v>13</v>
      </c>
      <c r="K161" s="363">
        <v>160</v>
      </c>
      <c r="L161" s="363">
        <v>5</v>
      </c>
      <c r="M161" s="363">
        <v>26</v>
      </c>
      <c r="N161" s="363">
        <v>12</v>
      </c>
      <c r="O161" s="363">
        <v>40</v>
      </c>
    </row>
    <row r="162" spans="1:15" ht="22.5">
      <c r="A162" s="387" t="s">
        <v>1007</v>
      </c>
      <c r="B162" s="363">
        <v>1096</v>
      </c>
      <c r="C162" s="363">
        <v>67</v>
      </c>
      <c r="D162" s="363">
        <v>18</v>
      </c>
      <c r="E162" s="363">
        <v>10</v>
      </c>
      <c r="F162" s="363">
        <v>12</v>
      </c>
      <c r="G162" s="363">
        <v>44</v>
      </c>
      <c r="H162" s="363">
        <v>62</v>
      </c>
      <c r="I162" s="363">
        <v>42</v>
      </c>
      <c r="J162" s="363">
        <v>21</v>
      </c>
      <c r="K162" s="363">
        <v>213</v>
      </c>
      <c r="L162" s="363">
        <v>36</v>
      </c>
      <c r="M162" s="363">
        <v>50</v>
      </c>
      <c r="N162" s="363">
        <v>22</v>
      </c>
      <c r="O162" s="363">
        <v>49</v>
      </c>
    </row>
    <row r="163" spans="1:15" ht="22.5">
      <c r="A163" s="387" t="s">
        <v>1008</v>
      </c>
      <c r="B163" s="363">
        <v>2918</v>
      </c>
      <c r="C163" s="363">
        <v>127</v>
      </c>
      <c r="D163" s="363">
        <v>30</v>
      </c>
      <c r="E163" s="363">
        <v>22</v>
      </c>
      <c r="F163" s="363">
        <v>27</v>
      </c>
      <c r="G163" s="363">
        <v>78</v>
      </c>
      <c r="H163" s="363">
        <v>252</v>
      </c>
      <c r="I163" s="363">
        <v>75</v>
      </c>
      <c r="J163" s="363">
        <v>20</v>
      </c>
      <c r="K163" s="363">
        <v>362</v>
      </c>
      <c r="L163" s="363">
        <v>103</v>
      </c>
      <c r="M163" s="363">
        <v>119</v>
      </c>
      <c r="N163" s="363">
        <v>37</v>
      </c>
      <c r="O163" s="363">
        <v>265</v>
      </c>
    </row>
    <row r="164" spans="1:15">
      <c r="A164" s="387" t="s">
        <v>1009</v>
      </c>
      <c r="B164" s="363">
        <v>2726</v>
      </c>
      <c r="C164" s="363">
        <v>82</v>
      </c>
      <c r="D164" s="363">
        <v>44</v>
      </c>
      <c r="E164" s="363">
        <v>30</v>
      </c>
      <c r="F164" s="363">
        <v>21</v>
      </c>
      <c r="G164" s="363">
        <v>71</v>
      </c>
      <c r="H164" s="363">
        <v>94</v>
      </c>
      <c r="I164" s="363">
        <v>108</v>
      </c>
      <c r="J164" s="363">
        <v>65</v>
      </c>
      <c r="K164" s="363">
        <v>646</v>
      </c>
      <c r="L164" s="363">
        <v>79</v>
      </c>
      <c r="M164" s="363">
        <v>74</v>
      </c>
      <c r="N164" s="363">
        <v>66</v>
      </c>
      <c r="O164" s="363">
        <v>223</v>
      </c>
    </row>
    <row r="165" spans="1:15" ht="22.5">
      <c r="A165" s="387" t="s">
        <v>1010</v>
      </c>
      <c r="B165" s="363">
        <v>3257</v>
      </c>
      <c r="C165" s="363">
        <v>547</v>
      </c>
      <c r="D165" s="363">
        <v>22</v>
      </c>
      <c r="E165" s="363">
        <v>134</v>
      </c>
      <c r="F165" s="363">
        <v>56</v>
      </c>
      <c r="G165" s="363">
        <v>66</v>
      </c>
      <c r="H165" s="363">
        <v>76</v>
      </c>
      <c r="I165" s="363">
        <v>92</v>
      </c>
      <c r="J165" s="363">
        <v>38</v>
      </c>
      <c r="K165" s="363">
        <v>733</v>
      </c>
      <c r="L165" s="363">
        <v>81</v>
      </c>
      <c r="M165" s="363">
        <v>175</v>
      </c>
      <c r="N165" s="363">
        <v>69</v>
      </c>
      <c r="O165" s="363">
        <v>289</v>
      </c>
    </row>
    <row r="166" spans="1:15">
      <c r="A166" s="387" t="s">
        <v>1011</v>
      </c>
      <c r="B166" s="363">
        <v>1757</v>
      </c>
      <c r="C166" s="363">
        <v>99</v>
      </c>
      <c r="D166" s="363">
        <v>9</v>
      </c>
      <c r="E166" s="363">
        <v>43</v>
      </c>
      <c r="F166" s="363">
        <v>9</v>
      </c>
      <c r="G166" s="363">
        <v>59</v>
      </c>
      <c r="H166" s="363">
        <v>97</v>
      </c>
      <c r="I166" s="363">
        <v>70</v>
      </c>
      <c r="J166" s="363">
        <v>33</v>
      </c>
      <c r="K166" s="363">
        <v>324</v>
      </c>
      <c r="L166" s="363">
        <v>44</v>
      </c>
      <c r="M166" s="363">
        <v>80</v>
      </c>
      <c r="N166" s="363">
        <v>100</v>
      </c>
      <c r="O166" s="363">
        <v>228</v>
      </c>
    </row>
    <row r="167" spans="1:15">
      <c r="A167" s="387" t="s">
        <v>1012</v>
      </c>
      <c r="B167" s="363">
        <v>491</v>
      </c>
      <c r="C167" s="363">
        <v>41</v>
      </c>
      <c r="D167" s="363">
        <v>5</v>
      </c>
      <c r="E167" s="363">
        <v>9</v>
      </c>
      <c r="F167" s="363">
        <v>3</v>
      </c>
      <c r="G167" s="363">
        <v>13</v>
      </c>
      <c r="H167" s="363">
        <v>20</v>
      </c>
      <c r="I167" s="363">
        <v>8</v>
      </c>
      <c r="J167" s="363">
        <v>6</v>
      </c>
      <c r="K167" s="363">
        <v>105</v>
      </c>
      <c r="L167" s="363">
        <v>18</v>
      </c>
      <c r="M167" s="363">
        <v>23</v>
      </c>
      <c r="N167" s="363">
        <v>12</v>
      </c>
      <c r="O167" s="363">
        <v>48</v>
      </c>
    </row>
    <row r="168" spans="1:15" ht="22.5">
      <c r="A168" s="387" t="s">
        <v>3377</v>
      </c>
      <c r="B168" s="363">
        <v>2744</v>
      </c>
      <c r="C168" s="363">
        <v>72</v>
      </c>
      <c r="D168" s="363">
        <v>33</v>
      </c>
      <c r="E168" s="363">
        <v>86</v>
      </c>
      <c r="F168" s="363">
        <v>20</v>
      </c>
      <c r="G168" s="363">
        <v>98</v>
      </c>
      <c r="H168" s="363">
        <v>90</v>
      </c>
      <c r="I168" s="363">
        <v>61</v>
      </c>
      <c r="J168" s="363">
        <v>41</v>
      </c>
      <c r="K168" s="363">
        <v>612</v>
      </c>
      <c r="L168" s="363">
        <v>52</v>
      </c>
      <c r="M168" s="363">
        <v>107</v>
      </c>
      <c r="N168" s="363">
        <v>110</v>
      </c>
      <c r="O168" s="363">
        <v>321</v>
      </c>
    </row>
    <row r="169" spans="1:15">
      <c r="A169" s="387" t="s">
        <v>1014</v>
      </c>
      <c r="B169" s="363">
        <v>285</v>
      </c>
      <c r="C169" s="363">
        <v>10</v>
      </c>
      <c r="D169" s="363">
        <v>2</v>
      </c>
      <c r="E169" s="363">
        <v>6</v>
      </c>
      <c r="F169" s="363">
        <v>2</v>
      </c>
      <c r="G169" s="363">
        <v>9</v>
      </c>
      <c r="H169" s="363">
        <v>17</v>
      </c>
      <c r="I169" s="363">
        <v>22</v>
      </c>
      <c r="J169" s="363">
        <v>5</v>
      </c>
      <c r="K169" s="363">
        <v>38</v>
      </c>
      <c r="L169" s="363">
        <v>19</v>
      </c>
      <c r="M169" s="363">
        <v>6</v>
      </c>
      <c r="N169" s="363">
        <v>25</v>
      </c>
      <c r="O169" s="363">
        <v>27</v>
      </c>
    </row>
    <row r="170" spans="1:15">
      <c r="A170" s="387" t="s">
        <v>1015</v>
      </c>
      <c r="B170" s="363">
        <v>38830</v>
      </c>
      <c r="C170" s="363">
        <v>2637</v>
      </c>
      <c r="D170" s="363">
        <v>543</v>
      </c>
      <c r="E170" s="363">
        <v>1266</v>
      </c>
      <c r="F170" s="363">
        <v>356</v>
      </c>
      <c r="G170" s="363">
        <v>1402</v>
      </c>
      <c r="H170" s="363">
        <v>1895</v>
      </c>
      <c r="I170" s="363">
        <v>2230</v>
      </c>
      <c r="J170" s="363">
        <v>985</v>
      </c>
      <c r="K170" s="363">
        <v>6910</v>
      </c>
      <c r="L170" s="363">
        <v>1463</v>
      </c>
      <c r="M170" s="363">
        <v>1782</v>
      </c>
      <c r="N170" s="363">
        <v>1314</v>
      </c>
      <c r="O170" s="363">
        <v>2294</v>
      </c>
    </row>
    <row r="171" spans="1:15">
      <c r="A171" s="387" t="s">
        <v>1016</v>
      </c>
      <c r="B171" s="363">
        <v>6899</v>
      </c>
      <c r="C171" s="363">
        <v>415</v>
      </c>
      <c r="D171" s="363">
        <v>51</v>
      </c>
      <c r="E171" s="363">
        <v>115</v>
      </c>
      <c r="F171" s="363">
        <v>47</v>
      </c>
      <c r="G171" s="363">
        <v>118</v>
      </c>
      <c r="H171" s="363">
        <v>126</v>
      </c>
      <c r="I171" s="363">
        <v>206</v>
      </c>
      <c r="J171" s="363">
        <v>134</v>
      </c>
      <c r="K171" s="363">
        <v>1569</v>
      </c>
      <c r="L171" s="363">
        <v>58</v>
      </c>
      <c r="M171" s="363">
        <v>316</v>
      </c>
      <c r="N171" s="363">
        <v>372</v>
      </c>
      <c r="O171" s="363">
        <v>1917</v>
      </c>
    </row>
    <row r="172" spans="1:15">
      <c r="A172" s="387" t="s">
        <v>1017</v>
      </c>
      <c r="B172" s="363">
        <v>675</v>
      </c>
      <c r="C172" s="363">
        <v>83</v>
      </c>
      <c r="D172" s="363">
        <v>2</v>
      </c>
      <c r="E172" s="363">
        <v>14</v>
      </c>
      <c r="F172" s="363">
        <v>5</v>
      </c>
      <c r="G172" s="363">
        <v>15</v>
      </c>
      <c r="H172" s="363">
        <v>15</v>
      </c>
      <c r="I172" s="363">
        <v>11</v>
      </c>
      <c r="J172" s="363">
        <v>3</v>
      </c>
      <c r="K172" s="363">
        <v>110</v>
      </c>
      <c r="L172" s="363">
        <v>34</v>
      </c>
      <c r="M172" s="363">
        <v>33</v>
      </c>
      <c r="N172" s="363">
        <v>11</v>
      </c>
      <c r="O172" s="363">
        <v>48</v>
      </c>
    </row>
    <row r="173" spans="1:15" ht="22.5">
      <c r="A173" s="387" t="s">
        <v>1018</v>
      </c>
      <c r="B173" s="363">
        <v>9436</v>
      </c>
      <c r="C173" s="363">
        <v>2083</v>
      </c>
      <c r="D173" s="363">
        <v>19</v>
      </c>
      <c r="E173" s="363">
        <v>355</v>
      </c>
      <c r="F173" s="363">
        <v>24</v>
      </c>
      <c r="G173" s="363">
        <v>73</v>
      </c>
      <c r="H173" s="363">
        <v>61</v>
      </c>
      <c r="I173" s="363">
        <v>365</v>
      </c>
      <c r="J173" s="363">
        <v>29</v>
      </c>
      <c r="K173" s="363">
        <v>1389</v>
      </c>
      <c r="L173" s="363">
        <v>228</v>
      </c>
      <c r="M173" s="363">
        <v>402</v>
      </c>
      <c r="N173" s="363">
        <v>52</v>
      </c>
      <c r="O173" s="363">
        <v>1071</v>
      </c>
    </row>
    <row r="174" spans="1:15" ht="22.5">
      <c r="A174" s="387" t="s">
        <v>1019</v>
      </c>
      <c r="B174" s="363">
        <v>2205</v>
      </c>
      <c r="C174" s="363">
        <v>341</v>
      </c>
      <c r="D174" s="363">
        <v>4</v>
      </c>
      <c r="E174" s="363">
        <v>88</v>
      </c>
      <c r="F174" s="363">
        <v>5</v>
      </c>
      <c r="G174" s="363">
        <v>8</v>
      </c>
      <c r="H174" s="363">
        <v>17</v>
      </c>
      <c r="I174" s="363">
        <v>63</v>
      </c>
      <c r="J174" s="363">
        <v>14</v>
      </c>
      <c r="K174" s="363">
        <v>777</v>
      </c>
      <c r="L174" s="363">
        <v>57</v>
      </c>
      <c r="M174" s="363">
        <v>82</v>
      </c>
      <c r="N174" s="363">
        <v>36</v>
      </c>
      <c r="O174" s="363">
        <v>242</v>
      </c>
    </row>
    <row r="175" spans="1:15" ht="22.5">
      <c r="A175" s="387" t="s">
        <v>1020</v>
      </c>
      <c r="B175" s="363">
        <v>729</v>
      </c>
      <c r="C175" s="363">
        <v>59</v>
      </c>
      <c r="D175" s="363">
        <v>4</v>
      </c>
      <c r="E175" s="363">
        <v>24</v>
      </c>
      <c r="F175" s="363">
        <v>2</v>
      </c>
      <c r="G175" s="363">
        <v>20</v>
      </c>
      <c r="H175" s="363">
        <v>10</v>
      </c>
      <c r="I175" s="363">
        <v>22</v>
      </c>
      <c r="J175" s="363">
        <v>10</v>
      </c>
      <c r="K175" s="363">
        <v>171</v>
      </c>
      <c r="L175" s="363">
        <v>13</v>
      </c>
      <c r="M175" s="363">
        <v>48</v>
      </c>
      <c r="N175" s="363">
        <v>15</v>
      </c>
      <c r="O175" s="363">
        <v>43</v>
      </c>
    </row>
    <row r="176" spans="1:15" ht="33.75">
      <c r="A176" s="387" t="s">
        <v>1021</v>
      </c>
      <c r="B176" s="363">
        <v>5055</v>
      </c>
      <c r="C176" s="363">
        <v>521</v>
      </c>
      <c r="D176" s="363">
        <v>53</v>
      </c>
      <c r="E176" s="363">
        <v>216</v>
      </c>
      <c r="F176" s="363">
        <v>79</v>
      </c>
      <c r="G176" s="363">
        <v>239</v>
      </c>
      <c r="H176" s="363">
        <v>299</v>
      </c>
      <c r="I176" s="363">
        <v>165</v>
      </c>
      <c r="J176" s="363">
        <v>97</v>
      </c>
      <c r="K176" s="363">
        <v>478</v>
      </c>
      <c r="L176" s="363">
        <v>260</v>
      </c>
      <c r="M176" s="363">
        <v>125</v>
      </c>
      <c r="N176" s="363">
        <v>148</v>
      </c>
      <c r="O176" s="363">
        <v>476</v>
      </c>
    </row>
    <row r="177" spans="1:15">
      <c r="A177" s="387" t="s">
        <v>1022</v>
      </c>
      <c r="B177" s="363">
        <v>3207</v>
      </c>
      <c r="C177" s="363">
        <v>81</v>
      </c>
      <c r="D177" s="363">
        <v>37</v>
      </c>
      <c r="E177" s="363">
        <v>60</v>
      </c>
      <c r="F177" s="363">
        <v>7</v>
      </c>
      <c r="G177" s="363">
        <v>48</v>
      </c>
      <c r="H177" s="363">
        <v>73</v>
      </c>
      <c r="I177" s="363">
        <v>173</v>
      </c>
      <c r="J177" s="363">
        <v>87</v>
      </c>
      <c r="K177" s="363">
        <v>742</v>
      </c>
      <c r="L177" s="363">
        <v>82</v>
      </c>
      <c r="M177" s="363">
        <v>221</v>
      </c>
      <c r="N177" s="363">
        <v>162</v>
      </c>
      <c r="O177" s="363">
        <v>608</v>
      </c>
    </row>
    <row r="178" spans="1:15">
      <c r="A178" s="387" t="s">
        <v>1023</v>
      </c>
      <c r="B178" s="363">
        <v>183</v>
      </c>
      <c r="C178" s="363">
        <v>5</v>
      </c>
      <c r="D178" s="363">
        <v>2</v>
      </c>
      <c r="E178" s="363">
        <v>4</v>
      </c>
      <c r="F178" s="363">
        <v>1</v>
      </c>
      <c r="G178" s="363">
        <v>1</v>
      </c>
      <c r="H178" s="363">
        <v>1</v>
      </c>
      <c r="I178" s="363">
        <v>6</v>
      </c>
      <c r="J178" s="363">
        <v>2</v>
      </c>
      <c r="K178" s="363">
        <v>81</v>
      </c>
      <c r="L178" s="363">
        <v>0</v>
      </c>
      <c r="M178" s="363">
        <v>14</v>
      </c>
      <c r="N178" s="363">
        <v>8</v>
      </c>
      <c r="O178" s="363">
        <v>8</v>
      </c>
    </row>
    <row r="179" spans="1:15">
      <c r="A179" s="387" t="s">
        <v>1024</v>
      </c>
      <c r="B179" s="363">
        <v>36</v>
      </c>
      <c r="C179" s="363">
        <v>6</v>
      </c>
      <c r="D179" s="363">
        <v>0</v>
      </c>
      <c r="E179" s="363">
        <v>0</v>
      </c>
      <c r="F179" s="363">
        <v>0</v>
      </c>
      <c r="G179" s="363">
        <v>0</v>
      </c>
      <c r="H179" s="363">
        <v>2</v>
      </c>
      <c r="I179" s="363">
        <v>4</v>
      </c>
      <c r="J179" s="363">
        <v>0</v>
      </c>
      <c r="K179" s="363">
        <v>2</v>
      </c>
      <c r="L179" s="363">
        <v>0</v>
      </c>
      <c r="M179" s="363">
        <v>0</v>
      </c>
      <c r="N179" s="363">
        <v>1</v>
      </c>
      <c r="O179" s="363">
        <v>1</v>
      </c>
    </row>
    <row r="180" spans="1:15" ht="22.5">
      <c r="A180" s="387" t="s">
        <v>1025</v>
      </c>
      <c r="B180" s="363">
        <v>8487</v>
      </c>
      <c r="C180" s="363">
        <v>480</v>
      </c>
      <c r="D180" s="363">
        <v>144</v>
      </c>
      <c r="E180" s="363">
        <v>272</v>
      </c>
      <c r="F180" s="363">
        <v>39</v>
      </c>
      <c r="G180" s="363">
        <v>111</v>
      </c>
      <c r="H180" s="363">
        <v>194</v>
      </c>
      <c r="I180" s="363">
        <v>457</v>
      </c>
      <c r="J180" s="363">
        <v>194</v>
      </c>
      <c r="K180" s="363">
        <v>2553</v>
      </c>
      <c r="L180" s="363">
        <v>150</v>
      </c>
      <c r="M180" s="363">
        <v>246</v>
      </c>
      <c r="N180" s="363">
        <v>458</v>
      </c>
      <c r="O180" s="363">
        <v>676</v>
      </c>
    </row>
    <row r="181" spans="1:15">
      <c r="A181" s="387" t="s">
        <v>1026</v>
      </c>
      <c r="B181" s="363">
        <v>95</v>
      </c>
      <c r="C181" s="363">
        <v>6</v>
      </c>
      <c r="D181" s="363">
        <v>0</v>
      </c>
      <c r="E181" s="363">
        <v>0</v>
      </c>
      <c r="F181" s="363">
        <v>0</v>
      </c>
      <c r="G181" s="363">
        <v>0</v>
      </c>
      <c r="H181" s="363">
        <v>2</v>
      </c>
      <c r="I181" s="363">
        <v>0</v>
      </c>
      <c r="J181" s="363">
        <v>2</v>
      </c>
      <c r="K181" s="363">
        <v>6</v>
      </c>
      <c r="L181" s="363">
        <v>1</v>
      </c>
      <c r="M181" s="363">
        <v>1</v>
      </c>
      <c r="N181" s="363">
        <v>2</v>
      </c>
      <c r="O181" s="363">
        <v>16</v>
      </c>
    </row>
    <row r="182" spans="1:15" ht="22.5">
      <c r="A182" s="387" t="s">
        <v>1027</v>
      </c>
      <c r="B182" s="363">
        <v>676</v>
      </c>
      <c r="C182" s="363">
        <v>15</v>
      </c>
      <c r="D182" s="363">
        <v>2</v>
      </c>
      <c r="E182" s="363">
        <v>8</v>
      </c>
      <c r="F182" s="363">
        <v>0</v>
      </c>
      <c r="G182" s="363">
        <v>22</v>
      </c>
      <c r="H182" s="363">
        <v>22</v>
      </c>
      <c r="I182" s="363">
        <v>44</v>
      </c>
      <c r="J182" s="363">
        <v>13</v>
      </c>
      <c r="K182" s="363">
        <v>255</v>
      </c>
      <c r="L182" s="363">
        <v>8</v>
      </c>
      <c r="M182" s="363">
        <v>17</v>
      </c>
      <c r="N182" s="363">
        <v>26</v>
      </c>
      <c r="O182" s="363">
        <v>39</v>
      </c>
    </row>
    <row r="183" spans="1:15" ht="22.5">
      <c r="A183" s="387" t="s">
        <v>1028</v>
      </c>
      <c r="B183" s="363">
        <v>1044</v>
      </c>
      <c r="C183" s="363">
        <v>59</v>
      </c>
      <c r="D183" s="363">
        <v>11</v>
      </c>
      <c r="E183" s="363">
        <v>16</v>
      </c>
      <c r="F183" s="363">
        <v>9</v>
      </c>
      <c r="G183" s="363">
        <v>26</v>
      </c>
      <c r="H183" s="363">
        <v>33</v>
      </c>
      <c r="I183" s="363">
        <v>49</v>
      </c>
      <c r="J183" s="363">
        <v>22</v>
      </c>
      <c r="K183" s="363">
        <v>276</v>
      </c>
      <c r="L183" s="363">
        <v>30</v>
      </c>
      <c r="M183" s="363">
        <v>21</v>
      </c>
      <c r="N183" s="363">
        <v>37</v>
      </c>
      <c r="O183" s="363">
        <v>105</v>
      </c>
    </row>
    <row r="184" spans="1:15">
      <c r="A184" s="387" t="s">
        <v>1029</v>
      </c>
      <c r="B184" s="363">
        <v>1482</v>
      </c>
      <c r="C184" s="363">
        <v>49</v>
      </c>
      <c r="D184" s="363">
        <v>22</v>
      </c>
      <c r="E184" s="363">
        <v>20</v>
      </c>
      <c r="F184" s="363">
        <v>10</v>
      </c>
      <c r="G184" s="363">
        <v>73</v>
      </c>
      <c r="H184" s="363">
        <v>28</v>
      </c>
      <c r="I184" s="363">
        <v>76</v>
      </c>
      <c r="J184" s="363">
        <v>66</v>
      </c>
      <c r="K184" s="363">
        <v>259</v>
      </c>
      <c r="L184" s="363">
        <v>43</v>
      </c>
      <c r="M184" s="363">
        <v>44</v>
      </c>
      <c r="N184" s="363">
        <v>111</v>
      </c>
      <c r="O184" s="363">
        <v>219</v>
      </c>
    </row>
    <row r="185" spans="1:15">
      <c r="A185" s="387" t="s">
        <v>1030</v>
      </c>
      <c r="B185" s="363">
        <v>4254</v>
      </c>
      <c r="C185" s="363">
        <v>306</v>
      </c>
      <c r="D185" s="363">
        <v>78</v>
      </c>
      <c r="E185" s="363">
        <v>80</v>
      </c>
      <c r="F185" s="363">
        <v>28</v>
      </c>
      <c r="G185" s="363">
        <v>138</v>
      </c>
      <c r="H185" s="363">
        <v>249</v>
      </c>
      <c r="I185" s="363">
        <v>170</v>
      </c>
      <c r="J185" s="363">
        <v>158</v>
      </c>
      <c r="K185" s="363">
        <v>924</v>
      </c>
      <c r="L185" s="363">
        <v>100</v>
      </c>
      <c r="M185" s="363">
        <v>138</v>
      </c>
      <c r="N185" s="363">
        <v>211</v>
      </c>
      <c r="O185" s="363">
        <v>431</v>
      </c>
    </row>
    <row r="186" spans="1:15" ht="22.5">
      <c r="A186" s="387" t="s">
        <v>3421</v>
      </c>
      <c r="B186" s="363">
        <v>1896</v>
      </c>
      <c r="C186" s="363">
        <v>200</v>
      </c>
      <c r="D186" s="363">
        <v>7</v>
      </c>
      <c r="E186" s="363">
        <v>140</v>
      </c>
      <c r="F186" s="363">
        <v>16</v>
      </c>
      <c r="G186" s="363">
        <v>34</v>
      </c>
      <c r="H186" s="363">
        <v>37</v>
      </c>
      <c r="I186" s="363">
        <v>70</v>
      </c>
      <c r="J186" s="363">
        <v>19</v>
      </c>
      <c r="K186" s="363">
        <v>277</v>
      </c>
      <c r="L186" s="363">
        <v>51</v>
      </c>
      <c r="M186" s="363">
        <v>131</v>
      </c>
      <c r="N186" s="363">
        <v>21</v>
      </c>
      <c r="O186" s="363">
        <v>110</v>
      </c>
    </row>
    <row r="187" spans="1:15">
      <c r="A187" s="387" t="s">
        <v>1032</v>
      </c>
      <c r="B187" s="363">
        <v>33828</v>
      </c>
      <c r="C187" s="363">
        <v>2049</v>
      </c>
      <c r="D187" s="363">
        <v>354</v>
      </c>
      <c r="E187" s="363">
        <v>596</v>
      </c>
      <c r="F187" s="363">
        <v>365</v>
      </c>
      <c r="G187" s="363">
        <v>967</v>
      </c>
      <c r="H187" s="363">
        <v>984</v>
      </c>
      <c r="I187" s="363">
        <v>1486</v>
      </c>
      <c r="J187" s="363">
        <v>648</v>
      </c>
      <c r="K187" s="363">
        <v>6470</v>
      </c>
      <c r="L187" s="363">
        <v>1367</v>
      </c>
      <c r="M187" s="363">
        <v>848</v>
      </c>
      <c r="N187" s="363">
        <v>1018</v>
      </c>
      <c r="O187" s="363">
        <v>2963</v>
      </c>
    </row>
    <row r="188" spans="1:15">
      <c r="A188" s="387" t="s">
        <v>1033</v>
      </c>
      <c r="B188" s="363">
        <v>14832</v>
      </c>
      <c r="C188" s="363">
        <v>962</v>
      </c>
      <c r="D188" s="363">
        <v>245</v>
      </c>
      <c r="E188" s="363">
        <v>296</v>
      </c>
      <c r="F188" s="363">
        <v>111</v>
      </c>
      <c r="G188" s="363">
        <v>399</v>
      </c>
      <c r="H188" s="363">
        <v>495</v>
      </c>
      <c r="I188" s="363">
        <v>607</v>
      </c>
      <c r="J188" s="363">
        <v>362</v>
      </c>
      <c r="K188" s="363">
        <v>3791</v>
      </c>
      <c r="L188" s="363">
        <v>483</v>
      </c>
      <c r="M188" s="363">
        <v>425</v>
      </c>
      <c r="N188" s="363">
        <v>684</v>
      </c>
      <c r="O188" s="363">
        <v>1616</v>
      </c>
    </row>
    <row r="189" spans="1:15">
      <c r="A189" s="387" t="s">
        <v>1034</v>
      </c>
      <c r="B189" s="363">
        <v>10950</v>
      </c>
      <c r="C189" s="363">
        <v>530</v>
      </c>
      <c r="D189" s="363">
        <v>85</v>
      </c>
      <c r="E189" s="363">
        <v>262</v>
      </c>
      <c r="F189" s="363">
        <v>90</v>
      </c>
      <c r="G189" s="363">
        <v>179</v>
      </c>
      <c r="H189" s="363">
        <v>214</v>
      </c>
      <c r="I189" s="363">
        <v>461</v>
      </c>
      <c r="J189" s="363">
        <v>315</v>
      </c>
      <c r="K189" s="363">
        <v>3347</v>
      </c>
      <c r="L189" s="363">
        <v>379</v>
      </c>
      <c r="M189" s="363">
        <v>250</v>
      </c>
      <c r="N189" s="363">
        <v>436</v>
      </c>
      <c r="O189" s="363">
        <v>1445</v>
      </c>
    </row>
    <row r="190" spans="1:15">
      <c r="A190" s="387" t="s">
        <v>1035</v>
      </c>
      <c r="B190" s="363">
        <v>265</v>
      </c>
      <c r="C190" s="363">
        <v>14</v>
      </c>
      <c r="D190" s="363">
        <v>2</v>
      </c>
      <c r="E190" s="363">
        <v>1</v>
      </c>
      <c r="F190" s="363">
        <v>1</v>
      </c>
      <c r="G190" s="363">
        <v>2</v>
      </c>
      <c r="H190" s="363">
        <v>5</v>
      </c>
      <c r="I190" s="363">
        <v>15</v>
      </c>
      <c r="J190" s="363">
        <v>12</v>
      </c>
      <c r="K190" s="363">
        <v>72</v>
      </c>
      <c r="L190" s="363">
        <v>5</v>
      </c>
      <c r="M190" s="363">
        <v>5</v>
      </c>
      <c r="N190" s="363">
        <v>10</v>
      </c>
      <c r="O190" s="363">
        <v>30</v>
      </c>
    </row>
    <row r="191" spans="1:15" ht="22.5">
      <c r="A191" s="387" t="s">
        <v>1036</v>
      </c>
      <c r="B191" s="363">
        <v>3416</v>
      </c>
      <c r="C191" s="363">
        <v>166</v>
      </c>
      <c r="D191" s="363">
        <v>63</v>
      </c>
      <c r="E191" s="363">
        <v>73</v>
      </c>
      <c r="F191" s="363">
        <v>51</v>
      </c>
      <c r="G191" s="363">
        <v>276</v>
      </c>
      <c r="H191" s="363">
        <v>121</v>
      </c>
      <c r="I191" s="363">
        <v>80</v>
      </c>
      <c r="J191" s="363">
        <v>88</v>
      </c>
      <c r="K191" s="363">
        <v>423</v>
      </c>
      <c r="L191" s="363">
        <v>256</v>
      </c>
      <c r="M191" s="363">
        <v>69</v>
      </c>
      <c r="N191" s="363">
        <v>54</v>
      </c>
      <c r="O191" s="363">
        <v>220</v>
      </c>
    </row>
    <row r="192" spans="1:15">
      <c r="A192" s="387" t="s">
        <v>1037</v>
      </c>
      <c r="B192" s="363">
        <v>695</v>
      </c>
      <c r="C192" s="363">
        <v>30</v>
      </c>
      <c r="D192" s="363">
        <v>6</v>
      </c>
      <c r="E192" s="363">
        <v>8</v>
      </c>
      <c r="F192" s="363">
        <v>1</v>
      </c>
      <c r="G192" s="363">
        <v>11</v>
      </c>
      <c r="H192" s="363">
        <v>5</v>
      </c>
      <c r="I192" s="363">
        <v>35</v>
      </c>
      <c r="J192" s="363">
        <v>11</v>
      </c>
      <c r="K192" s="363">
        <v>212</v>
      </c>
      <c r="L192" s="363">
        <v>1</v>
      </c>
      <c r="M192" s="363">
        <v>17</v>
      </c>
      <c r="N192" s="363">
        <v>15</v>
      </c>
      <c r="O192" s="363">
        <v>66</v>
      </c>
    </row>
    <row r="193" spans="1:15" ht="22.5">
      <c r="A193" s="387" t="s">
        <v>1038</v>
      </c>
      <c r="B193" s="363">
        <v>6265</v>
      </c>
      <c r="C193" s="363">
        <v>320</v>
      </c>
      <c r="D193" s="363">
        <v>50</v>
      </c>
      <c r="E193" s="363">
        <v>95</v>
      </c>
      <c r="F193" s="363">
        <v>39</v>
      </c>
      <c r="G193" s="363">
        <v>230</v>
      </c>
      <c r="H193" s="363">
        <v>189</v>
      </c>
      <c r="I193" s="363">
        <v>201</v>
      </c>
      <c r="J193" s="363">
        <v>114</v>
      </c>
      <c r="K193" s="363">
        <v>1685</v>
      </c>
      <c r="L193" s="363">
        <v>137</v>
      </c>
      <c r="M193" s="363">
        <v>186</v>
      </c>
      <c r="N193" s="363">
        <v>386</v>
      </c>
      <c r="O193" s="363">
        <v>561</v>
      </c>
    </row>
    <row r="194" spans="1:15">
      <c r="A194" s="387" t="s">
        <v>1039</v>
      </c>
      <c r="B194" s="363">
        <v>346</v>
      </c>
      <c r="C194" s="363">
        <v>76</v>
      </c>
      <c r="D194" s="363">
        <v>1</v>
      </c>
      <c r="E194" s="363">
        <v>28</v>
      </c>
      <c r="F194" s="363">
        <v>2</v>
      </c>
      <c r="G194" s="363">
        <v>7</v>
      </c>
      <c r="H194" s="363">
        <v>15</v>
      </c>
      <c r="I194" s="363">
        <v>6</v>
      </c>
      <c r="J194" s="363">
        <v>6</v>
      </c>
      <c r="K194" s="363">
        <v>44</v>
      </c>
      <c r="L194" s="363">
        <v>0</v>
      </c>
      <c r="M194" s="363">
        <v>7</v>
      </c>
      <c r="N194" s="363">
        <v>11</v>
      </c>
      <c r="O194" s="363">
        <v>24</v>
      </c>
    </row>
    <row r="195" spans="1:15">
      <c r="A195" s="387" t="s">
        <v>1040</v>
      </c>
      <c r="B195" s="363">
        <v>4635</v>
      </c>
      <c r="C195" s="363">
        <v>184</v>
      </c>
      <c r="D195" s="363">
        <v>31</v>
      </c>
      <c r="E195" s="363">
        <v>79</v>
      </c>
      <c r="F195" s="363">
        <v>34</v>
      </c>
      <c r="G195" s="363">
        <v>74</v>
      </c>
      <c r="H195" s="363">
        <v>120</v>
      </c>
      <c r="I195" s="363">
        <v>292</v>
      </c>
      <c r="J195" s="363">
        <v>93</v>
      </c>
      <c r="K195" s="363">
        <v>1288</v>
      </c>
      <c r="L195" s="363">
        <v>82</v>
      </c>
      <c r="M195" s="363">
        <v>151</v>
      </c>
      <c r="N195" s="363">
        <v>207</v>
      </c>
      <c r="O195" s="363">
        <v>728</v>
      </c>
    </row>
    <row r="196" spans="1:15">
      <c r="A196" s="387" t="s">
        <v>1041</v>
      </c>
      <c r="B196" s="363">
        <v>41642</v>
      </c>
      <c r="C196" s="363">
        <v>3103</v>
      </c>
      <c r="D196" s="363">
        <v>604</v>
      </c>
      <c r="E196" s="363">
        <v>904</v>
      </c>
      <c r="F196" s="363">
        <v>598</v>
      </c>
      <c r="G196" s="363">
        <v>1109</v>
      </c>
      <c r="H196" s="363">
        <v>1211</v>
      </c>
      <c r="I196" s="363">
        <v>2121</v>
      </c>
      <c r="J196" s="363">
        <v>744</v>
      </c>
      <c r="K196" s="363">
        <v>8979</v>
      </c>
      <c r="L196" s="363">
        <v>1634</v>
      </c>
      <c r="M196" s="363">
        <v>1590</v>
      </c>
      <c r="N196" s="363">
        <v>1194</v>
      </c>
      <c r="O196" s="363">
        <v>2733</v>
      </c>
    </row>
    <row r="197" spans="1:15" ht="22.5">
      <c r="A197" s="387" t="s">
        <v>1042</v>
      </c>
      <c r="B197" s="363">
        <v>3978</v>
      </c>
      <c r="C197" s="363">
        <v>327</v>
      </c>
      <c r="D197" s="363">
        <v>29</v>
      </c>
      <c r="E197" s="363">
        <v>78</v>
      </c>
      <c r="F197" s="363">
        <v>50</v>
      </c>
      <c r="G197" s="363">
        <v>87</v>
      </c>
      <c r="H197" s="363">
        <v>122</v>
      </c>
      <c r="I197" s="363">
        <v>194</v>
      </c>
      <c r="J197" s="363">
        <v>62</v>
      </c>
      <c r="K197" s="363">
        <v>760</v>
      </c>
      <c r="L197" s="363">
        <v>172</v>
      </c>
      <c r="M197" s="363">
        <v>185</v>
      </c>
      <c r="N197" s="363">
        <v>149</v>
      </c>
      <c r="O197" s="363">
        <v>163</v>
      </c>
    </row>
    <row r="198" spans="1:15" ht="22.5">
      <c r="A198" s="387" t="s">
        <v>1043</v>
      </c>
      <c r="B198" s="363">
        <v>7282</v>
      </c>
      <c r="C198" s="363">
        <v>495</v>
      </c>
      <c r="D198" s="363">
        <v>103</v>
      </c>
      <c r="E198" s="363">
        <v>153</v>
      </c>
      <c r="F198" s="363">
        <v>66</v>
      </c>
      <c r="G198" s="363">
        <v>138</v>
      </c>
      <c r="H198" s="363">
        <v>149</v>
      </c>
      <c r="I198" s="363">
        <v>254</v>
      </c>
      <c r="J198" s="363">
        <v>164</v>
      </c>
      <c r="K198" s="363">
        <v>2283</v>
      </c>
      <c r="L198" s="363">
        <v>128</v>
      </c>
      <c r="M198" s="363">
        <v>244</v>
      </c>
      <c r="N198" s="363">
        <v>347</v>
      </c>
      <c r="O198" s="363">
        <v>710</v>
      </c>
    </row>
    <row r="199" spans="1:15" ht="22.5">
      <c r="A199" s="387" t="s">
        <v>1044</v>
      </c>
      <c r="B199" s="363">
        <v>9360</v>
      </c>
      <c r="C199" s="363">
        <v>472</v>
      </c>
      <c r="D199" s="363">
        <v>104</v>
      </c>
      <c r="E199" s="363">
        <v>219</v>
      </c>
      <c r="F199" s="363">
        <v>43</v>
      </c>
      <c r="G199" s="363">
        <v>262</v>
      </c>
      <c r="H199" s="363">
        <v>214</v>
      </c>
      <c r="I199" s="363">
        <v>409</v>
      </c>
      <c r="J199" s="363">
        <v>398</v>
      </c>
      <c r="K199" s="363">
        <v>2067</v>
      </c>
      <c r="L199" s="363">
        <v>206</v>
      </c>
      <c r="M199" s="363">
        <v>279</v>
      </c>
      <c r="N199" s="363">
        <v>382</v>
      </c>
      <c r="O199" s="363">
        <v>755</v>
      </c>
    </row>
    <row r="200" spans="1:15" ht="22.5">
      <c r="A200" s="387" t="s">
        <v>1045</v>
      </c>
      <c r="B200" s="363">
        <v>5263</v>
      </c>
      <c r="C200" s="363">
        <v>266</v>
      </c>
      <c r="D200" s="363">
        <v>83</v>
      </c>
      <c r="E200" s="363">
        <v>102</v>
      </c>
      <c r="F200" s="363">
        <v>43</v>
      </c>
      <c r="G200" s="363">
        <v>90</v>
      </c>
      <c r="H200" s="363">
        <v>259</v>
      </c>
      <c r="I200" s="363">
        <v>364</v>
      </c>
      <c r="J200" s="363">
        <v>94</v>
      </c>
      <c r="K200" s="363">
        <v>1227</v>
      </c>
      <c r="L200" s="363">
        <v>184</v>
      </c>
      <c r="M200" s="363">
        <v>152</v>
      </c>
      <c r="N200" s="363">
        <v>185</v>
      </c>
      <c r="O200" s="363">
        <v>732</v>
      </c>
    </row>
    <row r="201" spans="1:15" ht="22.5">
      <c r="A201" s="387" t="s">
        <v>1046</v>
      </c>
      <c r="B201" s="363">
        <v>1782</v>
      </c>
      <c r="C201" s="363">
        <v>79</v>
      </c>
      <c r="D201" s="363">
        <v>16</v>
      </c>
      <c r="E201" s="363">
        <v>19</v>
      </c>
      <c r="F201" s="363">
        <v>12</v>
      </c>
      <c r="G201" s="363">
        <v>38</v>
      </c>
      <c r="H201" s="363">
        <v>53</v>
      </c>
      <c r="I201" s="363">
        <v>45</v>
      </c>
      <c r="J201" s="363">
        <v>19</v>
      </c>
      <c r="K201" s="363">
        <v>280</v>
      </c>
      <c r="L201" s="363">
        <v>31</v>
      </c>
      <c r="M201" s="363">
        <v>66</v>
      </c>
      <c r="N201" s="363">
        <v>37</v>
      </c>
      <c r="O201" s="363">
        <v>392</v>
      </c>
    </row>
    <row r="202" spans="1:15">
      <c r="A202" s="387" t="s">
        <v>1047</v>
      </c>
      <c r="B202" s="363">
        <v>4607</v>
      </c>
      <c r="C202" s="363">
        <v>435</v>
      </c>
      <c r="D202" s="363">
        <v>14</v>
      </c>
      <c r="E202" s="363">
        <v>75</v>
      </c>
      <c r="F202" s="363">
        <v>29</v>
      </c>
      <c r="G202" s="363">
        <v>174</v>
      </c>
      <c r="H202" s="363">
        <v>172</v>
      </c>
      <c r="I202" s="363">
        <v>59</v>
      </c>
      <c r="J202" s="363">
        <v>39</v>
      </c>
      <c r="K202" s="363">
        <v>753</v>
      </c>
      <c r="L202" s="363">
        <v>178</v>
      </c>
      <c r="M202" s="363">
        <v>123</v>
      </c>
      <c r="N202" s="363">
        <v>46</v>
      </c>
      <c r="O202" s="363">
        <v>252</v>
      </c>
    </row>
    <row r="203" spans="1:15" ht="22.5">
      <c r="A203" s="387" t="s">
        <v>1048</v>
      </c>
      <c r="B203" s="363">
        <v>1207</v>
      </c>
      <c r="C203" s="363">
        <v>107</v>
      </c>
      <c r="D203" s="363">
        <v>11</v>
      </c>
      <c r="E203" s="363">
        <v>14</v>
      </c>
      <c r="F203" s="363">
        <v>6</v>
      </c>
      <c r="G203" s="363">
        <v>16</v>
      </c>
      <c r="H203" s="363">
        <v>49</v>
      </c>
      <c r="I203" s="363">
        <v>37</v>
      </c>
      <c r="J203" s="363">
        <v>12</v>
      </c>
      <c r="K203" s="363">
        <v>345</v>
      </c>
      <c r="L203" s="363">
        <v>65</v>
      </c>
      <c r="M203" s="363">
        <v>46</v>
      </c>
      <c r="N203" s="363">
        <v>28</v>
      </c>
      <c r="O203" s="363">
        <v>43</v>
      </c>
    </row>
    <row r="204" spans="1:15">
      <c r="A204" s="387" t="s">
        <v>1049</v>
      </c>
      <c r="B204" s="363">
        <v>4360</v>
      </c>
      <c r="C204" s="363">
        <v>118</v>
      </c>
      <c r="D204" s="363">
        <v>21</v>
      </c>
      <c r="E204" s="363">
        <v>23</v>
      </c>
      <c r="F204" s="363">
        <v>13</v>
      </c>
      <c r="G204" s="363">
        <v>89</v>
      </c>
      <c r="H204" s="363">
        <v>111</v>
      </c>
      <c r="I204" s="363">
        <v>97</v>
      </c>
      <c r="J204" s="363">
        <v>81</v>
      </c>
      <c r="K204" s="363">
        <v>1050</v>
      </c>
      <c r="L204" s="363">
        <v>190</v>
      </c>
      <c r="M204" s="363">
        <v>170</v>
      </c>
      <c r="N204" s="363">
        <v>69</v>
      </c>
      <c r="O204" s="363">
        <v>181</v>
      </c>
    </row>
    <row r="205" spans="1:15" ht="22.5">
      <c r="A205" s="387" t="s">
        <v>1050</v>
      </c>
      <c r="B205" s="363">
        <v>723</v>
      </c>
      <c r="C205" s="363">
        <v>47</v>
      </c>
      <c r="D205" s="363">
        <v>3</v>
      </c>
      <c r="E205" s="363">
        <v>6</v>
      </c>
      <c r="F205" s="363">
        <v>4</v>
      </c>
      <c r="G205" s="363">
        <v>8</v>
      </c>
      <c r="H205" s="363">
        <v>12</v>
      </c>
      <c r="I205" s="363">
        <v>19</v>
      </c>
      <c r="J205" s="363">
        <v>19</v>
      </c>
      <c r="K205" s="363">
        <v>223</v>
      </c>
      <c r="L205" s="363">
        <v>11</v>
      </c>
      <c r="M205" s="363">
        <v>10</v>
      </c>
      <c r="N205" s="363">
        <v>26</v>
      </c>
      <c r="O205" s="363">
        <v>50</v>
      </c>
    </row>
    <row r="206" spans="1:15" ht="22.5">
      <c r="A206" s="387" t="s">
        <v>1051</v>
      </c>
      <c r="B206" s="363">
        <v>1699</v>
      </c>
      <c r="C206" s="363">
        <v>54</v>
      </c>
      <c r="D206" s="363">
        <v>8</v>
      </c>
      <c r="E206" s="363">
        <v>20</v>
      </c>
      <c r="F206" s="363">
        <v>3</v>
      </c>
      <c r="G206" s="363">
        <v>22</v>
      </c>
      <c r="H206" s="363">
        <v>26</v>
      </c>
      <c r="I206" s="363">
        <v>48</v>
      </c>
      <c r="J206" s="363">
        <v>43</v>
      </c>
      <c r="K206" s="363">
        <v>434</v>
      </c>
      <c r="L206" s="363">
        <v>25</v>
      </c>
      <c r="M206" s="363">
        <v>32</v>
      </c>
      <c r="N206" s="363">
        <v>51</v>
      </c>
      <c r="O206" s="363">
        <v>131</v>
      </c>
    </row>
    <row r="207" spans="1:15">
      <c r="A207" s="387" t="s">
        <v>1052</v>
      </c>
      <c r="B207" s="363">
        <v>4022</v>
      </c>
      <c r="C207" s="363">
        <v>171</v>
      </c>
      <c r="D207" s="363">
        <v>112</v>
      </c>
      <c r="E207" s="363">
        <v>40</v>
      </c>
      <c r="F207" s="363">
        <v>31</v>
      </c>
      <c r="G207" s="363">
        <v>154</v>
      </c>
      <c r="H207" s="363">
        <v>208</v>
      </c>
      <c r="I207" s="363">
        <v>95</v>
      </c>
      <c r="J207" s="363">
        <v>128</v>
      </c>
      <c r="K207" s="363">
        <v>637</v>
      </c>
      <c r="L207" s="363">
        <v>155</v>
      </c>
      <c r="M207" s="363">
        <v>126</v>
      </c>
      <c r="N207" s="363">
        <v>115</v>
      </c>
      <c r="O207" s="363">
        <v>339</v>
      </c>
    </row>
    <row r="208" spans="1:15">
      <c r="A208" s="387" t="s">
        <v>1053</v>
      </c>
      <c r="B208" s="363">
        <v>4244</v>
      </c>
      <c r="C208" s="363">
        <v>359</v>
      </c>
      <c r="D208" s="363">
        <v>35</v>
      </c>
      <c r="E208" s="363">
        <v>99</v>
      </c>
      <c r="F208" s="363">
        <v>23</v>
      </c>
      <c r="G208" s="363">
        <v>107</v>
      </c>
      <c r="H208" s="363">
        <v>184</v>
      </c>
      <c r="I208" s="363">
        <v>115</v>
      </c>
      <c r="J208" s="363">
        <v>72</v>
      </c>
      <c r="K208" s="363">
        <v>549</v>
      </c>
      <c r="L208" s="363">
        <v>176</v>
      </c>
      <c r="M208" s="363">
        <v>146</v>
      </c>
      <c r="N208" s="363">
        <v>87</v>
      </c>
      <c r="O208" s="363">
        <v>384</v>
      </c>
    </row>
    <row r="209" spans="1:15" ht="22.5">
      <c r="A209" s="387" t="s">
        <v>1054</v>
      </c>
      <c r="B209" s="363">
        <v>1106</v>
      </c>
      <c r="C209" s="363">
        <v>39</v>
      </c>
      <c r="D209" s="363">
        <v>7</v>
      </c>
      <c r="E209" s="363">
        <v>9</v>
      </c>
      <c r="F209" s="363">
        <v>3</v>
      </c>
      <c r="G209" s="363">
        <v>11</v>
      </c>
      <c r="H209" s="363">
        <v>10</v>
      </c>
      <c r="I209" s="363">
        <v>16</v>
      </c>
      <c r="J209" s="363">
        <v>12</v>
      </c>
      <c r="K209" s="363">
        <v>218</v>
      </c>
      <c r="L209" s="363">
        <v>16</v>
      </c>
      <c r="M209" s="363">
        <v>18</v>
      </c>
      <c r="N209" s="363">
        <v>29</v>
      </c>
      <c r="O209" s="363">
        <v>472</v>
      </c>
    </row>
    <row r="210" spans="1:15">
      <c r="A210" s="387" t="s">
        <v>1055</v>
      </c>
      <c r="B210" s="363">
        <v>1065</v>
      </c>
      <c r="C210" s="363">
        <v>59</v>
      </c>
      <c r="D210" s="363">
        <v>7</v>
      </c>
      <c r="E210" s="363">
        <v>22</v>
      </c>
      <c r="F210" s="363">
        <v>12</v>
      </c>
      <c r="G210" s="363">
        <v>36</v>
      </c>
      <c r="H210" s="363">
        <v>31</v>
      </c>
      <c r="I210" s="363">
        <v>56</v>
      </c>
      <c r="J210" s="363">
        <v>38</v>
      </c>
      <c r="K210" s="363">
        <v>181</v>
      </c>
      <c r="L210" s="363">
        <v>29</v>
      </c>
      <c r="M210" s="363">
        <v>49</v>
      </c>
      <c r="N210" s="363">
        <v>30</v>
      </c>
      <c r="O210" s="363">
        <v>90</v>
      </c>
    </row>
    <row r="211" spans="1:15" ht="22.5">
      <c r="A211" s="387" t="s">
        <v>1056</v>
      </c>
      <c r="B211" s="363">
        <v>1930</v>
      </c>
      <c r="C211" s="363">
        <v>206</v>
      </c>
      <c r="D211" s="363">
        <v>3</v>
      </c>
      <c r="E211" s="363">
        <v>23</v>
      </c>
      <c r="F211" s="363">
        <v>16</v>
      </c>
      <c r="G211" s="363">
        <v>180</v>
      </c>
      <c r="H211" s="363">
        <v>172</v>
      </c>
      <c r="I211" s="363">
        <v>20</v>
      </c>
      <c r="J211" s="363">
        <v>24</v>
      </c>
      <c r="K211" s="363">
        <v>208</v>
      </c>
      <c r="L211" s="363">
        <v>47</v>
      </c>
      <c r="M211" s="363">
        <v>121</v>
      </c>
      <c r="N211" s="363">
        <v>22</v>
      </c>
      <c r="O211" s="363">
        <v>52</v>
      </c>
    </row>
    <row r="212" spans="1:15" ht="22.5">
      <c r="A212" s="387" t="s">
        <v>1057</v>
      </c>
      <c r="B212" s="363">
        <v>71</v>
      </c>
      <c r="C212" s="363">
        <v>3</v>
      </c>
      <c r="D212" s="363">
        <v>0</v>
      </c>
      <c r="E212" s="363">
        <v>1</v>
      </c>
      <c r="F212" s="363">
        <v>1</v>
      </c>
      <c r="G212" s="363">
        <v>1</v>
      </c>
      <c r="H212" s="363">
        <v>0</v>
      </c>
      <c r="I212" s="363">
        <v>2</v>
      </c>
      <c r="J212" s="363">
        <v>3</v>
      </c>
      <c r="K212" s="363">
        <v>12</v>
      </c>
      <c r="L212" s="363">
        <v>2</v>
      </c>
      <c r="M212" s="363">
        <v>2</v>
      </c>
      <c r="N212" s="363">
        <v>4</v>
      </c>
      <c r="O212" s="363">
        <v>7</v>
      </c>
    </row>
    <row r="213" spans="1:15">
      <c r="A213" s="387" t="s">
        <v>1058</v>
      </c>
      <c r="B213" s="363">
        <v>1587</v>
      </c>
      <c r="C213" s="363">
        <v>159</v>
      </c>
      <c r="D213" s="363">
        <v>14</v>
      </c>
      <c r="E213" s="363">
        <v>14</v>
      </c>
      <c r="F213" s="363">
        <v>15</v>
      </c>
      <c r="G213" s="363">
        <v>14</v>
      </c>
      <c r="H213" s="363">
        <v>8</v>
      </c>
      <c r="I213" s="363">
        <v>55</v>
      </c>
      <c r="J213" s="363">
        <v>46</v>
      </c>
      <c r="K213" s="363">
        <v>392</v>
      </c>
      <c r="L213" s="363">
        <v>85</v>
      </c>
      <c r="M213" s="363">
        <v>36</v>
      </c>
      <c r="N213" s="363">
        <v>62</v>
      </c>
      <c r="O213" s="363">
        <v>108</v>
      </c>
    </row>
    <row r="214" spans="1:15" ht="22.5">
      <c r="A214" s="387" t="s">
        <v>1059</v>
      </c>
      <c r="B214" s="363">
        <v>9551</v>
      </c>
      <c r="C214" s="363">
        <v>589</v>
      </c>
      <c r="D214" s="363">
        <v>204</v>
      </c>
      <c r="E214" s="363">
        <v>148</v>
      </c>
      <c r="F214" s="363">
        <v>125</v>
      </c>
      <c r="G214" s="363">
        <v>428</v>
      </c>
      <c r="H214" s="363">
        <v>431</v>
      </c>
      <c r="I214" s="363">
        <v>491</v>
      </c>
      <c r="J214" s="363">
        <v>189</v>
      </c>
      <c r="K214" s="363">
        <v>1113</v>
      </c>
      <c r="L214" s="363">
        <v>321</v>
      </c>
      <c r="M214" s="363">
        <v>359</v>
      </c>
      <c r="N214" s="363">
        <v>642</v>
      </c>
      <c r="O214" s="363">
        <v>610</v>
      </c>
    </row>
    <row r="215" spans="1:15">
      <c r="A215" s="387" t="s">
        <v>1060</v>
      </c>
      <c r="B215" s="363">
        <v>6611</v>
      </c>
      <c r="C215" s="363">
        <v>343</v>
      </c>
      <c r="D215" s="363">
        <v>71</v>
      </c>
      <c r="E215" s="363">
        <v>107</v>
      </c>
      <c r="F215" s="363">
        <v>60</v>
      </c>
      <c r="G215" s="363">
        <v>89</v>
      </c>
      <c r="H215" s="363">
        <v>219</v>
      </c>
      <c r="I215" s="363">
        <v>308</v>
      </c>
      <c r="J215" s="363">
        <v>134</v>
      </c>
      <c r="K215" s="363">
        <v>1922</v>
      </c>
      <c r="L215" s="363">
        <v>201</v>
      </c>
      <c r="M215" s="363">
        <v>222</v>
      </c>
      <c r="N215" s="363">
        <v>299</v>
      </c>
      <c r="O215" s="363">
        <v>537</v>
      </c>
    </row>
    <row r="216" spans="1:15">
      <c r="A216" s="387" t="s">
        <v>1061</v>
      </c>
      <c r="B216" s="363">
        <v>10188</v>
      </c>
      <c r="C216" s="363">
        <v>637</v>
      </c>
      <c r="D216" s="363">
        <v>89</v>
      </c>
      <c r="E216" s="363">
        <v>137</v>
      </c>
      <c r="F216" s="363">
        <v>33</v>
      </c>
      <c r="G216" s="363">
        <v>152</v>
      </c>
      <c r="H216" s="363">
        <v>269</v>
      </c>
      <c r="I216" s="363">
        <v>447</v>
      </c>
      <c r="J216" s="363">
        <v>250</v>
      </c>
      <c r="K216" s="363">
        <v>2008</v>
      </c>
      <c r="L216" s="363">
        <v>200</v>
      </c>
      <c r="M216" s="363">
        <v>383</v>
      </c>
      <c r="N216" s="363">
        <v>570</v>
      </c>
      <c r="O216" s="363">
        <v>1127</v>
      </c>
    </row>
    <row r="217" spans="1:15">
      <c r="A217" s="387" t="s">
        <v>1062</v>
      </c>
      <c r="B217" s="363">
        <v>814</v>
      </c>
      <c r="C217" s="363">
        <v>19</v>
      </c>
      <c r="D217" s="363">
        <v>8</v>
      </c>
      <c r="E217" s="363">
        <v>10</v>
      </c>
      <c r="F217" s="363">
        <v>3</v>
      </c>
      <c r="G217" s="363">
        <v>34</v>
      </c>
      <c r="H217" s="363">
        <v>30</v>
      </c>
      <c r="I217" s="363">
        <v>21</v>
      </c>
      <c r="J217" s="363">
        <v>28</v>
      </c>
      <c r="K217" s="363">
        <v>142</v>
      </c>
      <c r="L217" s="363">
        <v>30</v>
      </c>
      <c r="M217" s="363">
        <v>40</v>
      </c>
      <c r="N217" s="363">
        <v>34</v>
      </c>
      <c r="O217" s="363">
        <v>58</v>
      </c>
    </row>
    <row r="218" spans="1:15">
      <c r="A218" s="387" t="s">
        <v>1063</v>
      </c>
      <c r="B218" s="363">
        <v>14370</v>
      </c>
      <c r="C218" s="363">
        <v>911</v>
      </c>
      <c r="D218" s="363">
        <v>221</v>
      </c>
      <c r="E218" s="363">
        <v>370</v>
      </c>
      <c r="F218" s="363">
        <v>115</v>
      </c>
      <c r="G218" s="363">
        <v>468</v>
      </c>
      <c r="H218" s="363">
        <v>761</v>
      </c>
      <c r="I218" s="363">
        <v>596</v>
      </c>
      <c r="J218" s="363">
        <v>393</v>
      </c>
      <c r="K218" s="363">
        <v>2382</v>
      </c>
      <c r="L218" s="363">
        <v>404</v>
      </c>
      <c r="M218" s="363">
        <v>468</v>
      </c>
      <c r="N218" s="363">
        <v>1070</v>
      </c>
      <c r="O218" s="363">
        <v>1397</v>
      </c>
    </row>
    <row r="219" spans="1:15">
      <c r="A219" s="387" t="s">
        <v>1064</v>
      </c>
      <c r="B219" s="363">
        <v>6683</v>
      </c>
      <c r="C219" s="363">
        <v>605</v>
      </c>
      <c r="D219" s="363">
        <v>97</v>
      </c>
      <c r="E219" s="363">
        <v>150</v>
      </c>
      <c r="F219" s="363">
        <v>50</v>
      </c>
      <c r="G219" s="363">
        <v>164</v>
      </c>
      <c r="H219" s="363">
        <v>335</v>
      </c>
      <c r="I219" s="363">
        <v>187</v>
      </c>
      <c r="J219" s="363">
        <v>129</v>
      </c>
      <c r="K219" s="363">
        <v>1127</v>
      </c>
      <c r="L219" s="363">
        <v>286</v>
      </c>
      <c r="M219" s="363">
        <v>402</v>
      </c>
      <c r="N219" s="363">
        <v>169</v>
      </c>
      <c r="O219" s="363">
        <v>457</v>
      </c>
    </row>
    <row r="220" spans="1:15">
      <c r="A220" s="387" t="s">
        <v>1065</v>
      </c>
      <c r="B220" s="363">
        <v>485</v>
      </c>
      <c r="C220" s="363">
        <v>23</v>
      </c>
      <c r="D220" s="363">
        <v>2</v>
      </c>
      <c r="E220" s="363">
        <v>5</v>
      </c>
      <c r="F220" s="363">
        <v>8</v>
      </c>
      <c r="G220" s="363">
        <v>1</v>
      </c>
      <c r="H220" s="363">
        <v>7</v>
      </c>
      <c r="I220" s="363">
        <v>16</v>
      </c>
      <c r="J220" s="363">
        <v>6</v>
      </c>
      <c r="K220" s="363">
        <v>119</v>
      </c>
      <c r="L220" s="363">
        <v>10</v>
      </c>
      <c r="M220" s="363">
        <v>26</v>
      </c>
      <c r="N220" s="363">
        <v>15</v>
      </c>
      <c r="O220" s="363">
        <v>44</v>
      </c>
    </row>
    <row r="221" spans="1:15">
      <c r="A221" s="387" t="s">
        <v>1066</v>
      </c>
      <c r="B221" s="363">
        <v>819</v>
      </c>
      <c r="C221" s="363">
        <v>33</v>
      </c>
      <c r="D221" s="363">
        <v>8</v>
      </c>
      <c r="E221" s="363">
        <v>15</v>
      </c>
      <c r="F221" s="363">
        <v>4</v>
      </c>
      <c r="G221" s="363">
        <v>14</v>
      </c>
      <c r="H221" s="363">
        <v>50</v>
      </c>
      <c r="I221" s="363">
        <v>37</v>
      </c>
      <c r="J221" s="363">
        <v>14</v>
      </c>
      <c r="K221" s="363">
        <v>176</v>
      </c>
      <c r="L221" s="363">
        <v>46</v>
      </c>
      <c r="M221" s="363">
        <v>22</v>
      </c>
      <c r="N221" s="363">
        <v>32</v>
      </c>
      <c r="O221" s="363">
        <v>106</v>
      </c>
    </row>
    <row r="222" spans="1:15" ht="22.5">
      <c r="A222" s="387" t="s">
        <v>1067</v>
      </c>
      <c r="B222" s="363">
        <v>3176</v>
      </c>
      <c r="C222" s="363">
        <v>450</v>
      </c>
      <c r="D222" s="363">
        <v>25</v>
      </c>
      <c r="E222" s="363">
        <v>62</v>
      </c>
      <c r="F222" s="363">
        <v>24</v>
      </c>
      <c r="G222" s="363">
        <v>52</v>
      </c>
      <c r="H222" s="363">
        <v>87</v>
      </c>
      <c r="I222" s="363">
        <v>209</v>
      </c>
      <c r="J222" s="363">
        <v>77</v>
      </c>
      <c r="K222" s="363">
        <v>559</v>
      </c>
      <c r="L222" s="363">
        <v>76</v>
      </c>
      <c r="M222" s="363">
        <v>214</v>
      </c>
      <c r="N222" s="363">
        <v>103</v>
      </c>
      <c r="O222" s="363">
        <v>418</v>
      </c>
    </row>
    <row r="223" spans="1:15" ht="22.5">
      <c r="A223" s="387" t="s">
        <v>1068</v>
      </c>
      <c r="B223" s="363">
        <v>2256</v>
      </c>
      <c r="C223" s="363">
        <v>149</v>
      </c>
      <c r="D223" s="363">
        <v>37</v>
      </c>
      <c r="E223" s="363">
        <v>47</v>
      </c>
      <c r="F223" s="363">
        <v>21</v>
      </c>
      <c r="G223" s="363">
        <v>86</v>
      </c>
      <c r="H223" s="363">
        <v>65</v>
      </c>
      <c r="I223" s="363">
        <v>95</v>
      </c>
      <c r="J223" s="363">
        <v>41</v>
      </c>
      <c r="K223" s="363">
        <v>411</v>
      </c>
      <c r="L223" s="363">
        <v>99</v>
      </c>
      <c r="M223" s="363">
        <v>91</v>
      </c>
      <c r="N223" s="363">
        <v>60</v>
      </c>
      <c r="O223" s="363">
        <v>183</v>
      </c>
    </row>
    <row r="224" spans="1:15">
      <c r="A224" s="387" t="s">
        <v>1069</v>
      </c>
      <c r="B224" s="363">
        <v>2389</v>
      </c>
      <c r="C224" s="363">
        <v>158</v>
      </c>
      <c r="D224" s="363">
        <v>44</v>
      </c>
      <c r="E224" s="363">
        <v>67</v>
      </c>
      <c r="F224" s="363">
        <v>18</v>
      </c>
      <c r="G224" s="363">
        <v>56</v>
      </c>
      <c r="H224" s="363">
        <v>58</v>
      </c>
      <c r="I224" s="363">
        <v>84</v>
      </c>
      <c r="J224" s="363">
        <v>58</v>
      </c>
      <c r="K224" s="363">
        <v>609</v>
      </c>
      <c r="L224" s="363">
        <v>89</v>
      </c>
      <c r="M224" s="363">
        <v>95</v>
      </c>
      <c r="N224" s="363">
        <v>61</v>
      </c>
      <c r="O224" s="363">
        <v>231</v>
      </c>
    </row>
    <row r="225" spans="1:15">
      <c r="A225" s="387" t="s">
        <v>1070</v>
      </c>
      <c r="B225" s="363">
        <v>312</v>
      </c>
      <c r="C225" s="363">
        <v>10</v>
      </c>
      <c r="D225" s="363">
        <v>1</v>
      </c>
      <c r="E225" s="363">
        <v>2</v>
      </c>
      <c r="F225" s="363">
        <v>1</v>
      </c>
      <c r="G225" s="363">
        <v>8</v>
      </c>
      <c r="H225" s="363">
        <v>7</v>
      </c>
      <c r="I225" s="363">
        <v>14</v>
      </c>
      <c r="J225" s="363">
        <v>17</v>
      </c>
      <c r="K225" s="363">
        <v>91</v>
      </c>
      <c r="L225" s="363">
        <v>4</v>
      </c>
      <c r="M225" s="363">
        <v>4</v>
      </c>
      <c r="N225" s="363">
        <v>11</v>
      </c>
      <c r="O225" s="363">
        <v>60</v>
      </c>
    </row>
    <row r="226" spans="1:15" ht="22.5">
      <c r="A226" s="387" t="s">
        <v>1071</v>
      </c>
      <c r="B226" s="363">
        <v>144</v>
      </c>
      <c r="C226" s="363">
        <v>1</v>
      </c>
      <c r="D226" s="363">
        <v>6</v>
      </c>
      <c r="E226" s="363">
        <v>3</v>
      </c>
      <c r="F226" s="363">
        <v>2</v>
      </c>
      <c r="G226" s="363">
        <v>6</v>
      </c>
      <c r="H226" s="363">
        <v>2</v>
      </c>
      <c r="I226" s="363">
        <v>4</v>
      </c>
      <c r="J226" s="363">
        <v>2</v>
      </c>
      <c r="K226" s="363">
        <v>29</v>
      </c>
      <c r="L226" s="363">
        <v>4</v>
      </c>
      <c r="M226" s="363">
        <v>11</v>
      </c>
      <c r="N226" s="363">
        <v>3</v>
      </c>
      <c r="O226" s="363">
        <v>7</v>
      </c>
    </row>
    <row r="227" spans="1:15" ht="22.5">
      <c r="A227" s="387" t="s">
        <v>1072</v>
      </c>
      <c r="B227" s="363">
        <v>2902</v>
      </c>
      <c r="C227" s="363">
        <v>103</v>
      </c>
      <c r="D227" s="363">
        <v>39</v>
      </c>
      <c r="E227" s="363">
        <v>79</v>
      </c>
      <c r="F227" s="363">
        <v>53</v>
      </c>
      <c r="G227" s="363">
        <v>83</v>
      </c>
      <c r="H227" s="363">
        <v>83</v>
      </c>
      <c r="I227" s="363">
        <v>95</v>
      </c>
      <c r="J227" s="363">
        <v>89</v>
      </c>
      <c r="K227" s="363">
        <v>592</v>
      </c>
      <c r="L227" s="363">
        <v>154</v>
      </c>
      <c r="M227" s="363">
        <v>86</v>
      </c>
      <c r="N227" s="363">
        <v>109</v>
      </c>
      <c r="O227" s="363">
        <v>210</v>
      </c>
    </row>
    <row r="228" spans="1:15">
      <c r="A228" s="387" t="s">
        <v>1073</v>
      </c>
      <c r="B228" s="363">
        <v>555</v>
      </c>
      <c r="C228" s="363">
        <v>31</v>
      </c>
      <c r="D228" s="363">
        <v>4</v>
      </c>
      <c r="E228" s="363">
        <v>8</v>
      </c>
      <c r="F228" s="363">
        <v>9</v>
      </c>
      <c r="G228" s="363">
        <v>5</v>
      </c>
      <c r="H228" s="363">
        <v>2</v>
      </c>
      <c r="I228" s="363">
        <v>10</v>
      </c>
      <c r="J228" s="363">
        <v>7</v>
      </c>
      <c r="K228" s="363">
        <v>132</v>
      </c>
      <c r="L228" s="363">
        <v>8</v>
      </c>
      <c r="M228" s="363">
        <v>11</v>
      </c>
      <c r="N228" s="363">
        <v>17</v>
      </c>
      <c r="O228" s="363">
        <v>34</v>
      </c>
    </row>
    <row r="229" spans="1:15">
      <c r="A229" s="387" t="s">
        <v>1074</v>
      </c>
      <c r="B229" s="363">
        <v>4704</v>
      </c>
      <c r="C229" s="363">
        <v>208</v>
      </c>
      <c r="D229" s="363">
        <v>44</v>
      </c>
      <c r="E229" s="363">
        <v>75</v>
      </c>
      <c r="F229" s="363">
        <v>15</v>
      </c>
      <c r="G229" s="363">
        <v>44</v>
      </c>
      <c r="H229" s="363">
        <v>102</v>
      </c>
      <c r="I229" s="363">
        <v>209</v>
      </c>
      <c r="J229" s="363">
        <v>48</v>
      </c>
      <c r="K229" s="363">
        <v>1370</v>
      </c>
      <c r="L229" s="363">
        <v>85</v>
      </c>
      <c r="M229" s="363">
        <v>244</v>
      </c>
      <c r="N229" s="363">
        <v>189</v>
      </c>
      <c r="O229" s="363">
        <v>595</v>
      </c>
    </row>
    <row r="230" spans="1:15" ht="22.5">
      <c r="A230" s="387" t="s">
        <v>1075</v>
      </c>
      <c r="B230" s="363">
        <v>5357</v>
      </c>
      <c r="C230" s="363">
        <v>401</v>
      </c>
      <c r="D230" s="363">
        <v>73</v>
      </c>
      <c r="E230" s="363">
        <v>110</v>
      </c>
      <c r="F230" s="363">
        <v>60</v>
      </c>
      <c r="G230" s="363">
        <v>89</v>
      </c>
      <c r="H230" s="363">
        <v>129</v>
      </c>
      <c r="I230" s="363">
        <v>210</v>
      </c>
      <c r="J230" s="363">
        <v>121</v>
      </c>
      <c r="K230" s="363">
        <v>1291</v>
      </c>
      <c r="L230" s="363">
        <v>112</v>
      </c>
      <c r="M230" s="363">
        <v>180</v>
      </c>
      <c r="N230" s="363">
        <v>205</v>
      </c>
      <c r="O230" s="363">
        <v>480</v>
      </c>
    </row>
    <row r="231" spans="1:15">
      <c r="A231" s="387" t="s">
        <v>1076</v>
      </c>
      <c r="B231" s="363">
        <v>697</v>
      </c>
      <c r="C231" s="363">
        <v>15</v>
      </c>
      <c r="D231" s="363">
        <v>13</v>
      </c>
      <c r="E231" s="363">
        <v>7</v>
      </c>
      <c r="F231" s="363">
        <v>4</v>
      </c>
      <c r="G231" s="363">
        <v>8</v>
      </c>
      <c r="H231" s="363">
        <v>19</v>
      </c>
      <c r="I231" s="363">
        <v>35</v>
      </c>
      <c r="J231" s="363">
        <v>31</v>
      </c>
      <c r="K231" s="363">
        <v>245</v>
      </c>
      <c r="L231" s="363">
        <v>2</v>
      </c>
      <c r="M231" s="363">
        <v>23</v>
      </c>
      <c r="N231" s="363">
        <v>57</v>
      </c>
      <c r="O231" s="363">
        <v>89</v>
      </c>
    </row>
    <row r="232" spans="1:15" ht="22.5">
      <c r="A232" s="387" t="s">
        <v>1077</v>
      </c>
      <c r="B232" s="363">
        <v>102</v>
      </c>
      <c r="C232" s="363">
        <v>1</v>
      </c>
      <c r="D232" s="363">
        <v>2</v>
      </c>
      <c r="E232" s="363">
        <v>0</v>
      </c>
      <c r="F232" s="363">
        <v>0</v>
      </c>
      <c r="G232" s="363">
        <v>0</v>
      </c>
      <c r="H232" s="363">
        <v>14</v>
      </c>
      <c r="I232" s="363">
        <v>2</v>
      </c>
      <c r="J232" s="363">
        <v>2</v>
      </c>
      <c r="K232" s="363">
        <v>20</v>
      </c>
      <c r="L232" s="363">
        <v>0</v>
      </c>
      <c r="M232" s="363">
        <v>5</v>
      </c>
      <c r="N232" s="363">
        <v>3</v>
      </c>
      <c r="O232" s="363">
        <v>14</v>
      </c>
    </row>
    <row r="233" spans="1:15">
      <c r="A233" s="387" t="s">
        <v>1078</v>
      </c>
      <c r="B233" s="363">
        <v>581</v>
      </c>
      <c r="C233" s="363">
        <v>16</v>
      </c>
      <c r="D233" s="363">
        <v>0</v>
      </c>
      <c r="E233" s="363">
        <v>8</v>
      </c>
      <c r="F233" s="363">
        <v>3</v>
      </c>
      <c r="G233" s="363">
        <v>6</v>
      </c>
      <c r="H233" s="363">
        <v>6</v>
      </c>
      <c r="I233" s="363">
        <v>3</v>
      </c>
      <c r="J233" s="363">
        <v>2</v>
      </c>
      <c r="K233" s="363">
        <v>226</v>
      </c>
      <c r="L233" s="363">
        <v>20</v>
      </c>
      <c r="M233" s="363">
        <v>15</v>
      </c>
      <c r="N233" s="363">
        <v>4</v>
      </c>
      <c r="O233" s="363">
        <v>16</v>
      </c>
    </row>
    <row r="234" spans="1:15" ht="22.5">
      <c r="A234" s="387" t="s">
        <v>1079</v>
      </c>
      <c r="B234" s="363">
        <v>7214</v>
      </c>
      <c r="C234" s="363">
        <v>540</v>
      </c>
      <c r="D234" s="363">
        <v>113</v>
      </c>
      <c r="E234" s="363">
        <v>191</v>
      </c>
      <c r="F234" s="363">
        <v>79</v>
      </c>
      <c r="G234" s="363">
        <v>154</v>
      </c>
      <c r="H234" s="363">
        <v>185</v>
      </c>
      <c r="I234" s="363">
        <v>235</v>
      </c>
      <c r="J234" s="363">
        <v>111</v>
      </c>
      <c r="K234" s="363">
        <v>1697</v>
      </c>
      <c r="L234" s="363">
        <v>221</v>
      </c>
      <c r="M234" s="363">
        <v>375</v>
      </c>
      <c r="N234" s="363">
        <v>227</v>
      </c>
      <c r="O234" s="363">
        <v>581</v>
      </c>
    </row>
    <row r="235" spans="1:15">
      <c r="A235" s="387" t="s">
        <v>1080</v>
      </c>
      <c r="B235" s="363">
        <v>4609</v>
      </c>
      <c r="C235" s="363">
        <v>51</v>
      </c>
      <c r="D235" s="363">
        <v>11</v>
      </c>
      <c r="E235" s="363">
        <v>15</v>
      </c>
      <c r="F235" s="363">
        <v>1</v>
      </c>
      <c r="G235" s="363">
        <v>18</v>
      </c>
      <c r="H235" s="363">
        <v>4</v>
      </c>
      <c r="I235" s="363">
        <v>193</v>
      </c>
      <c r="J235" s="363">
        <v>165</v>
      </c>
      <c r="K235" s="363">
        <v>2497</v>
      </c>
      <c r="L235" s="363">
        <v>50</v>
      </c>
      <c r="M235" s="363">
        <v>18</v>
      </c>
      <c r="N235" s="363">
        <v>265</v>
      </c>
      <c r="O235" s="363">
        <v>323</v>
      </c>
    </row>
    <row r="236" spans="1:15">
      <c r="A236" s="387" t="s">
        <v>1081</v>
      </c>
      <c r="B236" s="363">
        <v>3713</v>
      </c>
      <c r="C236" s="363">
        <v>6</v>
      </c>
      <c r="D236" s="363">
        <v>11</v>
      </c>
      <c r="E236" s="363">
        <v>13</v>
      </c>
      <c r="F236" s="363">
        <v>1</v>
      </c>
      <c r="G236" s="363">
        <v>4</v>
      </c>
      <c r="H236" s="363">
        <v>14</v>
      </c>
      <c r="I236" s="363">
        <v>98</v>
      </c>
      <c r="J236" s="363">
        <v>4</v>
      </c>
      <c r="K236" s="363">
        <v>2356</v>
      </c>
      <c r="L236" s="363">
        <v>1</v>
      </c>
      <c r="M236" s="363">
        <v>0</v>
      </c>
      <c r="N236" s="363">
        <v>310</v>
      </c>
      <c r="O236" s="363">
        <v>410</v>
      </c>
    </row>
    <row r="237" spans="1:15">
      <c r="A237" s="387" t="s">
        <v>1082</v>
      </c>
      <c r="B237" s="363">
        <v>33390</v>
      </c>
      <c r="C237" s="363">
        <v>1446</v>
      </c>
      <c r="D237" s="363">
        <v>328</v>
      </c>
      <c r="E237" s="363">
        <v>557</v>
      </c>
      <c r="F237" s="363">
        <v>447</v>
      </c>
      <c r="G237" s="363">
        <v>997</v>
      </c>
      <c r="H237" s="363">
        <v>914</v>
      </c>
      <c r="I237" s="363">
        <v>1621</v>
      </c>
      <c r="J237" s="363">
        <v>1531</v>
      </c>
      <c r="K237" s="363">
        <v>6781</v>
      </c>
      <c r="L237" s="363">
        <v>1063</v>
      </c>
      <c r="M237" s="363">
        <v>979</v>
      </c>
      <c r="N237" s="363">
        <v>1219</v>
      </c>
      <c r="O237" s="363">
        <v>2466</v>
      </c>
    </row>
    <row r="238" spans="1:15" ht="33.75">
      <c r="A238" s="387" t="s">
        <v>1083</v>
      </c>
      <c r="B238" s="363">
        <v>11382</v>
      </c>
      <c r="C238" s="363">
        <v>362</v>
      </c>
      <c r="D238" s="363">
        <v>79</v>
      </c>
      <c r="E238" s="363">
        <v>147</v>
      </c>
      <c r="F238" s="363">
        <v>111</v>
      </c>
      <c r="G238" s="363">
        <v>339</v>
      </c>
      <c r="H238" s="363">
        <v>185</v>
      </c>
      <c r="I238" s="363">
        <v>310</v>
      </c>
      <c r="J238" s="363">
        <v>385</v>
      </c>
      <c r="K238" s="363">
        <v>3065</v>
      </c>
      <c r="L238" s="363">
        <v>241</v>
      </c>
      <c r="M238" s="363">
        <v>127</v>
      </c>
      <c r="N238" s="363">
        <v>468</v>
      </c>
      <c r="O238" s="363">
        <v>949</v>
      </c>
    </row>
    <row r="239" spans="1:15" ht="33.75">
      <c r="A239" s="387" t="s">
        <v>1084</v>
      </c>
      <c r="B239" s="363">
        <v>2145</v>
      </c>
      <c r="C239" s="363">
        <v>109</v>
      </c>
      <c r="D239" s="363">
        <v>19</v>
      </c>
      <c r="E239" s="363">
        <v>57</v>
      </c>
      <c r="F239" s="363">
        <v>15</v>
      </c>
      <c r="G239" s="363">
        <v>41</v>
      </c>
      <c r="H239" s="363">
        <v>24</v>
      </c>
      <c r="I239" s="363">
        <v>110</v>
      </c>
      <c r="J239" s="363">
        <v>47</v>
      </c>
      <c r="K239" s="363">
        <v>896</v>
      </c>
      <c r="L239" s="363">
        <v>16</v>
      </c>
      <c r="M239" s="363">
        <v>21</v>
      </c>
      <c r="N239" s="363">
        <v>118</v>
      </c>
      <c r="O239" s="363">
        <v>127</v>
      </c>
    </row>
    <row r="240" spans="1:15" ht="33.75">
      <c r="A240" s="387" t="s">
        <v>1085</v>
      </c>
      <c r="B240" s="363">
        <v>56960</v>
      </c>
      <c r="C240" s="363">
        <v>2876</v>
      </c>
      <c r="D240" s="363">
        <v>441</v>
      </c>
      <c r="E240" s="363">
        <v>1618</v>
      </c>
      <c r="F240" s="363">
        <v>734</v>
      </c>
      <c r="G240" s="363">
        <v>1168</v>
      </c>
      <c r="H240" s="363">
        <v>1261</v>
      </c>
      <c r="I240" s="363">
        <v>1961</v>
      </c>
      <c r="J240" s="363">
        <v>2102</v>
      </c>
      <c r="K240" s="363">
        <v>18834</v>
      </c>
      <c r="L240" s="363">
        <v>1074</v>
      </c>
      <c r="M240" s="363">
        <v>687</v>
      </c>
      <c r="N240" s="363">
        <v>4001</v>
      </c>
      <c r="O240" s="363">
        <v>3131</v>
      </c>
    </row>
    <row r="241" spans="1:15">
      <c r="A241" s="387" t="s">
        <v>1086</v>
      </c>
      <c r="B241" s="363">
        <v>6808</v>
      </c>
      <c r="C241" s="363">
        <v>1765</v>
      </c>
      <c r="D241" s="363">
        <v>24</v>
      </c>
      <c r="E241" s="363">
        <v>603</v>
      </c>
      <c r="F241" s="363">
        <v>25</v>
      </c>
      <c r="G241" s="363">
        <v>68</v>
      </c>
      <c r="H241" s="363">
        <v>101</v>
      </c>
      <c r="I241" s="363">
        <v>66</v>
      </c>
      <c r="J241" s="363">
        <v>327</v>
      </c>
      <c r="K241" s="363">
        <v>1418</v>
      </c>
      <c r="L241" s="363">
        <v>25</v>
      </c>
      <c r="M241" s="363">
        <v>743</v>
      </c>
      <c r="N241" s="363">
        <v>167</v>
      </c>
      <c r="O241" s="363">
        <v>389</v>
      </c>
    </row>
    <row r="242" spans="1:15">
      <c r="A242" s="387" t="s">
        <v>1087</v>
      </c>
      <c r="B242" s="363">
        <v>1583</v>
      </c>
      <c r="C242" s="363">
        <v>54</v>
      </c>
      <c r="D242" s="363">
        <v>9</v>
      </c>
      <c r="E242" s="363">
        <v>21</v>
      </c>
      <c r="F242" s="363">
        <v>77</v>
      </c>
      <c r="G242" s="363">
        <v>103</v>
      </c>
      <c r="H242" s="363">
        <v>44</v>
      </c>
      <c r="I242" s="363">
        <v>55</v>
      </c>
      <c r="J242" s="363">
        <v>310</v>
      </c>
      <c r="K242" s="363">
        <v>170</v>
      </c>
      <c r="L242" s="363">
        <v>82</v>
      </c>
      <c r="M242" s="363">
        <v>138</v>
      </c>
      <c r="N242" s="363">
        <v>29</v>
      </c>
      <c r="O242" s="363">
        <v>57</v>
      </c>
    </row>
    <row r="243" spans="1:15" ht="22.5">
      <c r="A243" s="387" t="s">
        <v>1088</v>
      </c>
      <c r="B243" s="363">
        <v>110938</v>
      </c>
      <c r="C243" s="363">
        <v>3748</v>
      </c>
      <c r="D243" s="363">
        <v>1078</v>
      </c>
      <c r="E243" s="363">
        <v>1005</v>
      </c>
      <c r="F243" s="363">
        <v>905</v>
      </c>
      <c r="G243" s="363">
        <v>2573</v>
      </c>
      <c r="H243" s="363">
        <v>1524</v>
      </c>
      <c r="I243" s="363">
        <v>6321</v>
      </c>
      <c r="J243" s="363">
        <v>3264</v>
      </c>
      <c r="K243" s="363">
        <v>32433</v>
      </c>
      <c r="L243" s="363">
        <v>2084</v>
      </c>
      <c r="M243" s="363">
        <v>3255</v>
      </c>
      <c r="N243" s="363">
        <v>10080</v>
      </c>
      <c r="O243" s="363">
        <v>15365</v>
      </c>
    </row>
    <row r="244" spans="1:15">
      <c r="A244" s="387" t="s">
        <v>3371</v>
      </c>
      <c r="B244" s="363">
        <v>111265</v>
      </c>
      <c r="C244" s="363">
        <v>5308</v>
      </c>
      <c r="D244" s="363">
        <v>1471</v>
      </c>
      <c r="E244" s="363">
        <v>1843</v>
      </c>
      <c r="F244" s="363">
        <v>1698</v>
      </c>
      <c r="G244" s="363">
        <v>3592</v>
      </c>
      <c r="H244" s="363">
        <v>4233</v>
      </c>
      <c r="I244" s="363">
        <v>3604</v>
      </c>
      <c r="J244" s="363">
        <v>6072</v>
      </c>
      <c r="K244" s="363">
        <v>22970</v>
      </c>
      <c r="L244" s="363">
        <v>4889</v>
      </c>
      <c r="M244" s="363">
        <v>4669</v>
      </c>
      <c r="N244" s="363">
        <v>5030</v>
      </c>
      <c r="O244" s="363">
        <v>6965</v>
      </c>
    </row>
    <row r="245" spans="1:15" ht="45">
      <c r="A245" s="387" t="s">
        <v>1090</v>
      </c>
      <c r="B245" s="363">
        <v>10634</v>
      </c>
      <c r="C245" s="363">
        <v>636</v>
      </c>
      <c r="D245" s="363">
        <v>67</v>
      </c>
      <c r="E245" s="363">
        <v>211</v>
      </c>
      <c r="F245" s="363">
        <v>138</v>
      </c>
      <c r="G245" s="363">
        <v>172</v>
      </c>
      <c r="H245" s="363">
        <v>97</v>
      </c>
      <c r="I245" s="363">
        <v>792</v>
      </c>
      <c r="J245" s="363">
        <v>357</v>
      </c>
      <c r="K245" s="363">
        <v>2182</v>
      </c>
      <c r="L245" s="363">
        <v>126</v>
      </c>
      <c r="M245" s="363">
        <v>321</v>
      </c>
      <c r="N245" s="363">
        <v>789</v>
      </c>
      <c r="O245" s="363">
        <v>825</v>
      </c>
    </row>
    <row r="246" spans="1:15" ht="33.75">
      <c r="A246" s="387" t="s">
        <v>1091</v>
      </c>
      <c r="B246" s="363">
        <v>5823</v>
      </c>
      <c r="C246" s="363">
        <v>23</v>
      </c>
      <c r="D246" s="363">
        <v>33</v>
      </c>
      <c r="E246" s="363">
        <v>89</v>
      </c>
      <c r="F246" s="363">
        <v>2</v>
      </c>
      <c r="G246" s="363">
        <v>24</v>
      </c>
      <c r="H246" s="363">
        <v>54</v>
      </c>
      <c r="I246" s="363">
        <v>139</v>
      </c>
      <c r="J246" s="363">
        <v>30</v>
      </c>
      <c r="K246" s="363">
        <v>4231</v>
      </c>
      <c r="L246" s="363">
        <v>9</v>
      </c>
      <c r="M246" s="363">
        <v>4</v>
      </c>
      <c r="N246" s="363">
        <v>481</v>
      </c>
      <c r="O246" s="363">
        <v>373</v>
      </c>
    </row>
    <row r="247" spans="1:15" ht="33.75">
      <c r="A247" s="387" t="s">
        <v>1092</v>
      </c>
      <c r="B247" s="363">
        <v>4927</v>
      </c>
      <c r="C247" s="363">
        <v>256</v>
      </c>
      <c r="D247" s="363">
        <v>41</v>
      </c>
      <c r="E247" s="363">
        <v>192</v>
      </c>
      <c r="F247" s="363">
        <v>25</v>
      </c>
      <c r="G247" s="363">
        <v>80</v>
      </c>
      <c r="H247" s="363">
        <v>175</v>
      </c>
      <c r="I247" s="363">
        <v>350</v>
      </c>
      <c r="J247" s="363">
        <v>163</v>
      </c>
      <c r="K247" s="363">
        <v>1241</v>
      </c>
      <c r="L247" s="363">
        <v>311</v>
      </c>
      <c r="M247" s="363">
        <v>73</v>
      </c>
      <c r="N247" s="363">
        <v>96</v>
      </c>
      <c r="O247" s="363">
        <v>304</v>
      </c>
    </row>
    <row r="248" spans="1:15">
      <c r="A248" s="387" t="s">
        <v>1093</v>
      </c>
      <c r="B248" s="363">
        <v>181</v>
      </c>
      <c r="C248" s="363">
        <v>3</v>
      </c>
      <c r="D248" s="363">
        <v>4</v>
      </c>
      <c r="E248" s="363">
        <v>1</v>
      </c>
      <c r="F248" s="363">
        <v>1</v>
      </c>
      <c r="G248" s="363">
        <v>6</v>
      </c>
      <c r="H248" s="363">
        <v>5</v>
      </c>
      <c r="I248" s="363">
        <v>5</v>
      </c>
      <c r="J248" s="363">
        <v>5</v>
      </c>
      <c r="K248" s="363">
        <v>56</v>
      </c>
      <c r="L248" s="363">
        <v>2</v>
      </c>
      <c r="M248" s="363">
        <v>1</v>
      </c>
      <c r="N248" s="363">
        <v>8</v>
      </c>
      <c r="O248" s="363">
        <v>17</v>
      </c>
    </row>
    <row r="249" spans="1:15" ht="22.5">
      <c r="A249" s="387" t="s">
        <v>1094</v>
      </c>
      <c r="B249" s="363">
        <v>1490</v>
      </c>
      <c r="C249" s="363">
        <v>13</v>
      </c>
      <c r="D249" s="363">
        <v>91</v>
      </c>
      <c r="E249" s="363">
        <v>57</v>
      </c>
      <c r="F249" s="363">
        <v>7</v>
      </c>
      <c r="G249" s="363">
        <v>50</v>
      </c>
      <c r="H249" s="363">
        <v>92</v>
      </c>
      <c r="I249" s="363">
        <v>64</v>
      </c>
      <c r="J249" s="363">
        <v>72</v>
      </c>
      <c r="K249" s="363">
        <v>281</v>
      </c>
      <c r="L249" s="363">
        <v>141</v>
      </c>
      <c r="M249" s="363">
        <v>11</v>
      </c>
      <c r="N249" s="363">
        <v>126</v>
      </c>
      <c r="O249" s="363">
        <v>149</v>
      </c>
    </row>
    <row r="250" spans="1:15" ht="22.5">
      <c r="A250" s="387" t="s">
        <v>1095</v>
      </c>
      <c r="B250" s="363">
        <v>12718</v>
      </c>
      <c r="C250" s="363">
        <v>605</v>
      </c>
      <c r="D250" s="363">
        <v>235</v>
      </c>
      <c r="E250" s="363">
        <v>168</v>
      </c>
      <c r="F250" s="363">
        <v>69</v>
      </c>
      <c r="G250" s="363">
        <v>194</v>
      </c>
      <c r="H250" s="363">
        <v>462</v>
      </c>
      <c r="I250" s="363">
        <v>595</v>
      </c>
      <c r="J250" s="363">
        <v>214</v>
      </c>
      <c r="K250" s="363">
        <v>4700</v>
      </c>
      <c r="L250" s="363">
        <v>114</v>
      </c>
      <c r="M250" s="363">
        <v>321</v>
      </c>
      <c r="N250" s="363">
        <v>663</v>
      </c>
      <c r="O250" s="363">
        <v>822</v>
      </c>
    </row>
    <row r="251" spans="1:15" ht="22.5">
      <c r="A251" s="387" t="s">
        <v>1096</v>
      </c>
      <c r="B251" s="363">
        <v>4107</v>
      </c>
      <c r="C251" s="363">
        <v>86</v>
      </c>
      <c r="D251" s="363">
        <v>27</v>
      </c>
      <c r="E251" s="363">
        <v>77</v>
      </c>
      <c r="F251" s="363">
        <v>118</v>
      </c>
      <c r="G251" s="363">
        <v>41</v>
      </c>
      <c r="H251" s="363">
        <v>64</v>
      </c>
      <c r="I251" s="363">
        <v>73</v>
      </c>
      <c r="J251" s="363">
        <v>77</v>
      </c>
      <c r="K251" s="363">
        <v>772</v>
      </c>
      <c r="L251" s="363">
        <v>42</v>
      </c>
      <c r="M251" s="363">
        <v>57</v>
      </c>
      <c r="N251" s="363">
        <v>290</v>
      </c>
      <c r="O251" s="363">
        <v>158</v>
      </c>
    </row>
    <row r="252" spans="1:15" ht="22.5">
      <c r="A252" s="387" t="s">
        <v>1097</v>
      </c>
      <c r="B252" s="363">
        <v>1831</v>
      </c>
      <c r="C252" s="363">
        <v>26</v>
      </c>
      <c r="D252" s="363">
        <v>264</v>
      </c>
      <c r="E252" s="363">
        <v>12</v>
      </c>
      <c r="F252" s="363">
        <v>6</v>
      </c>
      <c r="G252" s="363">
        <v>38</v>
      </c>
      <c r="H252" s="363">
        <v>6</v>
      </c>
      <c r="I252" s="363">
        <v>146</v>
      </c>
      <c r="J252" s="363">
        <v>22</v>
      </c>
      <c r="K252" s="363">
        <v>262</v>
      </c>
      <c r="L252" s="363">
        <v>63</v>
      </c>
      <c r="M252" s="363">
        <v>23</v>
      </c>
      <c r="N252" s="363">
        <v>109</v>
      </c>
      <c r="O252" s="363">
        <v>190</v>
      </c>
    </row>
    <row r="253" spans="1:15" ht="22.5">
      <c r="A253" s="387" t="s">
        <v>1098</v>
      </c>
      <c r="B253" s="363">
        <v>2059</v>
      </c>
      <c r="C253" s="363">
        <v>172</v>
      </c>
      <c r="D253" s="363">
        <v>24</v>
      </c>
      <c r="E253" s="363">
        <v>67</v>
      </c>
      <c r="F253" s="363">
        <v>10</v>
      </c>
      <c r="G253" s="363">
        <v>17</v>
      </c>
      <c r="H253" s="363">
        <v>37</v>
      </c>
      <c r="I253" s="363">
        <v>205</v>
      </c>
      <c r="J253" s="363">
        <v>36</v>
      </c>
      <c r="K253" s="363">
        <v>460</v>
      </c>
      <c r="L253" s="363">
        <v>9</v>
      </c>
      <c r="M253" s="363">
        <v>15</v>
      </c>
      <c r="N253" s="363">
        <v>72</v>
      </c>
      <c r="O253" s="363">
        <v>105</v>
      </c>
    </row>
    <row r="254" spans="1:15" ht="22.5">
      <c r="A254" s="387" t="s">
        <v>1099</v>
      </c>
      <c r="B254" s="363">
        <v>12867</v>
      </c>
      <c r="C254" s="363">
        <v>979</v>
      </c>
      <c r="D254" s="363">
        <v>100</v>
      </c>
      <c r="E254" s="363">
        <v>403</v>
      </c>
      <c r="F254" s="363">
        <v>273</v>
      </c>
      <c r="G254" s="363">
        <v>232</v>
      </c>
      <c r="H254" s="363">
        <v>138</v>
      </c>
      <c r="I254" s="363">
        <v>383</v>
      </c>
      <c r="J254" s="363">
        <v>198</v>
      </c>
      <c r="K254" s="363">
        <v>3104</v>
      </c>
      <c r="L254" s="363">
        <v>304</v>
      </c>
      <c r="M254" s="363">
        <v>264</v>
      </c>
      <c r="N254" s="363">
        <v>386</v>
      </c>
      <c r="O254" s="363">
        <v>1006</v>
      </c>
    </row>
    <row r="255" spans="1:15">
      <c r="A255" s="387" t="s">
        <v>1100</v>
      </c>
      <c r="B255" s="363">
        <v>135</v>
      </c>
      <c r="C255" s="363">
        <v>3</v>
      </c>
      <c r="D255" s="363">
        <v>0</v>
      </c>
      <c r="E255" s="363">
        <v>2</v>
      </c>
      <c r="F255" s="363">
        <v>1</v>
      </c>
      <c r="G255" s="363">
        <v>4</v>
      </c>
      <c r="H255" s="363">
        <v>3</v>
      </c>
      <c r="I255" s="363">
        <v>4</v>
      </c>
      <c r="J255" s="363">
        <v>4</v>
      </c>
      <c r="K255" s="363">
        <v>51</v>
      </c>
      <c r="L255" s="363">
        <v>2</v>
      </c>
      <c r="M255" s="363">
        <v>3</v>
      </c>
      <c r="N255" s="363">
        <v>8</v>
      </c>
      <c r="O255" s="363">
        <v>16</v>
      </c>
    </row>
    <row r="256" spans="1:15" ht="22.5">
      <c r="A256" s="387" t="s">
        <v>1101</v>
      </c>
      <c r="B256" s="363">
        <v>701</v>
      </c>
      <c r="C256" s="363">
        <v>35</v>
      </c>
      <c r="D256" s="363">
        <v>0</v>
      </c>
      <c r="E256" s="363">
        <v>12</v>
      </c>
      <c r="F256" s="363">
        <v>5</v>
      </c>
      <c r="G256" s="363">
        <v>15</v>
      </c>
      <c r="H256" s="363">
        <v>11</v>
      </c>
      <c r="I256" s="363">
        <v>26</v>
      </c>
      <c r="J256" s="363">
        <v>14</v>
      </c>
      <c r="K256" s="363">
        <v>243</v>
      </c>
      <c r="L256" s="363">
        <v>19</v>
      </c>
      <c r="M256" s="363">
        <v>35</v>
      </c>
      <c r="N256" s="363">
        <v>35</v>
      </c>
      <c r="O256" s="363">
        <v>48</v>
      </c>
    </row>
    <row r="257" spans="1:15" ht="22.5">
      <c r="A257" s="387" t="s">
        <v>1102</v>
      </c>
      <c r="B257" s="363">
        <v>2453</v>
      </c>
      <c r="C257" s="363">
        <v>160</v>
      </c>
      <c r="D257" s="363">
        <v>14</v>
      </c>
      <c r="E257" s="363">
        <v>32</v>
      </c>
      <c r="F257" s="363">
        <v>17</v>
      </c>
      <c r="G257" s="363">
        <v>55</v>
      </c>
      <c r="H257" s="363">
        <v>49</v>
      </c>
      <c r="I257" s="363">
        <v>66</v>
      </c>
      <c r="J257" s="363">
        <v>49</v>
      </c>
      <c r="K257" s="363">
        <v>645</v>
      </c>
      <c r="L257" s="363">
        <v>63</v>
      </c>
      <c r="M257" s="363">
        <v>58</v>
      </c>
      <c r="N257" s="363">
        <v>99</v>
      </c>
      <c r="O257" s="363">
        <v>221</v>
      </c>
    </row>
    <row r="258" spans="1:15">
      <c r="A258" s="387" t="s">
        <v>1103</v>
      </c>
      <c r="B258" s="363">
        <v>996</v>
      </c>
      <c r="C258" s="363">
        <v>74</v>
      </c>
      <c r="D258" s="363">
        <v>12</v>
      </c>
      <c r="E258" s="363">
        <v>27</v>
      </c>
      <c r="F258" s="363">
        <v>17</v>
      </c>
      <c r="G258" s="363">
        <v>30</v>
      </c>
      <c r="H258" s="363">
        <v>45</v>
      </c>
      <c r="I258" s="363">
        <v>38</v>
      </c>
      <c r="J258" s="363">
        <v>11</v>
      </c>
      <c r="K258" s="363">
        <v>284</v>
      </c>
      <c r="L258" s="363">
        <v>24</v>
      </c>
      <c r="M258" s="363">
        <v>24</v>
      </c>
      <c r="N258" s="363">
        <v>32</v>
      </c>
      <c r="O258" s="363">
        <v>90</v>
      </c>
    </row>
    <row r="259" spans="1:15" ht="22.5">
      <c r="A259" s="387" t="s">
        <v>1104</v>
      </c>
      <c r="B259" s="363">
        <v>67</v>
      </c>
      <c r="C259" s="363">
        <v>2</v>
      </c>
      <c r="D259" s="363">
        <v>0</v>
      </c>
      <c r="E259" s="363">
        <v>1</v>
      </c>
      <c r="F259" s="363">
        <v>0</v>
      </c>
      <c r="G259" s="363">
        <v>0</v>
      </c>
      <c r="H259" s="363">
        <v>1</v>
      </c>
      <c r="I259" s="363">
        <v>6</v>
      </c>
      <c r="J259" s="363">
        <v>1</v>
      </c>
      <c r="K259" s="363">
        <v>16</v>
      </c>
      <c r="L259" s="363">
        <v>4</v>
      </c>
      <c r="M259" s="363">
        <v>1</v>
      </c>
      <c r="N259" s="363">
        <v>1</v>
      </c>
      <c r="O259" s="363">
        <v>4</v>
      </c>
    </row>
    <row r="260" spans="1:15" ht="22.5">
      <c r="A260" s="387" t="s">
        <v>1105</v>
      </c>
      <c r="B260" s="363">
        <v>1336</v>
      </c>
      <c r="C260" s="363">
        <v>68</v>
      </c>
      <c r="D260" s="363">
        <v>7</v>
      </c>
      <c r="E260" s="363">
        <v>28</v>
      </c>
      <c r="F260" s="363">
        <v>8</v>
      </c>
      <c r="G260" s="363">
        <v>25</v>
      </c>
      <c r="H260" s="363">
        <v>32</v>
      </c>
      <c r="I260" s="363">
        <v>111</v>
      </c>
      <c r="J260" s="363">
        <v>36</v>
      </c>
      <c r="K260" s="363">
        <v>278</v>
      </c>
      <c r="L260" s="363">
        <v>50</v>
      </c>
      <c r="M260" s="363">
        <v>30</v>
      </c>
      <c r="N260" s="363">
        <v>24</v>
      </c>
      <c r="O260" s="363">
        <v>129</v>
      </c>
    </row>
    <row r="261" spans="1:15">
      <c r="A261" s="387" t="s">
        <v>1106</v>
      </c>
      <c r="B261" s="363">
        <v>1468</v>
      </c>
      <c r="C261" s="363">
        <v>120</v>
      </c>
      <c r="D261" s="363">
        <v>27</v>
      </c>
      <c r="E261" s="363">
        <v>51</v>
      </c>
      <c r="F261" s="363">
        <v>27</v>
      </c>
      <c r="G261" s="363">
        <v>85</v>
      </c>
      <c r="H261" s="363">
        <v>130</v>
      </c>
      <c r="I261" s="363">
        <v>60</v>
      </c>
      <c r="J261" s="363">
        <v>10</v>
      </c>
      <c r="K261" s="363">
        <v>257</v>
      </c>
      <c r="L261" s="363">
        <v>82</v>
      </c>
      <c r="M261" s="363">
        <v>30</v>
      </c>
      <c r="N261" s="363">
        <v>22</v>
      </c>
      <c r="O261" s="363">
        <v>110</v>
      </c>
    </row>
    <row r="262" spans="1:15" ht="22.5">
      <c r="A262" s="387" t="s">
        <v>1107</v>
      </c>
      <c r="B262" s="363">
        <v>1038</v>
      </c>
      <c r="C262" s="363">
        <v>85</v>
      </c>
      <c r="D262" s="363">
        <v>8</v>
      </c>
      <c r="E262" s="363">
        <v>13</v>
      </c>
      <c r="F262" s="363">
        <v>8</v>
      </c>
      <c r="G262" s="363">
        <v>21</v>
      </c>
      <c r="H262" s="363">
        <v>30</v>
      </c>
      <c r="I262" s="363">
        <v>37</v>
      </c>
      <c r="J262" s="363">
        <v>31</v>
      </c>
      <c r="K262" s="363">
        <v>236</v>
      </c>
      <c r="L262" s="363">
        <v>26</v>
      </c>
      <c r="M262" s="363">
        <v>29</v>
      </c>
      <c r="N262" s="363">
        <v>36</v>
      </c>
      <c r="O262" s="363">
        <v>70</v>
      </c>
    </row>
    <row r="263" spans="1:15">
      <c r="A263" s="387" t="s">
        <v>1108</v>
      </c>
      <c r="B263" s="363">
        <v>476</v>
      </c>
      <c r="C263" s="363">
        <v>33</v>
      </c>
      <c r="D263" s="363">
        <v>3</v>
      </c>
      <c r="E263" s="363">
        <v>7</v>
      </c>
      <c r="F263" s="363">
        <v>9</v>
      </c>
      <c r="G263" s="363">
        <v>26</v>
      </c>
      <c r="H263" s="363">
        <v>7</v>
      </c>
      <c r="I263" s="363">
        <v>2</v>
      </c>
      <c r="J263" s="363">
        <v>2</v>
      </c>
      <c r="K263" s="363">
        <v>60</v>
      </c>
      <c r="L263" s="363">
        <v>21</v>
      </c>
      <c r="M263" s="363">
        <v>9</v>
      </c>
      <c r="N263" s="363">
        <v>14</v>
      </c>
      <c r="O263" s="363">
        <v>11</v>
      </c>
    </row>
    <row r="264" spans="1:15">
      <c r="A264" s="387" t="s">
        <v>1109</v>
      </c>
      <c r="B264" s="363">
        <v>367</v>
      </c>
      <c r="C264" s="363">
        <v>7</v>
      </c>
      <c r="D264" s="363">
        <v>0</v>
      </c>
      <c r="E264" s="363">
        <v>2</v>
      </c>
      <c r="F264" s="363">
        <v>1</v>
      </c>
      <c r="G264" s="363">
        <v>16</v>
      </c>
      <c r="H264" s="363">
        <v>6</v>
      </c>
      <c r="I264" s="363">
        <v>12</v>
      </c>
      <c r="J264" s="363">
        <v>11</v>
      </c>
      <c r="K264" s="363">
        <v>124</v>
      </c>
      <c r="L264" s="363">
        <v>5</v>
      </c>
      <c r="M264" s="363">
        <v>2</v>
      </c>
      <c r="N264" s="363">
        <v>26</v>
      </c>
      <c r="O264" s="363">
        <v>29</v>
      </c>
    </row>
    <row r="265" spans="1:15" ht="22.5">
      <c r="A265" s="387" t="s">
        <v>1110</v>
      </c>
      <c r="B265" s="363">
        <v>1382</v>
      </c>
      <c r="C265" s="363">
        <v>55</v>
      </c>
      <c r="D265" s="363">
        <v>11</v>
      </c>
      <c r="E265" s="363">
        <v>16</v>
      </c>
      <c r="F265" s="363">
        <v>11</v>
      </c>
      <c r="G265" s="363">
        <v>38</v>
      </c>
      <c r="H265" s="363">
        <v>28</v>
      </c>
      <c r="I265" s="363">
        <v>38</v>
      </c>
      <c r="J265" s="363">
        <v>24</v>
      </c>
      <c r="K265" s="363">
        <v>434</v>
      </c>
      <c r="L265" s="363">
        <v>26</v>
      </c>
      <c r="M265" s="363">
        <v>37</v>
      </c>
      <c r="N265" s="363">
        <v>38</v>
      </c>
      <c r="O265" s="363">
        <v>113</v>
      </c>
    </row>
    <row r="266" spans="1:15">
      <c r="A266" s="387" t="s">
        <v>1111</v>
      </c>
      <c r="B266" s="363">
        <v>1826</v>
      </c>
      <c r="C266" s="363">
        <v>110</v>
      </c>
      <c r="D266" s="363">
        <v>14</v>
      </c>
      <c r="E266" s="363">
        <v>28</v>
      </c>
      <c r="F266" s="363">
        <v>5</v>
      </c>
      <c r="G266" s="363">
        <v>30</v>
      </c>
      <c r="H266" s="363">
        <v>44</v>
      </c>
      <c r="I266" s="363">
        <v>45</v>
      </c>
      <c r="J266" s="363">
        <v>13</v>
      </c>
      <c r="K266" s="363">
        <v>609</v>
      </c>
      <c r="L266" s="363">
        <v>44</v>
      </c>
      <c r="M266" s="363">
        <v>30</v>
      </c>
      <c r="N266" s="363">
        <v>49</v>
      </c>
      <c r="O266" s="363">
        <v>289</v>
      </c>
    </row>
    <row r="267" spans="1:15" ht="22.5">
      <c r="A267" s="387" t="s">
        <v>1112</v>
      </c>
      <c r="B267" s="363">
        <v>297</v>
      </c>
      <c r="C267" s="363">
        <v>21</v>
      </c>
      <c r="D267" s="363">
        <v>3</v>
      </c>
      <c r="E267" s="363">
        <v>7</v>
      </c>
      <c r="F267" s="363">
        <v>0</v>
      </c>
      <c r="G267" s="363">
        <v>6</v>
      </c>
      <c r="H267" s="363">
        <v>3</v>
      </c>
      <c r="I267" s="363">
        <v>22</v>
      </c>
      <c r="J267" s="363">
        <v>3</v>
      </c>
      <c r="K267" s="363">
        <v>61</v>
      </c>
      <c r="L267" s="363">
        <v>14</v>
      </c>
      <c r="M267" s="363">
        <v>9</v>
      </c>
      <c r="N267" s="363">
        <v>8</v>
      </c>
      <c r="O267" s="363">
        <v>23</v>
      </c>
    </row>
    <row r="268" spans="1:15">
      <c r="A268" s="387" t="s">
        <v>1113</v>
      </c>
      <c r="B268" s="363">
        <v>12043</v>
      </c>
      <c r="C268" s="363">
        <v>649</v>
      </c>
      <c r="D268" s="363">
        <v>200</v>
      </c>
      <c r="E268" s="363">
        <v>137</v>
      </c>
      <c r="F268" s="363">
        <v>51</v>
      </c>
      <c r="G268" s="363">
        <v>239</v>
      </c>
      <c r="H268" s="363">
        <v>1025</v>
      </c>
      <c r="I268" s="363">
        <v>424</v>
      </c>
      <c r="J268" s="363">
        <v>135</v>
      </c>
      <c r="K268" s="363">
        <v>3745</v>
      </c>
      <c r="L268" s="363">
        <v>227</v>
      </c>
      <c r="M268" s="363">
        <v>239</v>
      </c>
      <c r="N268" s="363">
        <v>1150</v>
      </c>
      <c r="O268" s="363">
        <v>1000</v>
      </c>
    </row>
    <row r="269" spans="1:15">
      <c r="A269" s="387" t="s">
        <v>1114</v>
      </c>
      <c r="B269" s="363">
        <v>4129</v>
      </c>
      <c r="C269" s="363">
        <v>53</v>
      </c>
      <c r="D269" s="363">
        <v>37</v>
      </c>
      <c r="E269" s="363">
        <v>52</v>
      </c>
      <c r="F269" s="363">
        <v>8</v>
      </c>
      <c r="G269" s="363">
        <v>45</v>
      </c>
      <c r="H269" s="363">
        <v>70</v>
      </c>
      <c r="I269" s="363">
        <v>219</v>
      </c>
      <c r="J269" s="363">
        <v>78</v>
      </c>
      <c r="K269" s="363">
        <v>1411</v>
      </c>
      <c r="L269" s="363">
        <v>27</v>
      </c>
      <c r="M269" s="363">
        <v>28</v>
      </c>
      <c r="N269" s="363">
        <v>416</v>
      </c>
      <c r="O269" s="363">
        <v>761</v>
      </c>
    </row>
    <row r="270" spans="1:15">
      <c r="A270" s="387" t="s">
        <v>1115</v>
      </c>
      <c r="B270" s="363">
        <v>5</v>
      </c>
      <c r="C270" s="363">
        <v>0</v>
      </c>
      <c r="D270" s="363">
        <v>0</v>
      </c>
      <c r="E270" s="363">
        <v>0</v>
      </c>
      <c r="F270" s="363">
        <v>0</v>
      </c>
      <c r="G270" s="363">
        <v>1</v>
      </c>
      <c r="H270" s="363">
        <v>0</v>
      </c>
      <c r="I270" s="363">
        <v>0</v>
      </c>
      <c r="J270" s="363">
        <v>0</v>
      </c>
      <c r="K270" s="363">
        <v>0</v>
      </c>
      <c r="L270" s="363">
        <v>0</v>
      </c>
      <c r="M270" s="363">
        <v>3</v>
      </c>
      <c r="N270" s="363">
        <v>0</v>
      </c>
      <c r="O270" s="363">
        <v>0</v>
      </c>
    </row>
    <row r="271" spans="1:15" ht="33.75">
      <c r="A271" s="387" t="s">
        <v>1116</v>
      </c>
      <c r="B271" s="363">
        <v>17565</v>
      </c>
      <c r="C271" s="363">
        <v>930</v>
      </c>
      <c r="D271" s="363">
        <v>179</v>
      </c>
      <c r="E271" s="363">
        <v>328</v>
      </c>
      <c r="F271" s="363">
        <v>75</v>
      </c>
      <c r="G271" s="363">
        <v>291</v>
      </c>
      <c r="H271" s="363">
        <v>667</v>
      </c>
      <c r="I271" s="363">
        <v>795</v>
      </c>
      <c r="J271" s="363">
        <v>234</v>
      </c>
      <c r="K271" s="363">
        <v>6232</v>
      </c>
      <c r="L271" s="363">
        <v>355</v>
      </c>
      <c r="M271" s="363">
        <v>381</v>
      </c>
      <c r="N271" s="363">
        <v>878</v>
      </c>
      <c r="O271" s="363">
        <v>2065</v>
      </c>
    </row>
    <row r="272" spans="1:15" ht="22.5">
      <c r="A272" s="387" t="s">
        <v>1117</v>
      </c>
      <c r="B272" s="363">
        <v>2384</v>
      </c>
      <c r="C272" s="363">
        <v>139</v>
      </c>
      <c r="D272" s="363">
        <v>14</v>
      </c>
      <c r="E272" s="363">
        <v>23</v>
      </c>
      <c r="F272" s="363">
        <v>17</v>
      </c>
      <c r="G272" s="363">
        <v>61</v>
      </c>
      <c r="H272" s="363">
        <v>44</v>
      </c>
      <c r="I272" s="363">
        <v>88</v>
      </c>
      <c r="J272" s="363">
        <v>43</v>
      </c>
      <c r="K272" s="363">
        <v>626</v>
      </c>
      <c r="L272" s="363">
        <v>105</v>
      </c>
      <c r="M272" s="363">
        <v>71</v>
      </c>
      <c r="N272" s="363">
        <v>66</v>
      </c>
      <c r="O272" s="363">
        <v>159</v>
      </c>
    </row>
    <row r="273" spans="1:15" ht="22.5">
      <c r="A273" s="387" t="s">
        <v>1118</v>
      </c>
      <c r="B273" s="363">
        <v>1567</v>
      </c>
      <c r="C273" s="363">
        <v>81</v>
      </c>
      <c r="D273" s="363">
        <v>12</v>
      </c>
      <c r="E273" s="363">
        <v>15</v>
      </c>
      <c r="F273" s="363">
        <v>14</v>
      </c>
      <c r="G273" s="363">
        <v>58</v>
      </c>
      <c r="H273" s="363">
        <v>64</v>
      </c>
      <c r="I273" s="363">
        <v>34</v>
      </c>
      <c r="J273" s="363">
        <v>39</v>
      </c>
      <c r="K273" s="363">
        <v>337</v>
      </c>
      <c r="L273" s="363">
        <v>53</v>
      </c>
      <c r="M273" s="363">
        <v>41</v>
      </c>
      <c r="N273" s="363">
        <v>31</v>
      </c>
      <c r="O273" s="363">
        <v>93</v>
      </c>
    </row>
    <row r="274" spans="1:15">
      <c r="A274" s="387" t="s">
        <v>1119</v>
      </c>
      <c r="B274" s="363">
        <v>5873</v>
      </c>
      <c r="C274" s="363">
        <v>274</v>
      </c>
      <c r="D274" s="363">
        <v>61</v>
      </c>
      <c r="E274" s="363">
        <v>116</v>
      </c>
      <c r="F274" s="363">
        <v>56</v>
      </c>
      <c r="G274" s="363">
        <v>175</v>
      </c>
      <c r="H274" s="363">
        <v>292</v>
      </c>
      <c r="I274" s="363">
        <v>235</v>
      </c>
      <c r="J274" s="363">
        <v>150</v>
      </c>
      <c r="K274" s="363">
        <v>1485</v>
      </c>
      <c r="L274" s="363">
        <v>221</v>
      </c>
      <c r="M274" s="363">
        <v>168</v>
      </c>
      <c r="N274" s="363">
        <v>211</v>
      </c>
      <c r="O274" s="363">
        <v>435</v>
      </c>
    </row>
    <row r="275" spans="1:15" ht="22.5">
      <c r="A275" s="387" t="s">
        <v>1120</v>
      </c>
      <c r="B275" s="363">
        <v>23468</v>
      </c>
      <c r="C275" s="363">
        <v>1018</v>
      </c>
      <c r="D275" s="363">
        <v>142</v>
      </c>
      <c r="E275" s="363">
        <v>365</v>
      </c>
      <c r="F275" s="363">
        <v>189</v>
      </c>
      <c r="G275" s="363">
        <v>681</v>
      </c>
      <c r="H275" s="363">
        <v>866</v>
      </c>
      <c r="I275" s="363">
        <v>1178</v>
      </c>
      <c r="J275" s="363">
        <v>495</v>
      </c>
      <c r="K275" s="363">
        <v>5229</v>
      </c>
      <c r="L275" s="363">
        <v>895</v>
      </c>
      <c r="M275" s="363">
        <v>934</v>
      </c>
      <c r="N275" s="363">
        <v>708</v>
      </c>
      <c r="O275" s="363">
        <v>1971</v>
      </c>
    </row>
    <row r="276" spans="1:15" ht="22.5">
      <c r="A276" s="387" t="s">
        <v>1121</v>
      </c>
      <c r="B276" s="363">
        <v>335</v>
      </c>
      <c r="C276" s="363">
        <v>6</v>
      </c>
      <c r="D276" s="363">
        <v>2</v>
      </c>
      <c r="E276" s="363">
        <v>0</v>
      </c>
      <c r="F276" s="363">
        <v>1</v>
      </c>
      <c r="G276" s="363">
        <v>5</v>
      </c>
      <c r="H276" s="363">
        <v>12</v>
      </c>
      <c r="I276" s="363">
        <v>4</v>
      </c>
      <c r="J276" s="363">
        <v>8</v>
      </c>
      <c r="K276" s="363">
        <v>30</v>
      </c>
      <c r="L276" s="363">
        <v>13</v>
      </c>
      <c r="M276" s="363">
        <v>5</v>
      </c>
      <c r="N276" s="363">
        <v>8</v>
      </c>
      <c r="O276" s="363">
        <v>23</v>
      </c>
    </row>
    <row r="277" spans="1:15" ht="33.75">
      <c r="A277" s="387" t="s">
        <v>1122</v>
      </c>
      <c r="B277" s="363">
        <v>5315</v>
      </c>
      <c r="C277" s="363">
        <v>402</v>
      </c>
      <c r="D277" s="363">
        <v>36</v>
      </c>
      <c r="E277" s="363">
        <v>79</v>
      </c>
      <c r="F277" s="363">
        <v>48</v>
      </c>
      <c r="G277" s="363">
        <v>121</v>
      </c>
      <c r="H277" s="363">
        <v>111</v>
      </c>
      <c r="I277" s="363">
        <v>157</v>
      </c>
      <c r="J277" s="363">
        <v>65</v>
      </c>
      <c r="K277" s="363">
        <v>1674</v>
      </c>
      <c r="L277" s="363">
        <v>142</v>
      </c>
      <c r="M277" s="363">
        <v>137</v>
      </c>
      <c r="N277" s="363">
        <v>189</v>
      </c>
      <c r="O277" s="363">
        <v>388</v>
      </c>
    </row>
    <row r="278" spans="1:15">
      <c r="A278" s="387" t="s">
        <v>1123</v>
      </c>
      <c r="B278" s="363">
        <v>792</v>
      </c>
      <c r="C278" s="363">
        <v>24</v>
      </c>
      <c r="D278" s="363">
        <v>23</v>
      </c>
      <c r="E278" s="363">
        <v>4</v>
      </c>
      <c r="F278" s="363">
        <v>11</v>
      </c>
      <c r="G278" s="363">
        <v>45</v>
      </c>
      <c r="H278" s="363">
        <v>24</v>
      </c>
      <c r="I278" s="363">
        <v>17</v>
      </c>
      <c r="J278" s="363">
        <v>24</v>
      </c>
      <c r="K278" s="363">
        <v>172</v>
      </c>
      <c r="L278" s="363">
        <v>20</v>
      </c>
      <c r="M278" s="363">
        <v>35</v>
      </c>
      <c r="N278" s="363">
        <v>22</v>
      </c>
      <c r="O278" s="363">
        <v>54</v>
      </c>
    </row>
    <row r="279" spans="1:15">
      <c r="A279" s="387" t="s">
        <v>1124</v>
      </c>
      <c r="B279" s="363">
        <v>10376</v>
      </c>
      <c r="C279" s="363">
        <v>702</v>
      </c>
      <c r="D279" s="363">
        <v>158</v>
      </c>
      <c r="E279" s="363">
        <v>309</v>
      </c>
      <c r="F279" s="363">
        <v>74</v>
      </c>
      <c r="G279" s="363">
        <v>352</v>
      </c>
      <c r="H279" s="363">
        <v>387</v>
      </c>
      <c r="I279" s="363">
        <v>679</v>
      </c>
      <c r="J279" s="363">
        <v>224</v>
      </c>
      <c r="K279" s="363">
        <v>1830</v>
      </c>
      <c r="L279" s="363">
        <v>233</v>
      </c>
      <c r="M279" s="363">
        <v>508</v>
      </c>
      <c r="N279" s="363">
        <v>423</v>
      </c>
      <c r="O279" s="363">
        <v>684</v>
      </c>
    </row>
    <row r="280" spans="1:15">
      <c r="A280" s="387" t="s">
        <v>1125</v>
      </c>
      <c r="B280" s="363">
        <v>1202</v>
      </c>
      <c r="C280" s="363">
        <v>60</v>
      </c>
      <c r="D280" s="363">
        <v>8</v>
      </c>
      <c r="E280" s="363">
        <v>24</v>
      </c>
      <c r="F280" s="363">
        <v>3</v>
      </c>
      <c r="G280" s="363">
        <v>18</v>
      </c>
      <c r="H280" s="363">
        <v>25</v>
      </c>
      <c r="I280" s="363">
        <v>40</v>
      </c>
      <c r="J280" s="363">
        <v>32</v>
      </c>
      <c r="K280" s="363">
        <v>414</v>
      </c>
      <c r="L280" s="363">
        <v>31</v>
      </c>
      <c r="M280" s="363">
        <v>23</v>
      </c>
      <c r="N280" s="363">
        <v>65</v>
      </c>
      <c r="O280" s="363">
        <v>73</v>
      </c>
    </row>
    <row r="281" spans="1:15" ht="45">
      <c r="A281" s="387" t="s">
        <v>3373</v>
      </c>
      <c r="B281" s="363">
        <v>905</v>
      </c>
      <c r="C281" s="363">
        <v>41</v>
      </c>
      <c r="D281" s="363">
        <v>9</v>
      </c>
      <c r="E281" s="363">
        <v>10</v>
      </c>
      <c r="F281" s="363">
        <v>2</v>
      </c>
      <c r="G281" s="363">
        <v>24</v>
      </c>
      <c r="H281" s="363">
        <v>24</v>
      </c>
      <c r="I281" s="363">
        <v>40</v>
      </c>
      <c r="J281" s="363">
        <v>41</v>
      </c>
      <c r="K281" s="363">
        <v>234</v>
      </c>
      <c r="L281" s="363">
        <v>10</v>
      </c>
      <c r="M281" s="363">
        <v>23</v>
      </c>
      <c r="N281" s="363">
        <v>42</v>
      </c>
      <c r="O281" s="363">
        <v>94</v>
      </c>
    </row>
    <row r="282" spans="1:15" ht="33.75">
      <c r="A282" s="387" t="s">
        <v>1126</v>
      </c>
      <c r="B282" s="363">
        <v>29737</v>
      </c>
      <c r="C282" s="363">
        <v>1491</v>
      </c>
      <c r="D282" s="363">
        <v>336</v>
      </c>
      <c r="E282" s="363">
        <v>458</v>
      </c>
      <c r="F282" s="363">
        <v>163</v>
      </c>
      <c r="G282" s="363">
        <v>910</v>
      </c>
      <c r="H282" s="363">
        <v>991</v>
      </c>
      <c r="I282" s="363">
        <v>1811</v>
      </c>
      <c r="J282" s="363">
        <v>771</v>
      </c>
      <c r="K282" s="363">
        <v>6722</v>
      </c>
      <c r="L282" s="363">
        <v>738</v>
      </c>
      <c r="M282" s="363">
        <v>992</v>
      </c>
      <c r="N282" s="363">
        <v>1461</v>
      </c>
      <c r="O282" s="363">
        <v>2286</v>
      </c>
    </row>
    <row r="283" spans="1:15" ht="22.5">
      <c r="A283" s="387" t="s">
        <v>1127</v>
      </c>
      <c r="B283" s="363">
        <v>1735</v>
      </c>
      <c r="C283" s="363">
        <v>92</v>
      </c>
      <c r="D283" s="363">
        <v>10</v>
      </c>
      <c r="E283" s="363">
        <v>24</v>
      </c>
      <c r="F283" s="363">
        <v>15</v>
      </c>
      <c r="G283" s="363">
        <v>37</v>
      </c>
      <c r="H283" s="363">
        <v>42</v>
      </c>
      <c r="I283" s="363">
        <v>57</v>
      </c>
      <c r="J283" s="363">
        <v>26</v>
      </c>
      <c r="K283" s="363">
        <v>632</v>
      </c>
      <c r="L283" s="363">
        <v>44</v>
      </c>
      <c r="M283" s="363">
        <v>81</v>
      </c>
      <c r="N283" s="363">
        <v>65</v>
      </c>
      <c r="O283" s="363">
        <v>114</v>
      </c>
    </row>
    <row r="284" spans="1:15">
      <c r="A284" s="387" t="s">
        <v>1128</v>
      </c>
      <c r="B284" s="363">
        <v>3764</v>
      </c>
      <c r="C284" s="363">
        <v>225</v>
      </c>
      <c r="D284" s="363">
        <v>88</v>
      </c>
      <c r="E284" s="363">
        <v>111</v>
      </c>
      <c r="F284" s="363">
        <v>27</v>
      </c>
      <c r="G284" s="363">
        <v>158</v>
      </c>
      <c r="H284" s="363">
        <v>150</v>
      </c>
      <c r="I284" s="363">
        <v>116</v>
      </c>
      <c r="J284" s="363">
        <v>177</v>
      </c>
      <c r="K284" s="363">
        <v>760</v>
      </c>
      <c r="L284" s="363">
        <v>119</v>
      </c>
      <c r="M284" s="363">
        <v>213</v>
      </c>
      <c r="N284" s="363">
        <v>163</v>
      </c>
      <c r="O284" s="363">
        <v>354</v>
      </c>
    </row>
    <row r="285" spans="1:15" ht="22.5">
      <c r="A285" s="387" t="s">
        <v>1129</v>
      </c>
      <c r="B285" s="363">
        <v>1212</v>
      </c>
      <c r="C285" s="363">
        <v>80</v>
      </c>
      <c r="D285" s="363">
        <v>8</v>
      </c>
      <c r="E285" s="363">
        <v>64</v>
      </c>
      <c r="F285" s="363">
        <v>6</v>
      </c>
      <c r="G285" s="363">
        <v>29</v>
      </c>
      <c r="H285" s="363">
        <v>21</v>
      </c>
      <c r="I285" s="363">
        <v>17</v>
      </c>
      <c r="J285" s="363">
        <v>15</v>
      </c>
      <c r="K285" s="363">
        <v>266</v>
      </c>
      <c r="L285" s="363">
        <v>42</v>
      </c>
      <c r="M285" s="363">
        <v>59</v>
      </c>
      <c r="N285" s="363">
        <v>116</v>
      </c>
      <c r="O285" s="363">
        <v>60</v>
      </c>
    </row>
    <row r="286" spans="1:15" ht="22.5">
      <c r="A286" s="387" t="s">
        <v>1130</v>
      </c>
      <c r="B286" s="363">
        <v>6079</v>
      </c>
      <c r="C286" s="363">
        <v>425</v>
      </c>
      <c r="D286" s="363">
        <v>115</v>
      </c>
      <c r="E286" s="363">
        <v>153</v>
      </c>
      <c r="F286" s="363">
        <v>39</v>
      </c>
      <c r="G286" s="363">
        <v>109</v>
      </c>
      <c r="H286" s="363">
        <v>251</v>
      </c>
      <c r="I286" s="363">
        <v>247</v>
      </c>
      <c r="J286" s="363">
        <v>239</v>
      </c>
      <c r="K286" s="363">
        <v>750</v>
      </c>
      <c r="L286" s="363">
        <v>163</v>
      </c>
      <c r="M286" s="363">
        <v>234</v>
      </c>
      <c r="N286" s="363">
        <v>522</v>
      </c>
      <c r="O286" s="363">
        <v>675</v>
      </c>
    </row>
    <row r="287" spans="1:15">
      <c r="A287" s="387" t="s">
        <v>1131</v>
      </c>
      <c r="B287" s="363">
        <v>294</v>
      </c>
      <c r="C287" s="363">
        <v>30</v>
      </c>
      <c r="D287" s="363">
        <v>4</v>
      </c>
      <c r="E287" s="363">
        <v>11</v>
      </c>
      <c r="F287" s="363">
        <v>3</v>
      </c>
      <c r="G287" s="363">
        <v>23</v>
      </c>
      <c r="H287" s="363">
        <v>18</v>
      </c>
      <c r="I287" s="363">
        <v>4</v>
      </c>
      <c r="J287" s="363">
        <v>2</v>
      </c>
      <c r="K287" s="363">
        <v>7</v>
      </c>
      <c r="L287" s="363">
        <v>7</v>
      </c>
      <c r="M287" s="363">
        <v>10</v>
      </c>
      <c r="N287" s="363">
        <v>4</v>
      </c>
      <c r="O287" s="363">
        <v>13</v>
      </c>
    </row>
    <row r="288" spans="1:15" ht="22.5">
      <c r="A288" s="387" t="s">
        <v>1132</v>
      </c>
      <c r="B288" s="363">
        <v>554</v>
      </c>
      <c r="C288" s="363">
        <v>27</v>
      </c>
      <c r="D288" s="363">
        <v>9</v>
      </c>
      <c r="E288" s="363">
        <v>15</v>
      </c>
      <c r="F288" s="363">
        <v>5</v>
      </c>
      <c r="G288" s="363">
        <v>27</v>
      </c>
      <c r="H288" s="363">
        <v>25</v>
      </c>
      <c r="I288" s="363">
        <v>33</v>
      </c>
      <c r="J288" s="363">
        <v>14</v>
      </c>
      <c r="K288" s="363">
        <v>113</v>
      </c>
      <c r="L288" s="363">
        <v>9</v>
      </c>
      <c r="M288" s="363">
        <v>13</v>
      </c>
      <c r="N288" s="363">
        <v>25</v>
      </c>
      <c r="O288" s="363">
        <v>71</v>
      </c>
    </row>
    <row r="289" spans="1:15" ht="33.75">
      <c r="A289" s="387" t="s">
        <v>3374</v>
      </c>
      <c r="B289" s="363">
        <v>3225</v>
      </c>
      <c r="C289" s="363">
        <v>198</v>
      </c>
      <c r="D289" s="363">
        <v>49</v>
      </c>
      <c r="E289" s="363">
        <v>74</v>
      </c>
      <c r="F289" s="363">
        <v>33</v>
      </c>
      <c r="G289" s="363">
        <v>71</v>
      </c>
      <c r="H289" s="363">
        <v>99</v>
      </c>
      <c r="I289" s="363">
        <v>180</v>
      </c>
      <c r="J289" s="363">
        <v>93</v>
      </c>
      <c r="K289" s="363">
        <v>738</v>
      </c>
      <c r="L289" s="363">
        <v>107</v>
      </c>
      <c r="M289" s="363">
        <v>70</v>
      </c>
      <c r="N289" s="363">
        <v>160</v>
      </c>
      <c r="O289" s="363">
        <v>251</v>
      </c>
    </row>
    <row r="290" spans="1:15" ht="33.75">
      <c r="A290" s="387" t="s">
        <v>1133</v>
      </c>
      <c r="B290" s="363">
        <v>306</v>
      </c>
      <c r="C290" s="363">
        <v>22</v>
      </c>
      <c r="D290" s="363">
        <v>1</v>
      </c>
      <c r="E290" s="363">
        <v>5</v>
      </c>
      <c r="F290" s="363">
        <v>5</v>
      </c>
      <c r="G290" s="363">
        <v>10</v>
      </c>
      <c r="H290" s="363">
        <v>10</v>
      </c>
      <c r="I290" s="363">
        <v>3</v>
      </c>
      <c r="J290" s="363">
        <v>12</v>
      </c>
      <c r="K290" s="363">
        <v>66</v>
      </c>
      <c r="L290" s="363">
        <v>7</v>
      </c>
      <c r="M290" s="363">
        <v>4</v>
      </c>
      <c r="N290" s="363">
        <v>12</v>
      </c>
      <c r="O290" s="363">
        <v>20</v>
      </c>
    </row>
    <row r="291" spans="1:15">
      <c r="A291" s="387" t="s">
        <v>1134</v>
      </c>
      <c r="B291" s="363">
        <v>7050</v>
      </c>
      <c r="C291" s="363">
        <v>381</v>
      </c>
      <c r="D291" s="363">
        <v>66</v>
      </c>
      <c r="E291" s="363">
        <v>114</v>
      </c>
      <c r="F291" s="363">
        <v>112</v>
      </c>
      <c r="G291" s="363">
        <v>158</v>
      </c>
      <c r="H291" s="363">
        <v>262</v>
      </c>
      <c r="I291" s="363">
        <v>159</v>
      </c>
      <c r="J291" s="363">
        <v>297</v>
      </c>
      <c r="K291" s="363">
        <v>1344</v>
      </c>
      <c r="L291" s="363">
        <v>278</v>
      </c>
      <c r="M291" s="363">
        <v>116</v>
      </c>
      <c r="N291" s="363">
        <v>231</v>
      </c>
      <c r="O291" s="363">
        <v>911</v>
      </c>
    </row>
    <row r="292" spans="1:15" ht="22.5">
      <c r="A292" s="387" t="s">
        <v>1135</v>
      </c>
      <c r="B292" s="363">
        <v>746</v>
      </c>
      <c r="C292" s="363">
        <v>0</v>
      </c>
      <c r="D292" s="363">
        <v>0</v>
      </c>
      <c r="E292" s="363">
        <v>0</v>
      </c>
      <c r="F292" s="363">
        <v>1</v>
      </c>
      <c r="G292" s="363">
        <v>0</v>
      </c>
      <c r="H292" s="363">
        <v>457</v>
      </c>
      <c r="I292" s="363">
        <v>0</v>
      </c>
      <c r="J292" s="363">
        <v>47</v>
      </c>
      <c r="K292" s="363">
        <v>0</v>
      </c>
      <c r="L292" s="363">
        <v>120</v>
      </c>
      <c r="M292" s="363">
        <v>0</v>
      </c>
      <c r="N292" s="363">
        <v>1</v>
      </c>
      <c r="O292" s="363">
        <v>1</v>
      </c>
    </row>
    <row r="293" spans="1:15" ht="33.75">
      <c r="A293" s="387" t="s">
        <v>1136</v>
      </c>
      <c r="B293" s="363">
        <v>15825</v>
      </c>
      <c r="C293" s="363">
        <v>458</v>
      </c>
      <c r="D293" s="363">
        <v>216</v>
      </c>
      <c r="E293" s="363">
        <v>104</v>
      </c>
      <c r="F293" s="363">
        <v>233</v>
      </c>
      <c r="G293" s="363">
        <v>455</v>
      </c>
      <c r="H293" s="363">
        <v>445</v>
      </c>
      <c r="I293" s="363">
        <v>567</v>
      </c>
      <c r="J293" s="363">
        <v>219</v>
      </c>
      <c r="K293" s="363">
        <v>4087</v>
      </c>
      <c r="L293" s="363">
        <v>598</v>
      </c>
      <c r="M293" s="363">
        <v>298</v>
      </c>
      <c r="N293" s="363">
        <v>272</v>
      </c>
      <c r="O293" s="363">
        <v>1166</v>
      </c>
    </row>
    <row r="294" spans="1:15" ht="22.5">
      <c r="A294" s="387" t="s">
        <v>1137</v>
      </c>
      <c r="B294" s="363">
        <v>3661</v>
      </c>
      <c r="C294" s="363">
        <v>24</v>
      </c>
      <c r="D294" s="363">
        <v>75</v>
      </c>
      <c r="E294" s="363">
        <v>14</v>
      </c>
      <c r="F294" s="363">
        <v>30</v>
      </c>
      <c r="G294" s="363">
        <v>75</v>
      </c>
      <c r="H294" s="363">
        <v>181</v>
      </c>
      <c r="I294" s="363">
        <v>313</v>
      </c>
      <c r="J294" s="363">
        <v>55</v>
      </c>
      <c r="K294" s="363">
        <v>1437</v>
      </c>
      <c r="L294" s="363">
        <v>136</v>
      </c>
      <c r="M294" s="363">
        <v>8</v>
      </c>
      <c r="N294" s="363">
        <v>117</v>
      </c>
      <c r="O294" s="363">
        <v>549</v>
      </c>
    </row>
  </sheetData>
  <mergeCells count="3">
    <mergeCell ref="A1:O1"/>
    <mergeCell ref="C2:O2"/>
    <mergeCell ref="B2:B3"/>
  </mergeCells>
  <hyperlinks>
    <hyperlink ref="Q5" location="INDICE!A1" display="INICIO"/>
  </hyperlinks>
  <printOptions horizontalCentered="1" verticalCentered="1"/>
  <pageMargins left="0.70866141732283472" right="0.70866141732283472" top="0.94488188976377963" bottom="0.94488188976377963" header="0.11811023622047245" footer="0.31496062992125984"/>
  <pageSetup paperSize="9" scale="90" firstPageNumber="170" orientation="landscape" useFirstPageNumber="1" r:id="rId1"/>
  <headerFooter scaleWithDoc="0">
    <oddHeader>&amp;C&amp;G</oddHeader>
    <oddFooter>&amp;C&amp;P</oddFooter>
  </headerFooter>
  <legacyDrawingHF r:id="rId2"/>
  <tableParts count="1">
    <tablePart r:id="rId3"/>
  </tableParts>
</worksheet>
</file>

<file path=xl/worksheets/sheet26.xml><?xml version="1.0" encoding="utf-8"?>
<worksheet xmlns="http://schemas.openxmlformats.org/spreadsheetml/2006/main" xmlns:r="http://schemas.openxmlformats.org/officeDocument/2006/relationships">
  <sheetPr codeName="Hoja30"/>
  <dimension ref="A1:Q294"/>
  <sheetViews>
    <sheetView showGridLines="0" tabSelected="1" zoomScaleNormal="100" workbookViewId="0">
      <selection sqref="A1:O1"/>
    </sheetView>
  </sheetViews>
  <sheetFormatPr baseColWidth="10" defaultRowHeight="15"/>
  <cols>
    <col min="1" max="1" width="33.28515625" style="345" customWidth="1"/>
    <col min="2" max="2" width="10.5703125" style="345" customWidth="1"/>
    <col min="3" max="3" width="7.7109375" style="345" customWidth="1"/>
    <col min="4" max="4" width="6" style="345" customWidth="1"/>
    <col min="5" max="5" width="6.7109375" style="345" bestFit="1" customWidth="1"/>
    <col min="6" max="6" width="8.28515625" style="345" bestFit="1" customWidth="1"/>
    <col min="7" max="7" width="8.85546875" style="345" customWidth="1"/>
    <col min="8" max="8" width="8.5703125" style="345" bestFit="1" customWidth="1"/>
    <col min="9" max="9" width="7.85546875" style="345" customWidth="1"/>
    <col min="10" max="10" width="8" style="345" customWidth="1"/>
    <col min="11" max="11" width="6.85546875" style="345" customWidth="1"/>
    <col min="12" max="12" width="12.140625" style="345" customWidth="1"/>
    <col min="13" max="13" width="7.140625" style="345" customWidth="1"/>
    <col min="14" max="14" width="6" style="345" customWidth="1"/>
    <col min="15" max="15" width="8.42578125" style="345" customWidth="1"/>
  </cols>
  <sheetData>
    <row r="1" spans="1:17" ht="47.25" customHeight="1">
      <c r="A1" s="601" t="s">
        <v>3457</v>
      </c>
      <c r="B1" s="601"/>
      <c r="C1" s="601"/>
      <c r="D1" s="601"/>
      <c r="E1" s="601"/>
      <c r="F1" s="601"/>
      <c r="G1" s="601"/>
      <c r="H1" s="601"/>
      <c r="I1" s="601"/>
      <c r="J1" s="601"/>
      <c r="K1" s="601"/>
      <c r="L1" s="601"/>
      <c r="M1" s="601"/>
      <c r="N1" s="601"/>
      <c r="O1" s="601"/>
    </row>
    <row r="2" spans="1:17">
      <c r="A2" s="344" t="s">
        <v>2638</v>
      </c>
      <c r="B2" s="599" t="s">
        <v>2635</v>
      </c>
      <c r="C2" s="596" t="s">
        <v>3461</v>
      </c>
      <c r="D2" s="597"/>
      <c r="E2" s="597"/>
      <c r="F2" s="597"/>
      <c r="G2" s="597"/>
      <c r="H2" s="597"/>
      <c r="I2" s="597"/>
      <c r="J2" s="597"/>
      <c r="K2" s="597"/>
      <c r="L2" s="597"/>
      <c r="M2" s="597"/>
      <c r="N2" s="597"/>
      <c r="O2" s="598"/>
    </row>
    <row r="3" spans="1:17" ht="22.5">
      <c r="A3" s="344" t="s">
        <v>2637</v>
      </c>
      <c r="B3" s="600"/>
      <c r="C3" s="385" t="s">
        <v>88</v>
      </c>
      <c r="D3" s="385" t="s">
        <v>90</v>
      </c>
      <c r="E3" s="385" t="s">
        <v>92</v>
      </c>
      <c r="F3" s="385" t="s">
        <v>22</v>
      </c>
      <c r="G3" s="385" t="s">
        <v>53</v>
      </c>
      <c r="H3" s="385" t="s">
        <v>96</v>
      </c>
      <c r="I3" s="385" t="s">
        <v>99</v>
      </c>
      <c r="J3" s="385" t="s">
        <v>102</v>
      </c>
      <c r="K3" s="385" t="s">
        <v>105</v>
      </c>
      <c r="L3" s="385" t="s">
        <v>107</v>
      </c>
      <c r="M3" s="385" t="s">
        <v>243</v>
      </c>
      <c r="N3" s="385" t="s">
        <v>1138</v>
      </c>
      <c r="O3" s="385" t="s">
        <v>1139</v>
      </c>
    </row>
    <row r="4" spans="1:17">
      <c r="A4" s="386" t="s">
        <v>849</v>
      </c>
      <c r="B4" s="361">
        <v>1156237</v>
      </c>
      <c r="C4" s="361">
        <v>17097</v>
      </c>
      <c r="D4" s="361">
        <v>10209</v>
      </c>
      <c r="E4" s="361">
        <v>8603</v>
      </c>
      <c r="F4" s="361">
        <v>207206</v>
      </c>
      <c r="G4" s="361">
        <v>46213</v>
      </c>
      <c r="H4" s="361">
        <v>8486</v>
      </c>
      <c r="I4" s="361">
        <v>2036</v>
      </c>
      <c r="J4" s="361">
        <v>10075</v>
      </c>
      <c r="K4" s="361">
        <v>7813</v>
      </c>
      <c r="L4" s="361">
        <v>28606</v>
      </c>
      <c r="M4" s="361">
        <v>24801</v>
      </c>
      <c r="N4" s="361">
        <v>1615</v>
      </c>
      <c r="O4" s="361">
        <v>263</v>
      </c>
    </row>
    <row r="5" spans="1:17">
      <c r="A5" s="387" t="s">
        <v>850</v>
      </c>
      <c r="B5" s="363">
        <v>11</v>
      </c>
      <c r="C5" s="363">
        <v>0</v>
      </c>
      <c r="D5" s="363">
        <v>0</v>
      </c>
      <c r="E5" s="363">
        <v>1</v>
      </c>
      <c r="F5" s="363">
        <v>0</v>
      </c>
      <c r="G5" s="363">
        <v>0</v>
      </c>
      <c r="H5" s="363">
        <v>0</v>
      </c>
      <c r="I5" s="363">
        <v>0</v>
      </c>
      <c r="J5" s="363">
        <v>0</v>
      </c>
      <c r="K5" s="363">
        <v>0</v>
      </c>
      <c r="L5" s="363">
        <v>0</v>
      </c>
      <c r="M5" s="363">
        <v>0</v>
      </c>
      <c r="N5" s="363">
        <v>0</v>
      </c>
      <c r="O5" s="363">
        <v>0</v>
      </c>
      <c r="Q5" s="418" t="s">
        <v>2872</v>
      </c>
    </row>
    <row r="6" spans="1:17">
      <c r="A6" s="387" t="s">
        <v>851</v>
      </c>
      <c r="B6" s="363">
        <v>709</v>
      </c>
      <c r="C6" s="363">
        <v>0</v>
      </c>
      <c r="D6" s="363">
        <v>2</v>
      </c>
      <c r="E6" s="363">
        <v>0</v>
      </c>
      <c r="F6" s="363">
        <v>24</v>
      </c>
      <c r="G6" s="363">
        <v>10</v>
      </c>
      <c r="H6" s="363">
        <v>2</v>
      </c>
      <c r="I6" s="363">
        <v>1</v>
      </c>
      <c r="J6" s="363">
        <v>17</v>
      </c>
      <c r="K6" s="363">
        <v>0</v>
      </c>
      <c r="L6" s="363">
        <v>15</v>
      </c>
      <c r="M6" s="363">
        <v>18</v>
      </c>
      <c r="N6" s="363">
        <v>4</v>
      </c>
      <c r="O6" s="363">
        <v>4</v>
      </c>
    </row>
    <row r="7" spans="1:17">
      <c r="A7" s="387" t="s">
        <v>852</v>
      </c>
      <c r="B7" s="363">
        <v>71</v>
      </c>
      <c r="C7" s="363">
        <v>1</v>
      </c>
      <c r="D7" s="363">
        <v>0</v>
      </c>
      <c r="E7" s="363">
        <v>1</v>
      </c>
      <c r="F7" s="363">
        <v>15</v>
      </c>
      <c r="G7" s="363">
        <v>1</v>
      </c>
      <c r="H7" s="363">
        <v>1</v>
      </c>
      <c r="I7" s="363">
        <v>0</v>
      </c>
      <c r="J7" s="363">
        <v>3</v>
      </c>
      <c r="K7" s="363">
        <v>0</v>
      </c>
      <c r="L7" s="363">
        <v>4</v>
      </c>
      <c r="M7" s="363">
        <v>0</v>
      </c>
      <c r="N7" s="363">
        <v>0</v>
      </c>
      <c r="O7" s="363">
        <v>0</v>
      </c>
    </row>
    <row r="8" spans="1:17">
      <c r="A8" s="387" t="s">
        <v>853</v>
      </c>
      <c r="B8" s="363">
        <v>724</v>
      </c>
      <c r="C8" s="363">
        <v>20</v>
      </c>
      <c r="D8" s="363">
        <v>4</v>
      </c>
      <c r="E8" s="363">
        <v>19</v>
      </c>
      <c r="F8" s="363">
        <v>65</v>
      </c>
      <c r="G8" s="363">
        <v>15</v>
      </c>
      <c r="H8" s="363">
        <v>2</v>
      </c>
      <c r="I8" s="363">
        <v>2</v>
      </c>
      <c r="J8" s="363">
        <v>4</v>
      </c>
      <c r="K8" s="363">
        <v>5</v>
      </c>
      <c r="L8" s="363">
        <v>11</v>
      </c>
      <c r="M8" s="363">
        <v>17</v>
      </c>
      <c r="N8" s="363">
        <v>0</v>
      </c>
      <c r="O8" s="363">
        <v>0</v>
      </c>
    </row>
    <row r="9" spans="1:17" ht="22.5">
      <c r="A9" s="387" t="s">
        <v>854</v>
      </c>
      <c r="B9" s="363">
        <v>30732</v>
      </c>
      <c r="C9" s="363">
        <v>825</v>
      </c>
      <c r="D9" s="363">
        <v>201</v>
      </c>
      <c r="E9" s="363">
        <v>286</v>
      </c>
      <c r="F9" s="363">
        <v>2084</v>
      </c>
      <c r="G9" s="363">
        <v>1187</v>
      </c>
      <c r="H9" s="363">
        <v>193</v>
      </c>
      <c r="I9" s="363">
        <v>81</v>
      </c>
      <c r="J9" s="363">
        <v>347</v>
      </c>
      <c r="K9" s="363">
        <v>152</v>
      </c>
      <c r="L9" s="363">
        <v>583</v>
      </c>
      <c r="M9" s="363">
        <v>1116</v>
      </c>
      <c r="N9" s="363">
        <v>64</v>
      </c>
      <c r="O9" s="363">
        <v>8</v>
      </c>
    </row>
    <row r="10" spans="1:17">
      <c r="A10" s="387" t="s">
        <v>855</v>
      </c>
      <c r="B10" s="363">
        <v>9802</v>
      </c>
      <c r="C10" s="363">
        <v>96</v>
      </c>
      <c r="D10" s="363">
        <v>208</v>
      </c>
      <c r="E10" s="363">
        <v>55</v>
      </c>
      <c r="F10" s="363">
        <v>2173</v>
      </c>
      <c r="G10" s="363">
        <v>821</v>
      </c>
      <c r="H10" s="363">
        <v>66</v>
      </c>
      <c r="I10" s="363">
        <v>16</v>
      </c>
      <c r="J10" s="363">
        <v>106</v>
      </c>
      <c r="K10" s="363">
        <v>60</v>
      </c>
      <c r="L10" s="363">
        <v>403</v>
      </c>
      <c r="M10" s="363">
        <v>108</v>
      </c>
      <c r="N10" s="363">
        <v>25</v>
      </c>
      <c r="O10" s="363">
        <v>3</v>
      </c>
    </row>
    <row r="11" spans="1:17">
      <c r="A11" s="387" t="s">
        <v>856</v>
      </c>
      <c r="B11" s="363">
        <v>2038</v>
      </c>
      <c r="C11" s="363">
        <v>29</v>
      </c>
      <c r="D11" s="363">
        <v>17</v>
      </c>
      <c r="E11" s="363">
        <v>7</v>
      </c>
      <c r="F11" s="363">
        <v>113</v>
      </c>
      <c r="G11" s="363">
        <v>16</v>
      </c>
      <c r="H11" s="363">
        <v>8</v>
      </c>
      <c r="I11" s="363">
        <v>3</v>
      </c>
      <c r="J11" s="363">
        <v>23</v>
      </c>
      <c r="K11" s="363">
        <v>5</v>
      </c>
      <c r="L11" s="363">
        <v>56</v>
      </c>
      <c r="M11" s="363">
        <v>28</v>
      </c>
      <c r="N11" s="363">
        <v>0</v>
      </c>
      <c r="O11" s="363">
        <v>0</v>
      </c>
    </row>
    <row r="12" spans="1:17">
      <c r="A12" s="387" t="s">
        <v>857</v>
      </c>
      <c r="B12" s="363">
        <v>316</v>
      </c>
      <c r="C12" s="363">
        <v>4</v>
      </c>
      <c r="D12" s="363">
        <v>2</v>
      </c>
      <c r="E12" s="363">
        <v>1</v>
      </c>
      <c r="F12" s="363">
        <v>101</v>
      </c>
      <c r="G12" s="363">
        <v>12</v>
      </c>
      <c r="H12" s="363">
        <v>2</v>
      </c>
      <c r="I12" s="363">
        <v>0</v>
      </c>
      <c r="J12" s="363">
        <v>3</v>
      </c>
      <c r="K12" s="363">
        <v>2</v>
      </c>
      <c r="L12" s="363">
        <v>7</v>
      </c>
      <c r="M12" s="363">
        <v>2</v>
      </c>
      <c r="N12" s="363">
        <v>1</v>
      </c>
      <c r="O12" s="363">
        <v>0</v>
      </c>
    </row>
    <row r="13" spans="1:17">
      <c r="A13" s="387" t="s">
        <v>858</v>
      </c>
      <c r="B13" s="363">
        <v>2</v>
      </c>
      <c r="C13" s="363">
        <v>0</v>
      </c>
      <c r="D13" s="363">
        <v>0</v>
      </c>
      <c r="E13" s="363">
        <v>0</v>
      </c>
      <c r="F13" s="363">
        <v>0</v>
      </c>
      <c r="G13" s="363">
        <v>0</v>
      </c>
      <c r="H13" s="363">
        <v>0</v>
      </c>
      <c r="I13" s="363">
        <v>0</v>
      </c>
      <c r="J13" s="363">
        <v>0</v>
      </c>
      <c r="K13" s="363">
        <v>0</v>
      </c>
      <c r="L13" s="363">
        <v>0</v>
      </c>
      <c r="M13" s="363">
        <v>0</v>
      </c>
      <c r="N13" s="363">
        <v>0</v>
      </c>
      <c r="O13" s="363">
        <v>0</v>
      </c>
    </row>
    <row r="14" spans="1:17">
      <c r="A14" s="387" t="s">
        <v>859</v>
      </c>
      <c r="B14" s="363">
        <v>11</v>
      </c>
      <c r="C14" s="363">
        <v>0</v>
      </c>
      <c r="D14" s="363">
        <v>1</v>
      </c>
      <c r="E14" s="363">
        <v>0</v>
      </c>
      <c r="F14" s="363">
        <v>2</v>
      </c>
      <c r="G14" s="363">
        <v>2</v>
      </c>
      <c r="H14" s="363">
        <v>0</v>
      </c>
      <c r="I14" s="363">
        <v>0</v>
      </c>
      <c r="J14" s="363">
        <v>0</v>
      </c>
      <c r="K14" s="363">
        <v>0</v>
      </c>
      <c r="L14" s="363">
        <v>0</v>
      </c>
      <c r="M14" s="363">
        <v>0</v>
      </c>
      <c r="N14" s="363">
        <v>0</v>
      </c>
      <c r="O14" s="363">
        <v>0</v>
      </c>
    </row>
    <row r="15" spans="1:17">
      <c r="A15" s="387" t="s">
        <v>860</v>
      </c>
      <c r="B15" s="363">
        <v>20</v>
      </c>
      <c r="C15" s="363">
        <v>1</v>
      </c>
      <c r="D15" s="363">
        <v>0</v>
      </c>
      <c r="E15" s="363">
        <v>0</v>
      </c>
      <c r="F15" s="363">
        <v>3</v>
      </c>
      <c r="G15" s="363">
        <v>1</v>
      </c>
      <c r="H15" s="363">
        <v>1</v>
      </c>
      <c r="I15" s="363">
        <v>0</v>
      </c>
      <c r="J15" s="363">
        <v>1</v>
      </c>
      <c r="K15" s="363">
        <v>1</v>
      </c>
      <c r="L15" s="363">
        <v>0</v>
      </c>
      <c r="M15" s="363">
        <v>0</v>
      </c>
      <c r="N15" s="363">
        <v>0</v>
      </c>
      <c r="O15" s="363">
        <v>0</v>
      </c>
    </row>
    <row r="16" spans="1:17">
      <c r="A16" s="387" t="s">
        <v>861</v>
      </c>
      <c r="B16" s="363">
        <v>2</v>
      </c>
      <c r="C16" s="363">
        <v>0</v>
      </c>
      <c r="D16" s="363">
        <v>0</v>
      </c>
      <c r="E16" s="363">
        <v>0</v>
      </c>
      <c r="F16" s="363">
        <v>0</v>
      </c>
      <c r="G16" s="363">
        <v>0</v>
      </c>
      <c r="H16" s="363">
        <v>0</v>
      </c>
      <c r="I16" s="363">
        <v>0</v>
      </c>
      <c r="J16" s="363">
        <v>0</v>
      </c>
      <c r="K16" s="363">
        <v>0</v>
      </c>
      <c r="L16" s="363">
        <v>0</v>
      </c>
      <c r="M16" s="363">
        <v>0</v>
      </c>
      <c r="N16" s="363">
        <v>0</v>
      </c>
      <c r="O16" s="363">
        <v>0</v>
      </c>
    </row>
    <row r="17" spans="1:15">
      <c r="A17" s="387" t="s">
        <v>862</v>
      </c>
      <c r="B17" s="363">
        <v>14</v>
      </c>
      <c r="C17" s="363">
        <v>0</v>
      </c>
      <c r="D17" s="363">
        <v>0</v>
      </c>
      <c r="E17" s="363">
        <v>0</v>
      </c>
      <c r="F17" s="363">
        <v>3</v>
      </c>
      <c r="G17" s="363">
        <v>0</v>
      </c>
      <c r="H17" s="363">
        <v>0</v>
      </c>
      <c r="I17" s="363">
        <v>0</v>
      </c>
      <c r="J17" s="363">
        <v>0</v>
      </c>
      <c r="K17" s="363">
        <v>0</v>
      </c>
      <c r="L17" s="363">
        <v>0</v>
      </c>
      <c r="M17" s="363">
        <v>0</v>
      </c>
      <c r="N17" s="363">
        <v>0</v>
      </c>
      <c r="O17" s="363">
        <v>0</v>
      </c>
    </row>
    <row r="18" spans="1:15">
      <c r="A18" s="387" t="s">
        <v>863</v>
      </c>
      <c r="B18" s="363">
        <v>2</v>
      </c>
      <c r="C18" s="363">
        <v>0</v>
      </c>
      <c r="D18" s="363">
        <v>0</v>
      </c>
      <c r="E18" s="363">
        <v>0</v>
      </c>
      <c r="F18" s="363">
        <v>0</v>
      </c>
      <c r="G18" s="363">
        <v>1</v>
      </c>
      <c r="H18" s="363">
        <v>0</v>
      </c>
      <c r="I18" s="363">
        <v>0</v>
      </c>
      <c r="J18" s="363">
        <v>0</v>
      </c>
      <c r="K18" s="363">
        <v>0</v>
      </c>
      <c r="L18" s="363">
        <v>0</v>
      </c>
      <c r="M18" s="363">
        <v>0</v>
      </c>
      <c r="N18" s="363">
        <v>0</v>
      </c>
      <c r="O18" s="363">
        <v>0</v>
      </c>
    </row>
    <row r="19" spans="1:15">
      <c r="A19" s="387" t="s">
        <v>864</v>
      </c>
      <c r="B19" s="363">
        <v>209</v>
      </c>
      <c r="C19" s="363">
        <v>6</v>
      </c>
      <c r="D19" s="363">
        <v>0</v>
      </c>
      <c r="E19" s="363">
        <v>1</v>
      </c>
      <c r="F19" s="363">
        <v>114</v>
      </c>
      <c r="G19" s="363">
        <v>8</v>
      </c>
      <c r="H19" s="363">
        <v>0</v>
      </c>
      <c r="I19" s="363">
        <v>0</v>
      </c>
      <c r="J19" s="363">
        <v>0</v>
      </c>
      <c r="K19" s="363">
        <v>3</v>
      </c>
      <c r="L19" s="363">
        <v>6</v>
      </c>
      <c r="M19" s="363">
        <v>0</v>
      </c>
      <c r="N19" s="363">
        <v>0</v>
      </c>
      <c r="O19" s="363">
        <v>0</v>
      </c>
    </row>
    <row r="20" spans="1:15">
      <c r="A20" s="387" t="s">
        <v>865</v>
      </c>
      <c r="B20" s="363">
        <v>42</v>
      </c>
      <c r="C20" s="363">
        <v>0</v>
      </c>
      <c r="D20" s="363">
        <v>0</v>
      </c>
      <c r="E20" s="363">
        <v>2</v>
      </c>
      <c r="F20" s="363">
        <v>2</v>
      </c>
      <c r="G20" s="363">
        <v>0</v>
      </c>
      <c r="H20" s="363">
        <v>0</v>
      </c>
      <c r="I20" s="363">
        <v>0</v>
      </c>
      <c r="J20" s="363">
        <v>0</v>
      </c>
      <c r="K20" s="363">
        <v>0</v>
      </c>
      <c r="L20" s="363">
        <v>0</v>
      </c>
      <c r="M20" s="363">
        <v>0</v>
      </c>
      <c r="N20" s="363">
        <v>0</v>
      </c>
      <c r="O20" s="363">
        <v>0</v>
      </c>
    </row>
    <row r="21" spans="1:15">
      <c r="A21" s="387" t="s">
        <v>866</v>
      </c>
      <c r="B21" s="363">
        <v>1646</v>
      </c>
      <c r="C21" s="363">
        <v>39</v>
      </c>
      <c r="D21" s="363">
        <v>15</v>
      </c>
      <c r="E21" s="363">
        <v>11</v>
      </c>
      <c r="F21" s="363">
        <v>569</v>
      </c>
      <c r="G21" s="363">
        <v>83</v>
      </c>
      <c r="H21" s="363">
        <v>15</v>
      </c>
      <c r="I21" s="363">
        <v>1</v>
      </c>
      <c r="J21" s="363">
        <v>15</v>
      </c>
      <c r="K21" s="363">
        <v>6</v>
      </c>
      <c r="L21" s="363">
        <v>38</v>
      </c>
      <c r="M21" s="363">
        <v>14</v>
      </c>
      <c r="N21" s="363">
        <v>0</v>
      </c>
      <c r="O21" s="363">
        <v>0</v>
      </c>
    </row>
    <row r="22" spans="1:15">
      <c r="A22" s="387" t="s">
        <v>867</v>
      </c>
      <c r="B22" s="363">
        <v>1412</v>
      </c>
      <c r="C22" s="363">
        <v>48</v>
      </c>
      <c r="D22" s="363">
        <v>18</v>
      </c>
      <c r="E22" s="363">
        <v>11</v>
      </c>
      <c r="F22" s="363">
        <v>206</v>
      </c>
      <c r="G22" s="363">
        <v>54</v>
      </c>
      <c r="H22" s="363">
        <v>13</v>
      </c>
      <c r="I22" s="363">
        <v>1</v>
      </c>
      <c r="J22" s="363">
        <v>14</v>
      </c>
      <c r="K22" s="363">
        <v>13</v>
      </c>
      <c r="L22" s="363">
        <v>30</v>
      </c>
      <c r="M22" s="363">
        <v>17</v>
      </c>
      <c r="N22" s="363">
        <v>3</v>
      </c>
      <c r="O22" s="363">
        <v>0</v>
      </c>
    </row>
    <row r="23" spans="1:15">
      <c r="A23" s="387" t="s">
        <v>868</v>
      </c>
      <c r="B23" s="363">
        <v>149</v>
      </c>
      <c r="C23" s="363">
        <v>2</v>
      </c>
      <c r="D23" s="363">
        <v>2</v>
      </c>
      <c r="E23" s="363">
        <v>0</v>
      </c>
      <c r="F23" s="363">
        <v>34</v>
      </c>
      <c r="G23" s="363">
        <v>2</v>
      </c>
      <c r="H23" s="363">
        <v>3</v>
      </c>
      <c r="I23" s="363">
        <v>0</v>
      </c>
      <c r="J23" s="363">
        <v>1</v>
      </c>
      <c r="K23" s="363">
        <v>0</v>
      </c>
      <c r="L23" s="363">
        <v>1</v>
      </c>
      <c r="M23" s="363">
        <v>5</v>
      </c>
      <c r="N23" s="363">
        <v>0</v>
      </c>
      <c r="O23" s="363">
        <v>0</v>
      </c>
    </row>
    <row r="24" spans="1:15">
      <c r="A24" s="387" t="s">
        <v>869</v>
      </c>
      <c r="B24" s="363">
        <v>16</v>
      </c>
      <c r="C24" s="363">
        <v>0</v>
      </c>
      <c r="D24" s="363">
        <v>0</v>
      </c>
      <c r="E24" s="363">
        <v>1</v>
      </c>
      <c r="F24" s="363">
        <v>2</v>
      </c>
      <c r="G24" s="363">
        <v>2</v>
      </c>
      <c r="H24" s="363">
        <v>0</v>
      </c>
      <c r="I24" s="363">
        <v>0</v>
      </c>
      <c r="J24" s="363">
        <v>0</v>
      </c>
      <c r="K24" s="363">
        <v>0</v>
      </c>
      <c r="L24" s="363">
        <v>0</v>
      </c>
      <c r="M24" s="363">
        <v>0</v>
      </c>
      <c r="N24" s="363">
        <v>0</v>
      </c>
      <c r="O24" s="363">
        <v>0</v>
      </c>
    </row>
    <row r="25" spans="1:15">
      <c r="A25" s="387" t="s">
        <v>870</v>
      </c>
      <c r="B25" s="363">
        <v>17</v>
      </c>
      <c r="C25" s="363">
        <v>0</v>
      </c>
      <c r="D25" s="363">
        <v>0</v>
      </c>
      <c r="E25" s="363">
        <v>0</v>
      </c>
      <c r="F25" s="363">
        <v>3</v>
      </c>
      <c r="G25" s="363">
        <v>0</v>
      </c>
      <c r="H25" s="363">
        <v>0</v>
      </c>
      <c r="I25" s="363">
        <v>0</v>
      </c>
      <c r="J25" s="363">
        <v>0</v>
      </c>
      <c r="K25" s="363">
        <v>0</v>
      </c>
      <c r="L25" s="363">
        <v>1</v>
      </c>
      <c r="M25" s="363">
        <v>0</v>
      </c>
      <c r="N25" s="363">
        <v>0</v>
      </c>
      <c r="O25" s="363">
        <v>0</v>
      </c>
    </row>
    <row r="26" spans="1:15">
      <c r="A26" s="387" t="s">
        <v>871</v>
      </c>
      <c r="B26" s="363">
        <v>31</v>
      </c>
      <c r="C26" s="363">
        <v>3</v>
      </c>
      <c r="D26" s="363">
        <v>0</v>
      </c>
      <c r="E26" s="363">
        <v>0</v>
      </c>
      <c r="F26" s="363">
        <v>3</v>
      </c>
      <c r="G26" s="363">
        <v>5</v>
      </c>
      <c r="H26" s="363">
        <v>0</v>
      </c>
      <c r="I26" s="363">
        <v>0</v>
      </c>
      <c r="J26" s="363">
        <v>0</v>
      </c>
      <c r="K26" s="363">
        <v>0</v>
      </c>
      <c r="L26" s="363">
        <v>0</v>
      </c>
      <c r="M26" s="363">
        <v>0</v>
      </c>
      <c r="N26" s="363">
        <v>0</v>
      </c>
      <c r="O26" s="363">
        <v>0</v>
      </c>
    </row>
    <row r="27" spans="1:15" ht="22.5">
      <c r="A27" s="387" t="s">
        <v>872</v>
      </c>
      <c r="B27" s="363">
        <v>17</v>
      </c>
      <c r="C27" s="363">
        <v>0</v>
      </c>
      <c r="D27" s="363">
        <v>0</v>
      </c>
      <c r="E27" s="363">
        <v>0</v>
      </c>
      <c r="F27" s="363">
        <v>4</v>
      </c>
      <c r="G27" s="363">
        <v>0</v>
      </c>
      <c r="H27" s="363">
        <v>0</v>
      </c>
      <c r="I27" s="363">
        <v>0</v>
      </c>
      <c r="J27" s="363">
        <v>0</v>
      </c>
      <c r="K27" s="363">
        <v>0</v>
      </c>
      <c r="L27" s="363">
        <v>0</v>
      </c>
      <c r="M27" s="363">
        <v>2</v>
      </c>
      <c r="N27" s="363">
        <v>0</v>
      </c>
      <c r="O27" s="363">
        <v>0</v>
      </c>
    </row>
    <row r="28" spans="1:15" ht="22.5">
      <c r="A28" s="387" t="s">
        <v>873</v>
      </c>
      <c r="B28" s="363">
        <v>279</v>
      </c>
      <c r="C28" s="363">
        <v>2</v>
      </c>
      <c r="D28" s="363">
        <v>1</v>
      </c>
      <c r="E28" s="363">
        <v>1</v>
      </c>
      <c r="F28" s="363">
        <v>55</v>
      </c>
      <c r="G28" s="363">
        <v>27</v>
      </c>
      <c r="H28" s="363">
        <v>3</v>
      </c>
      <c r="I28" s="363">
        <v>0</v>
      </c>
      <c r="J28" s="363">
        <v>0</v>
      </c>
      <c r="K28" s="363">
        <v>1</v>
      </c>
      <c r="L28" s="363">
        <v>32</v>
      </c>
      <c r="M28" s="363">
        <v>6</v>
      </c>
      <c r="N28" s="363">
        <v>2</v>
      </c>
      <c r="O28" s="363">
        <v>0</v>
      </c>
    </row>
    <row r="29" spans="1:15">
      <c r="A29" s="387" t="s">
        <v>874</v>
      </c>
      <c r="B29" s="363">
        <v>61</v>
      </c>
      <c r="C29" s="363">
        <v>1</v>
      </c>
      <c r="D29" s="363">
        <v>0</v>
      </c>
      <c r="E29" s="363">
        <v>2</v>
      </c>
      <c r="F29" s="363">
        <v>13</v>
      </c>
      <c r="G29" s="363">
        <v>1</v>
      </c>
      <c r="H29" s="363">
        <v>0</v>
      </c>
      <c r="I29" s="363">
        <v>0</v>
      </c>
      <c r="J29" s="363">
        <v>0</v>
      </c>
      <c r="K29" s="363">
        <v>0</v>
      </c>
      <c r="L29" s="363">
        <v>0</v>
      </c>
      <c r="M29" s="363">
        <v>0</v>
      </c>
      <c r="N29" s="363">
        <v>0</v>
      </c>
      <c r="O29" s="363">
        <v>0</v>
      </c>
    </row>
    <row r="30" spans="1:15">
      <c r="A30" s="387" t="s">
        <v>875</v>
      </c>
      <c r="B30" s="363">
        <v>10</v>
      </c>
      <c r="C30" s="363">
        <v>0</v>
      </c>
      <c r="D30" s="363">
        <v>0</v>
      </c>
      <c r="E30" s="363">
        <v>0</v>
      </c>
      <c r="F30" s="363">
        <v>0</v>
      </c>
      <c r="G30" s="363">
        <v>0</v>
      </c>
      <c r="H30" s="363">
        <v>0</v>
      </c>
      <c r="I30" s="363">
        <v>0</v>
      </c>
      <c r="J30" s="363">
        <v>0</v>
      </c>
      <c r="K30" s="363">
        <v>0</v>
      </c>
      <c r="L30" s="363">
        <v>0</v>
      </c>
      <c r="M30" s="363">
        <v>1</v>
      </c>
      <c r="N30" s="363">
        <v>0</v>
      </c>
      <c r="O30" s="363">
        <v>0</v>
      </c>
    </row>
    <row r="31" spans="1:15">
      <c r="A31" s="387" t="s">
        <v>876</v>
      </c>
      <c r="B31" s="363">
        <v>1</v>
      </c>
      <c r="C31" s="363">
        <v>0</v>
      </c>
      <c r="D31" s="363">
        <v>0</v>
      </c>
      <c r="E31" s="363">
        <v>0</v>
      </c>
      <c r="F31" s="363">
        <v>1</v>
      </c>
      <c r="G31" s="363">
        <v>0</v>
      </c>
      <c r="H31" s="363">
        <v>0</v>
      </c>
      <c r="I31" s="363">
        <v>0</v>
      </c>
      <c r="J31" s="363">
        <v>0</v>
      </c>
      <c r="K31" s="363">
        <v>0</v>
      </c>
      <c r="L31" s="363">
        <v>0</v>
      </c>
      <c r="M31" s="363">
        <v>0</v>
      </c>
      <c r="N31" s="363">
        <v>0</v>
      </c>
      <c r="O31" s="363">
        <v>0</v>
      </c>
    </row>
    <row r="32" spans="1:15">
      <c r="A32" s="387" t="s">
        <v>877</v>
      </c>
      <c r="B32" s="363">
        <v>1</v>
      </c>
      <c r="C32" s="363">
        <v>0</v>
      </c>
      <c r="D32" s="363">
        <v>0</v>
      </c>
      <c r="E32" s="363">
        <v>0</v>
      </c>
      <c r="F32" s="363">
        <v>0</v>
      </c>
      <c r="G32" s="363">
        <v>0</v>
      </c>
      <c r="H32" s="363">
        <v>0</v>
      </c>
      <c r="I32" s="363">
        <v>0</v>
      </c>
      <c r="J32" s="363">
        <v>0</v>
      </c>
      <c r="K32" s="363">
        <v>0</v>
      </c>
      <c r="L32" s="363">
        <v>0</v>
      </c>
      <c r="M32" s="363">
        <v>0</v>
      </c>
      <c r="N32" s="363">
        <v>0</v>
      </c>
      <c r="O32" s="363">
        <v>0</v>
      </c>
    </row>
    <row r="33" spans="1:15">
      <c r="A33" s="387" t="s">
        <v>878</v>
      </c>
      <c r="B33" s="363">
        <v>119</v>
      </c>
      <c r="C33" s="363">
        <v>2</v>
      </c>
      <c r="D33" s="363">
        <v>2</v>
      </c>
      <c r="E33" s="363">
        <v>0</v>
      </c>
      <c r="F33" s="363">
        <v>38</v>
      </c>
      <c r="G33" s="363">
        <v>1</v>
      </c>
      <c r="H33" s="363">
        <v>0</v>
      </c>
      <c r="I33" s="363">
        <v>0</v>
      </c>
      <c r="J33" s="363">
        <v>1</v>
      </c>
      <c r="K33" s="363">
        <v>1</v>
      </c>
      <c r="L33" s="363">
        <v>1</v>
      </c>
      <c r="M33" s="363">
        <v>0</v>
      </c>
      <c r="N33" s="363">
        <v>0</v>
      </c>
      <c r="O33" s="363">
        <v>0</v>
      </c>
    </row>
    <row r="34" spans="1:15">
      <c r="A34" s="387" t="s">
        <v>879</v>
      </c>
      <c r="B34" s="363">
        <v>1</v>
      </c>
      <c r="C34" s="363">
        <v>0</v>
      </c>
      <c r="D34" s="363">
        <v>0</v>
      </c>
      <c r="E34" s="363">
        <v>0</v>
      </c>
      <c r="F34" s="363">
        <v>0</v>
      </c>
      <c r="G34" s="363">
        <v>0</v>
      </c>
      <c r="H34" s="363">
        <v>0</v>
      </c>
      <c r="I34" s="363">
        <v>0</v>
      </c>
      <c r="J34" s="363">
        <v>0</v>
      </c>
      <c r="K34" s="363">
        <v>0</v>
      </c>
      <c r="L34" s="363">
        <v>0</v>
      </c>
      <c r="M34" s="363">
        <v>0</v>
      </c>
      <c r="N34" s="363">
        <v>0</v>
      </c>
      <c r="O34" s="363">
        <v>0</v>
      </c>
    </row>
    <row r="35" spans="1:15" ht="22.5">
      <c r="A35" s="387" t="s">
        <v>880</v>
      </c>
      <c r="B35" s="363">
        <v>9222</v>
      </c>
      <c r="C35" s="363">
        <v>12</v>
      </c>
      <c r="D35" s="363">
        <v>42</v>
      </c>
      <c r="E35" s="363">
        <v>7</v>
      </c>
      <c r="F35" s="363">
        <v>100</v>
      </c>
      <c r="G35" s="363">
        <v>5</v>
      </c>
      <c r="H35" s="363">
        <v>20</v>
      </c>
      <c r="I35" s="363">
        <v>16</v>
      </c>
      <c r="J35" s="363">
        <v>104</v>
      </c>
      <c r="K35" s="363">
        <v>108</v>
      </c>
      <c r="L35" s="363">
        <v>508</v>
      </c>
      <c r="M35" s="363">
        <v>460</v>
      </c>
      <c r="N35" s="363">
        <v>4</v>
      </c>
      <c r="O35" s="363">
        <v>12</v>
      </c>
    </row>
    <row r="36" spans="1:15">
      <c r="A36" s="387" t="s">
        <v>881</v>
      </c>
      <c r="B36" s="363">
        <v>200</v>
      </c>
      <c r="C36" s="363">
        <v>2</v>
      </c>
      <c r="D36" s="363">
        <v>2</v>
      </c>
      <c r="E36" s="363">
        <v>3</v>
      </c>
      <c r="F36" s="363">
        <v>42</v>
      </c>
      <c r="G36" s="363">
        <v>13</v>
      </c>
      <c r="H36" s="363">
        <v>0</v>
      </c>
      <c r="I36" s="363">
        <v>1</v>
      </c>
      <c r="J36" s="363">
        <v>2</v>
      </c>
      <c r="K36" s="363">
        <v>1</v>
      </c>
      <c r="L36" s="363">
        <v>4</v>
      </c>
      <c r="M36" s="363">
        <v>0</v>
      </c>
      <c r="N36" s="363">
        <v>1</v>
      </c>
      <c r="O36" s="363">
        <v>0</v>
      </c>
    </row>
    <row r="37" spans="1:15">
      <c r="A37" s="387" t="s">
        <v>882</v>
      </c>
      <c r="B37" s="363">
        <v>524</v>
      </c>
      <c r="C37" s="363">
        <v>23</v>
      </c>
      <c r="D37" s="363">
        <v>10</v>
      </c>
      <c r="E37" s="363">
        <v>12</v>
      </c>
      <c r="F37" s="363">
        <v>91</v>
      </c>
      <c r="G37" s="363">
        <v>43</v>
      </c>
      <c r="H37" s="363">
        <v>3</v>
      </c>
      <c r="I37" s="363">
        <v>0</v>
      </c>
      <c r="J37" s="363">
        <v>5</v>
      </c>
      <c r="K37" s="363">
        <v>5</v>
      </c>
      <c r="L37" s="363">
        <v>5</v>
      </c>
      <c r="M37" s="363">
        <v>8</v>
      </c>
      <c r="N37" s="363">
        <v>0</v>
      </c>
      <c r="O37" s="363">
        <v>1</v>
      </c>
    </row>
    <row r="38" spans="1:15">
      <c r="A38" s="387" t="s">
        <v>883</v>
      </c>
      <c r="B38" s="363">
        <v>37</v>
      </c>
      <c r="C38" s="363">
        <v>20</v>
      </c>
      <c r="D38" s="363">
        <v>0</v>
      </c>
      <c r="E38" s="363">
        <v>5</v>
      </c>
      <c r="F38" s="363">
        <v>1</v>
      </c>
      <c r="G38" s="363">
        <v>0</v>
      </c>
      <c r="H38" s="363">
        <v>0</v>
      </c>
      <c r="I38" s="363">
        <v>0</v>
      </c>
      <c r="J38" s="363">
        <v>0</v>
      </c>
      <c r="K38" s="363">
        <v>0</v>
      </c>
      <c r="L38" s="363">
        <v>0</v>
      </c>
      <c r="M38" s="363">
        <v>0</v>
      </c>
      <c r="N38" s="363">
        <v>0</v>
      </c>
      <c r="O38" s="363">
        <v>0</v>
      </c>
    </row>
    <row r="39" spans="1:15">
      <c r="A39" s="387" t="s">
        <v>884</v>
      </c>
      <c r="B39" s="363">
        <v>6</v>
      </c>
      <c r="C39" s="363">
        <v>0</v>
      </c>
      <c r="D39" s="363">
        <v>0</v>
      </c>
      <c r="E39" s="363">
        <v>0</v>
      </c>
      <c r="F39" s="363">
        <v>0</v>
      </c>
      <c r="G39" s="363">
        <v>2</v>
      </c>
      <c r="H39" s="363">
        <v>0</v>
      </c>
      <c r="I39" s="363">
        <v>0</v>
      </c>
      <c r="J39" s="363">
        <v>0</v>
      </c>
      <c r="K39" s="363">
        <v>0</v>
      </c>
      <c r="L39" s="363">
        <v>0</v>
      </c>
      <c r="M39" s="363">
        <v>0</v>
      </c>
      <c r="N39" s="363">
        <v>0</v>
      </c>
      <c r="O39" s="363">
        <v>0</v>
      </c>
    </row>
    <row r="40" spans="1:15">
      <c r="A40" s="387" t="s">
        <v>3369</v>
      </c>
      <c r="B40" s="363">
        <v>87</v>
      </c>
      <c r="C40" s="363">
        <v>0</v>
      </c>
      <c r="D40" s="363">
        <v>1</v>
      </c>
      <c r="E40" s="363">
        <v>3</v>
      </c>
      <c r="F40" s="363">
        <v>16</v>
      </c>
      <c r="G40" s="363">
        <v>1</v>
      </c>
      <c r="H40" s="363">
        <v>0</v>
      </c>
      <c r="I40" s="363">
        <v>0</v>
      </c>
      <c r="J40" s="363">
        <v>0</v>
      </c>
      <c r="K40" s="363">
        <v>2</v>
      </c>
      <c r="L40" s="363">
        <v>3</v>
      </c>
      <c r="M40" s="363">
        <v>3</v>
      </c>
      <c r="N40" s="363">
        <v>1</v>
      </c>
      <c r="O40" s="363">
        <v>0</v>
      </c>
    </row>
    <row r="41" spans="1:15">
      <c r="A41" s="387" t="s">
        <v>886</v>
      </c>
      <c r="B41" s="363">
        <v>1231</v>
      </c>
      <c r="C41" s="363">
        <v>14</v>
      </c>
      <c r="D41" s="363">
        <v>16</v>
      </c>
      <c r="E41" s="363">
        <v>9</v>
      </c>
      <c r="F41" s="363">
        <v>148</v>
      </c>
      <c r="G41" s="363">
        <v>62</v>
      </c>
      <c r="H41" s="363">
        <v>10</v>
      </c>
      <c r="I41" s="363">
        <v>3</v>
      </c>
      <c r="J41" s="363">
        <v>11</v>
      </c>
      <c r="K41" s="363">
        <v>10</v>
      </c>
      <c r="L41" s="363">
        <v>44</v>
      </c>
      <c r="M41" s="363">
        <v>49</v>
      </c>
      <c r="N41" s="363">
        <v>0</v>
      </c>
      <c r="O41" s="363">
        <v>0</v>
      </c>
    </row>
    <row r="42" spans="1:15" ht="22.5">
      <c r="A42" s="387" t="s">
        <v>887</v>
      </c>
      <c r="B42" s="363">
        <v>3324</v>
      </c>
      <c r="C42" s="363">
        <v>10</v>
      </c>
      <c r="D42" s="363">
        <v>9</v>
      </c>
      <c r="E42" s="363">
        <v>13</v>
      </c>
      <c r="F42" s="363">
        <v>387</v>
      </c>
      <c r="G42" s="363">
        <v>24</v>
      </c>
      <c r="H42" s="363">
        <v>5</v>
      </c>
      <c r="I42" s="363">
        <v>1</v>
      </c>
      <c r="J42" s="363">
        <v>29</v>
      </c>
      <c r="K42" s="363">
        <v>20</v>
      </c>
      <c r="L42" s="363">
        <v>67</v>
      </c>
      <c r="M42" s="363">
        <v>46</v>
      </c>
      <c r="N42" s="363">
        <v>1</v>
      </c>
      <c r="O42" s="363">
        <v>0</v>
      </c>
    </row>
    <row r="43" spans="1:15">
      <c r="A43" s="387" t="s">
        <v>888</v>
      </c>
      <c r="B43" s="363">
        <v>43</v>
      </c>
      <c r="C43" s="363">
        <v>1</v>
      </c>
      <c r="D43" s="363">
        <v>0</v>
      </c>
      <c r="E43" s="363">
        <v>0</v>
      </c>
      <c r="F43" s="363">
        <v>4</v>
      </c>
      <c r="G43" s="363">
        <v>0</v>
      </c>
      <c r="H43" s="363">
        <v>0</v>
      </c>
      <c r="I43" s="363">
        <v>0</v>
      </c>
      <c r="J43" s="363">
        <v>0</v>
      </c>
      <c r="K43" s="363">
        <v>1</v>
      </c>
      <c r="L43" s="363">
        <v>0</v>
      </c>
      <c r="M43" s="363">
        <v>1</v>
      </c>
      <c r="N43" s="363">
        <v>0</v>
      </c>
      <c r="O43" s="363">
        <v>0</v>
      </c>
    </row>
    <row r="44" spans="1:15">
      <c r="A44" s="387" t="s">
        <v>889</v>
      </c>
      <c r="B44" s="363">
        <v>959</v>
      </c>
      <c r="C44" s="363">
        <v>16</v>
      </c>
      <c r="D44" s="363">
        <v>5</v>
      </c>
      <c r="E44" s="363">
        <v>34</v>
      </c>
      <c r="F44" s="363">
        <v>220</v>
      </c>
      <c r="G44" s="363">
        <v>44</v>
      </c>
      <c r="H44" s="363">
        <v>13</v>
      </c>
      <c r="I44" s="363">
        <v>2</v>
      </c>
      <c r="J44" s="363">
        <v>4</v>
      </c>
      <c r="K44" s="363">
        <v>7</v>
      </c>
      <c r="L44" s="363">
        <v>13</v>
      </c>
      <c r="M44" s="363">
        <v>8</v>
      </c>
      <c r="N44" s="363">
        <v>1</v>
      </c>
      <c r="O44" s="363">
        <v>0</v>
      </c>
    </row>
    <row r="45" spans="1:15">
      <c r="A45" s="387" t="s">
        <v>890</v>
      </c>
      <c r="B45" s="363">
        <v>350</v>
      </c>
      <c r="C45" s="363">
        <v>9</v>
      </c>
      <c r="D45" s="363">
        <v>6</v>
      </c>
      <c r="E45" s="363">
        <v>13</v>
      </c>
      <c r="F45" s="363">
        <v>43</v>
      </c>
      <c r="G45" s="363">
        <v>12</v>
      </c>
      <c r="H45" s="363">
        <v>2</v>
      </c>
      <c r="I45" s="363">
        <v>0</v>
      </c>
      <c r="J45" s="363">
        <v>2</v>
      </c>
      <c r="K45" s="363">
        <v>2</v>
      </c>
      <c r="L45" s="363">
        <v>6</v>
      </c>
      <c r="M45" s="363">
        <v>5</v>
      </c>
      <c r="N45" s="363">
        <v>0</v>
      </c>
      <c r="O45" s="363">
        <v>0</v>
      </c>
    </row>
    <row r="46" spans="1:15">
      <c r="A46" s="387" t="s">
        <v>891</v>
      </c>
      <c r="B46" s="363">
        <v>174</v>
      </c>
      <c r="C46" s="363">
        <v>0</v>
      </c>
      <c r="D46" s="363">
        <v>0</v>
      </c>
      <c r="E46" s="363">
        <v>2</v>
      </c>
      <c r="F46" s="363">
        <v>8</v>
      </c>
      <c r="G46" s="363">
        <v>5</v>
      </c>
      <c r="H46" s="363">
        <v>0</v>
      </c>
      <c r="I46" s="363">
        <v>0</v>
      </c>
      <c r="J46" s="363">
        <v>0</v>
      </c>
      <c r="K46" s="363">
        <v>4</v>
      </c>
      <c r="L46" s="363">
        <v>1</v>
      </c>
      <c r="M46" s="363">
        <v>0</v>
      </c>
      <c r="N46" s="363">
        <v>0</v>
      </c>
      <c r="O46" s="363">
        <v>2</v>
      </c>
    </row>
    <row r="47" spans="1:15">
      <c r="A47" s="387" t="s">
        <v>892</v>
      </c>
      <c r="B47" s="363">
        <v>45</v>
      </c>
      <c r="C47" s="363">
        <v>15</v>
      </c>
      <c r="D47" s="363">
        <v>0</v>
      </c>
      <c r="E47" s="363">
        <v>0</v>
      </c>
      <c r="F47" s="363">
        <v>10</v>
      </c>
      <c r="G47" s="363">
        <v>0</v>
      </c>
      <c r="H47" s="363">
        <v>0</v>
      </c>
      <c r="I47" s="363">
        <v>0</v>
      </c>
      <c r="J47" s="363">
        <v>0</v>
      </c>
      <c r="K47" s="363">
        <v>4</v>
      </c>
      <c r="L47" s="363">
        <v>2</v>
      </c>
      <c r="M47" s="363">
        <v>0</v>
      </c>
      <c r="N47" s="363">
        <v>0</v>
      </c>
      <c r="O47" s="363">
        <v>0</v>
      </c>
    </row>
    <row r="48" spans="1:15">
      <c r="A48" s="387" t="s">
        <v>893</v>
      </c>
      <c r="B48" s="363">
        <v>26</v>
      </c>
      <c r="C48" s="363">
        <v>1</v>
      </c>
      <c r="D48" s="363">
        <v>0</v>
      </c>
      <c r="E48" s="363">
        <v>0</v>
      </c>
      <c r="F48" s="363">
        <v>0</v>
      </c>
      <c r="G48" s="363">
        <v>0</v>
      </c>
      <c r="H48" s="363">
        <v>0</v>
      </c>
      <c r="I48" s="363">
        <v>0</v>
      </c>
      <c r="J48" s="363">
        <v>0</v>
      </c>
      <c r="K48" s="363">
        <v>0</v>
      </c>
      <c r="L48" s="363">
        <v>0</v>
      </c>
      <c r="M48" s="363">
        <v>1</v>
      </c>
      <c r="N48" s="363">
        <v>0</v>
      </c>
      <c r="O48" s="363">
        <v>0</v>
      </c>
    </row>
    <row r="49" spans="1:15">
      <c r="A49" s="387" t="s">
        <v>894</v>
      </c>
      <c r="B49" s="363">
        <v>113</v>
      </c>
      <c r="C49" s="363">
        <v>0</v>
      </c>
      <c r="D49" s="363">
        <v>0</v>
      </c>
      <c r="E49" s="363">
        <v>1</v>
      </c>
      <c r="F49" s="363">
        <v>0</v>
      </c>
      <c r="G49" s="363">
        <v>0</v>
      </c>
      <c r="H49" s="363">
        <v>0</v>
      </c>
      <c r="I49" s="363">
        <v>0</v>
      </c>
      <c r="J49" s="363">
        <v>0</v>
      </c>
      <c r="K49" s="363">
        <v>0</v>
      </c>
      <c r="L49" s="363">
        <v>0</v>
      </c>
      <c r="M49" s="363">
        <v>0</v>
      </c>
      <c r="N49" s="363">
        <v>0</v>
      </c>
      <c r="O49" s="363">
        <v>0</v>
      </c>
    </row>
    <row r="50" spans="1:15">
      <c r="A50" s="387" t="s">
        <v>895</v>
      </c>
      <c r="B50" s="363">
        <v>9</v>
      </c>
      <c r="C50" s="363">
        <v>0</v>
      </c>
      <c r="D50" s="363">
        <v>0</v>
      </c>
      <c r="E50" s="363">
        <v>1</v>
      </c>
      <c r="F50" s="363">
        <v>0</v>
      </c>
      <c r="G50" s="363">
        <v>0</v>
      </c>
      <c r="H50" s="363">
        <v>0</v>
      </c>
      <c r="I50" s="363">
        <v>0</v>
      </c>
      <c r="J50" s="363">
        <v>2</v>
      </c>
      <c r="K50" s="363">
        <v>1</v>
      </c>
      <c r="L50" s="363">
        <v>0</v>
      </c>
      <c r="M50" s="363">
        <v>0</v>
      </c>
      <c r="N50" s="363">
        <v>0</v>
      </c>
      <c r="O50" s="363">
        <v>0</v>
      </c>
    </row>
    <row r="51" spans="1:15">
      <c r="A51" s="387" t="s">
        <v>896</v>
      </c>
      <c r="B51" s="363">
        <v>5</v>
      </c>
      <c r="C51" s="363">
        <v>0</v>
      </c>
      <c r="D51" s="363">
        <v>0</v>
      </c>
      <c r="E51" s="363">
        <v>0</v>
      </c>
      <c r="F51" s="363">
        <v>3</v>
      </c>
      <c r="G51" s="363">
        <v>0</v>
      </c>
      <c r="H51" s="363">
        <v>0</v>
      </c>
      <c r="I51" s="363">
        <v>0</v>
      </c>
      <c r="J51" s="363">
        <v>0</v>
      </c>
      <c r="K51" s="363">
        <v>0</v>
      </c>
      <c r="L51" s="363">
        <v>0</v>
      </c>
      <c r="M51" s="363">
        <v>0</v>
      </c>
      <c r="N51" s="363">
        <v>0</v>
      </c>
      <c r="O51" s="363">
        <v>0</v>
      </c>
    </row>
    <row r="52" spans="1:15">
      <c r="A52" s="387" t="s">
        <v>897</v>
      </c>
      <c r="B52" s="363">
        <v>1</v>
      </c>
      <c r="C52" s="363">
        <v>0</v>
      </c>
      <c r="D52" s="363">
        <v>0</v>
      </c>
      <c r="E52" s="363">
        <v>0</v>
      </c>
      <c r="F52" s="363">
        <v>0</v>
      </c>
      <c r="G52" s="363">
        <v>0</v>
      </c>
      <c r="H52" s="363">
        <v>0</v>
      </c>
      <c r="I52" s="363">
        <v>0</v>
      </c>
      <c r="J52" s="363">
        <v>0</v>
      </c>
      <c r="K52" s="363">
        <v>0</v>
      </c>
      <c r="L52" s="363">
        <v>0</v>
      </c>
      <c r="M52" s="363">
        <v>0</v>
      </c>
      <c r="N52" s="363">
        <v>0</v>
      </c>
      <c r="O52" s="363">
        <v>0</v>
      </c>
    </row>
    <row r="53" spans="1:15">
      <c r="A53" s="387" t="s">
        <v>898</v>
      </c>
      <c r="B53" s="363">
        <v>3</v>
      </c>
      <c r="C53" s="363">
        <v>0</v>
      </c>
      <c r="D53" s="363">
        <v>0</v>
      </c>
      <c r="E53" s="363">
        <v>0</v>
      </c>
      <c r="F53" s="363">
        <v>2</v>
      </c>
      <c r="G53" s="363">
        <v>0</v>
      </c>
      <c r="H53" s="363">
        <v>0</v>
      </c>
      <c r="I53" s="363">
        <v>0</v>
      </c>
      <c r="J53" s="363">
        <v>0</v>
      </c>
      <c r="K53" s="363">
        <v>0</v>
      </c>
      <c r="L53" s="363">
        <v>0</v>
      </c>
      <c r="M53" s="363">
        <v>0</v>
      </c>
      <c r="N53" s="363">
        <v>0</v>
      </c>
      <c r="O53" s="363">
        <v>0</v>
      </c>
    </row>
    <row r="54" spans="1:15">
      <c r="A54" s="387" t="s">
        <v>899</v>
      </c>
      <c r="B54" s="363">
        <v>880</v>
      </c>
      <c r="C54" s="363">
        <v>66</v>
      </c>
      <c r="D54" s="363">
        <v>7</v>
      </c>
      <c r="E54" s="363">
        <v>60</v>
      </c>
      <c r="F54" s="363">
        <v>81</v>
      </c>
      <c r="G54" s="363">
        <v>28</v>
      </c>
      <c r="H54" s="363">
        <v>23</v>
      </c>
      <c r="I54" s="363">
        <v>1</v>
      </c>
      <c r="J54" s="363">
        <v>16</v>
      </c>
      <c r="K54" s="363">
        <v>6</v>
      </c>
      <c r="L54" s="363">
        <v>22</v>
      </c>
      <c r="M54" s="363">
        <v>6</v>
      </c>
      <c r="N54" s="363">
        <v>2</v>
      </c>
      <c r="O54" s="363">
        <v>0</v>
      </c>
    </row>
    <row r="55" spans="1:15">
      <c r="A55" s="387" t="s">
        <v>900</v>
      </c>
      <c r="B55" s="363">
        <v>44</v>
      </c>
      <c r="C55" s="363">
        <v>0</v>
      </c>
      <c r="D55" s="363">
        <v>2</v>
      </c>
      <c r="E55" s="363">
        <v>0</v>
      </c>
      <c r="F55" s="363">
        <v>22</v>
      </c>
      <c r="G55" s="363">
        <v>0</v>
      </c>
      <c r="H55" s="363">
        <v>0</v>
      </c>
      <c r="I55" s="363">
        <v>0</v>
      </c>
      <c r="J55" s="363">
        <v>1</v>
      </c>
      <c r="K55" s="363">
        <v>2</v>
      </c>
      <c r="L55" s="363">
        <v>1</v>
      </c>
      <c r="M55" s="363">
        <v>0</v>
      </c>
      <c r="N55" s="363">
        <v>0</v>
      </c>
      <c r="O55" s="363">
        <v>0</v>
      </c>
    </row>
    <row r="56" spans="1:15">
      <c r="A56" s="387" t="s">
        <v>901</v>
      </c>
      <c r="B56" s="363">
        <v>2</v>
      </c>
      <c r="C56" s="363">
        <v>0</v>
      </c>
      <c r="D56" s="363">
        <v>0</v>
      </c>
      <c r="E56" s="363">
        <v>0</v>
      </c>
      <c r="F56" s="363">
        <v>2</v>
      </c>
      <c r="G56" s="363">
        <v>0</v>
      </c>
      <c r="H56" s="363">
        <v>0</v>
      </c>
      <c r="I56" s="363">
        <v>0</v>
      </c>
      <c r="J56" s="363">
        <v>0</v>
      </c>
      <c r="K56" s="363">
        <v>0</v>
      </c>
      <c r="L56" s="363">
        <v>0</v>
      </c>
      <c r="M56" s="363">
        <v>0</v>
      </c>
      <c r="N56" s="363">
        <v>0</v>
      </c>
      <c r="O56" s="363">
        <v>0</v>
      </c>
    </row>
    <row r="57" spans="1:15">
      <c r="A57" s="387" t="s">
        <v>902</v>
      </c>
      <c r="B57" s="363">
        <v>2</v>
      </c>
      <c r="C57" s="363">
        <v>0</v>
      </c>
      <c r="D57" s="363">
        <v>0</v>
      </c>
      <c r="E57" s="363">
        <v>0</v>
      </c>
      <c r="F57" s="363">
        <v>0</v>
      </c>
      <c r="G57" s="363">
        <v>0</v>
      </c>
      <c r="H57" s="363">
        <v>0</v>
      </c>
      <c r="I57" s="363">
        <v>0</v>
      </c>
      <c r="J57" s="363">
        <v>0</v>
      </c>
      <c r="K57" s="363">
        <v>0</v>
      </c>
      <c r="L57" s="363">
        <v>0</v>
      </c>
      <c r="M57" s="363">
        <v>0</v>
      </c>
      <c r="N57" s="363">
        <v>0</v>
      </c>
      <c r="O57" s="363">
        <v>0</v>
      </c>
    </row>
    <row r="58" spans="1:15" ht="22.5">
      <c r="A58" s="387" t="s">
        <v>903</v>
      </c>
      <c r="B58" s="363">
        <v>730</v>
      </c>
      <c r="C58" s="363">
        <v>9</v>
      </c>
      <c r="D58" s="363">
        <v>12</v>
      </c>
      <c r="E58" s="363">
        <v>4</v>
      </c>
      <c r="F58" s="363">
        <v>168</v>
      </c>
      <c r="G58" s="363">
        <v>44</v>
      </c>
      <c r="H58" s="363">
        <v>4</v>
      </c>
      <c r="I58" s="363">
        <v>0</v>
      </c>
      <c r="J58" s="363">
        <v>5</v>
      </c>
      <c r="K58" s="363">
        <v>5</v>
      </c>
      <c r="L58" s="363">
        <v>12</v>
      </c>
      <c r="M58" s="363">
        <v>7</v>
      </c>
      <c r="N58" s="363">
        <v>0</v>
      </c>
      <c r="O58" s="363">
        <v>0</v>
      </c>
    </row>
    <row r="59" spans="1:15" ht="22.5">
      <c r="A59" s="387" t="s">
        <v>904</v>
      </c>
      <c r="B59" s="363">
        <v>591</v>
      </c>
      <c r="C59" s="363">
        <v>10</v>
      </c>
      <c r="D59" s="363">
        <v>0</v>
      </c>
      <c r="E59" s="363">
        <v>2</v>
      </c>
      <c r="F59" s="363">
        <v>75</v>
      </c>
      <c r="G59" s="363">
        <v>14</v>
      </c>
      <c r="H59" s="363">
        <v>13</v>
      </c>
      <c r="I59" s="363">
        <v>0</v>
      </c>
      <c r="J59" s="363">
        <v>2</v>
      </c>
      <c r="K59" s="363">
        <v>1</v>
      </c>
      <c r="L59" s="363">
        <v>1</v>
      </c>
      <c r="M59" s="363">
        <v>20</v>
      </c>
      <c r="N59" s="363">
        <v>0</v>
      </c>
      <c r="O59" s="363">
        <v>0</v>
      </c>
    </row>
    <row r="60" spans="1:15">
      <c r="A60" s="387" t="s">
        <v>905</v>
      </c>
      <c r="B60" s="363">
        <v>214</v>
      </c>
      <c r="C60" s="363">
        <v>2</v>
      </c>
      <c r="D60" s="363">
        <v>0</v>
      </c>
      <c r="E60" s="363">
        <v>0</v>
      </c>
      <c r="F60" s="363">
        <v>21</v>
      </c>
      <c r="G60" s="363">
        <v>5</v>
      </c>
      <c r="H60" s="363">
        <v>2</v>
      </c>
      <c r="I60" s="363">
        <v>1</v>
      </c>
      <c r="J60" s="363">
        <v>0</v>
      </c>
      <c r="K60" s="363">
        <v>0</v>
      </c>
      <c r="L60" s="363">
        <v>3</v>
      </c>
      <c r="M60" s="363">
        <v>2</v>
      </c>
      <c r="N60" s="363">
        <v>0</v>
      </c>
      <c r="O60" s="363">
        <v>0</v>
      </c>
    </row>
    <row r="61" spans="1:15">
      <c r="A61" s="387" t="s">
        <v>906</v>
      </c>
      <c r="B61" s="363">
        <v>2772</v>
      </c>
      <c r="C61" s="363">
        <v>34</v>
      </c>
      <c r="D61" s="363">
        <v>4</v>
      </c>
      <c r="E61" s="363">
        <v>7</v>
      </c>
      <c r="F61" s="363">
        <v>542</v>
      </c>
      <c r="G61" s="363">
        <v>89</v>
      </c>
      <c r="H61" s="363">
        <v>53</v>
      </c>
      <c r="I61" s="363">
        <v>2</v>
      </c>
      <c r="J61" s="363">
        <v>22</v>
      </c>
      <c r="K61" s="363">
        <v>5</v>
      </c>
      <c r="L61" s="363">
        <v>45</v>
      </c>
      <c r="M61" s="363">
        <v>20</v>
      </c>
      <c r="N61" s="363">
        <v>4</v>
      </c>
      <c r="O61" s="363">
        <v>1</v>
      </c>
    </row>
    <row r="62" spans="1:15">
      <c r="A62" s="387" t="s">
        <v>907</v>
      </c>
      <c r="B62" s="363">
        <v>1777</v>
      </c>
      <c r="C62" s="363">
        <v>2</v>
      </c>
      <c r="D62" s="363">
        <v>2</v>
      </c>
      <c r="E62" s="363">
        <v>23</v>
      </c>
      <c r="F62" s="363">
        <v>304</v>
      </c>
      <c r="G62" s="363">
        <v>74</v>
      </c>
      <c r="H62" s="363">
        <v>27</v>
      </c>
      <c r="I62" s="363">
        <v>0</v>
      </c>
      <c r="J62" s="363">
        <v>3</v>
      </c>
      <c r="K62" s="363">
        <v>1</v>
      </c>
      <c r="L62" s="363">
        <v>4</v>
      </c>
      <c r="M62" s="363">
        <v>11</v>
      </c>
      <c r="N62" s="363">
        <v>2</v>
      </c>
      <c r="O62" s="363">
        <v>0</v>
      </c>
    </row>
    <row r="63" spans="1:15" ht="22.5">
      <c r="A63" s="387" t="s">
        <v>908</v>
      </c>
      <c r="B63" s="363">
        <v>1131</v>
      </c>
      <c r="C63" s="363">
        <v>16</v>
      </c>
      <c r="D63" s="363">
        <v>3</v>
      </c>
      <c r="E63" s="363">
        <v>2</v>
      </c>
      <c r="F63" s="363">
        <v>221</v>
      </c>
      <c r="G63" s="363">
        <v>35</v>
      </c>
      <c r="H63" s="363">
        <v>18</v>
      </c>
      <c r="I63" s="363">
        <v>0</v>
      </c>
      <c r="J63" s="363">
        <v>2</v>
      </c>
      <c r="K63" s="363">
        <v>1</v>
      </c>
      <c r="L63" s="363">
        <v>4</v>
      </c>
      <c r="M63" s="363">
        <v>2</v>
      </c>
      <c r="N63" s="363">
        <v>4</v>
      </c>
      <c r="O63" s="363">
        <v>0</v>
      </c>
    </row>
    <row r="64" spans="1:15" ht="22.5">
      <c r="A64" s="387" t="s">
        <v>909</v>
      </c>
      <c r="B64" s="363">
        <v>533</v>
      </c>
      <c r="C64" s="363">
        <v>5</v>
      </c>
      <c r="D64" s="363">
        <v>4</v>
      </c>
      <c r="E64" s="363">
        <v>2</v>
      </c>
      <c r="F64" s="363">
        <v>128</v>
      </c>
      <c r="G64" s="363">
        <v>25</v>
      </c>
      <c r="H64" s="363">
        <v>2</v>
      </c>
      <c r="I64" s="363">
        <v>1</v>
      </c>
      <c r="J64" s="363">
        <v>4</v>
      </c>
      <c r="K64" s="363">
        <v>3</v>
      </c>
      <c r="L64" s="363">
        <v>7</v>
      </c>
      <c r="M64" s="363">
        <v>5</v>
      </c>
      <c r="N64" s="363">
        <v>0</v>
      </c>
      <c r="O64" s="363">
        <v>0</v>
      </c>
    </row>
    <row r="65" spans="1:15">
      <c r="A65" s="387" t="s">
        <v>910</v>
      </c>
      <c r="B65" s="363">
        <v>426</v>
      </c>
      <c r="C65" s="363">
        <v>4</v>
      </c>
      <c r="D65" s="363">
        <v>2</v>
      </c>
      <c r="E65" s="363">
        <v>3</v>
      </c>
      <c r="F65" s="363">
        <v>114</v>
      </c>
      <c r="G65" s="363">
        <v>14</v>
      </c>
      <c r="H65" s="363">
        <v>1</v>
      </c>
      <c r="I65" s="363">
        <v>0</v>
      </c>
      <c r="J65" s="363">
        <v>2</v>
      </c>
      <c r="K65" s="363">
        <v>3</v>
      </c>
      <c r="L65" s="363">
        <v>4</v>
      </c>
      <c r="M65" s="363">
        <v>3</v>
      </c>
      <c r="N65" s="363">
        <v>1</v>
      </c>
      <c r="O65" s="363">
        <v>0</v>
      </c>
    </row>
    <row r="66" spans="1:15" ht="22.5">
      <c r="A66" s="387" t="s">
        <v>911</v>
      </c>
      <c r="B66" s="363">
        <v>463</v>
      </c>
      <c r="C66" s="363">
        <v>8</v>
      </c>
      <c r="D66" s="363">
        <v>6</v>
      </c>
      <c r="E66" s="363">
        <v>5</v>
      </c>
      <c r="F66" s="363">
        <v>95</v>
      </c>
      <c r="G66" s="363">
        <v>20</v>
      </c>
      <c r="H66" s="363">
        <v>1</v>
      </c>
      <c r="I66" s="363">
        <v>0</v>
      </c>
      <c r="J66" s="363">
        <v>0</v>
      </c>
      <c r="K66" s="363">
        <v>1</v>
      </c>
      <c r="L66" s="363">
        <v>3</v>
      </c>
      <c r="M66" s="363">
        <v>0</v>
      </c>
      <c r="N66" s="363">
        <v>1</v>
      </c>
      <c r="O66" s="363">
        <v>0</v>
      </c>
    </row>
    <row r="67" spans="1:15">
      <c r="A67" s="387" t="s">
        <v>912</v>
      </c>
      <c r="B67" s="363">
        <v>201</v>
      </c>
      <c r="C67" s="363">
        <v>0</v>
      </c>
      <c r="D67" s="363">
        <v>0</v>
      </c>
      <c r="E67" s="363">
        <v>3</v>
      </c>
      <c r="F67" s="363">
        <v>28</v>
      </c>
      <c r="G67" s="363">
        <v>2</v>
      </c>
      <c r="H67" s="363">
        <v>0</v>
      </c>
      <c r="I67" s="363">
        <v>0</v>
      </c>
      <c r="J67" s="363">
        <v>0</v>
      </c>
      <c r="K67" s="363">
        <v>0</v>
      </c>
      <c r="L67" s="363">
        <v>2</v>
      </c>
      <c r="M67" s="363">
        <v>1</v>
      </c>
      <c r="N67" s="363">
        <v>0</v>
      </c>
      <c r="O67" s="363">
        <v>0</v>
      </c>
    </row>
    <row r="68" spans="1:15" ht="22.5">
      <c r="A68" s="387" t="s">
        <v>913</v>
      </c>
      <c r="B68" s="363">
        <v>1130</v>
      </c>
      <c r="C68" s="363">
        <v>12</v>
      </c>
      <c r="D68" s="363">
        <v>3</v>
      </c>
      <c r="E68" s="363">
        <v>3</v>
      </c>
      <c r="F68" s="363">
        <v>222</v>
      </c>
      <c r="G68" s="363">
        <v>38</v>
      </c>
      <c r="H68" s="363">
        <v>2</v>
      </c>
      <c r="I68" s="363">
        <v>0</v>
      </c>
      <c r="J68" s="363">
        <v>4</v>
      </c>
      <c r="K68" s="363">
        <v>2</v>
      </c>
      <c r="L68" s="363">
        <v>4</v>
      </c>
      <c r="M68" s="363">
        <v>19</v>
      </c>
      <c r="N68" s="363">
        <v>0</v>
      </c>
      <c r="O68" s="363">
        <v>0</v>
      </c>
    </row>
    <row r="69" spans="1:15" ht="22.5">
      <c r="A69" s="387" t="s">
        <v>914</v>
      </c>
      <c r="B69" s="363">
        <v>193</v>
      </c>
      <c r="C69" s="363">
        <v>2</v>
      </c>
      <c r="D69" s="363">
        <v>0</v>
      </c>
      <c r="E69" s="363">
        <v>1</v>
      </c>
      <c r="F69" s="363">
        <v>29</v>
      </c>
      <c r="G69" s="363">
        <v>4</v>
      </c>
      <c r="H69" s="363">
        <v>0</v>
      </c>
      <c r="I69" s="363">
        <v>0</v>
      </c>
      <c r="J69" s="363">
        <v>1</v>
      </c>
      <c r="K69" s="363">
        <v>0</v>
      </c>
      <c r="L69" s="363">
        <v>1</v>
      </c>
      <c r="M69" s="363">
        <v>4</v>
      </c>
      <c r="N69" s="363">
        <v>1</v>
      </c>
      <c r="O69" s="363">
        <v>0</v>
      </c>
    </row>
    <row r="70" spans="1:15" ht="22.5">
      <c r="A70" s="387" t="s">
        <v>915</v>
      </c>
      <c r="B70" s="363">
        <v>517</v>
      </c>
      <c r="C70" s="363">
        <v>0</v>
      </c>
      <c r="D70" s="363">
        <v>9</v>
      </c>
      <c r="E70" s="363">
        <v>11</v>
      </c>
      <c r="F70" s="363">
        <v>76</v>
      </c>
      <c r="G70" s="363">
        <v>19</v>
      </c>
      <c r="H70" s="363">
        <v>2</v>
      </c>
      <c r="I70" s="363">
        <v>0</v>
      </c>
      <c r="J70" s="363">
        <v>2</v>
      </c>
      <c r="K70" s="363">
        <v>1</v>
      </c>
      <c r="L70" s="363">
        <v>0</v>
      </c>
      <c r="M70" s="363">
        <v>6</v>
      </c>
      <c r="N70" s="363">
        <v>0</v>
      </c>
      <c r="O70" s="363">
        <v>1</v>
      </c>
    </row>
    <row r="71" spans="1:15">
      <c r="A71" s="387" t="s">
        <v>916</v>
      </c>
      <c r="B71" s="363">
        <v>208</v>
      </c>
      <c r="C71" s="363">
        <v>6</v>
      </c>
      <c r="D71" s="363">
        <v>0</v>
      </c>
      <c r="E71" s="363">
        <v>2</v>
      </c>
      <c r="F71" s="363">
        <v>38</v>
      </c>
      <c r="G71" s="363">
        <v>10</v>
      </c>
      <c r="H71" s="363">
        <v>11</v>
      </c>
      <c r="I71" s="363">
        <v>0</v>
      </c>
      <c r="J71" s="363">
        <v>0</v>
      </c>
      <c r="K71" s="363">
        <v>0</v>
      </c>
      <c r="L71" s="363">
        <v>1</v>
      </c>
      <c r="M71" s="363">
        <v>1</v>
      </c>
      <c r="N71" s="363">
        <v>1</v>
      </c>
      <c r="O71" s="363">
        <v>0</v>
      </c>
    </row>
    <row r="72" spans="1:15">
      <c r="A72" s="387" t="s">
        <v>917</v>
      </c>
      <c r="B72" s="363">
        <v>757</v>
      </c>
      <c r="C72" s="363">
        <v>9</v>
      </c>
      <c r="D72" s="363">
        <v>4</v>
      </c>
      <c r="E72" s="363">
        <v>0</v>
      </c>
      <c r="F72" s="363">
        <v>162</v>
      </c>
      <c r="G72" s="363">
        <v>23</v>
      </c>
      <c r="H72" s="363">
        <v>3</v>
      </c>
      <c r="I72" s="363">
        <v>0</v>
      </c>
      <c r="J72" s="363">
        <v>2</v>
      </c>
      <c r="K72" s="363">
        <v>3</v>
      </c>
      <c r="L72" s="363">
        <v>4</v>
      </c>
      <c r="M72" s="363">
        <v>8</v>
      </c>
      <c r="N72" s="363">
        <v>4</v>
      </c>
      <c r="O72" s="363">
        <v>0</v>
      </c>
    </row>
    <row r="73" spans="1:15" ht="22.5">
      <c r="A73" s="387" t="s">
        <v>918</v>
      </c>
      <c r="B73" s="363">
        <v>636</v>
      </c>
      <c r="C73" s="363">
        <v>23</v>
      </c>
      <c r="D73" s="363">
        <v>1</v>
      </c>
      <c r="E73" s="363">
        <v>3</v>
      </c>
      <c r="F73" s="363">
        <v>110</v>
      </c>
      <c r="G73" s="363">
        <v>15</v>
      </c>
      <c r="H73" s="363">
        <v>6</v>
      </c>
      <c r="I73" s="363">
        <v>0</v>
      </c>
      <c r="J73" s="363">
        <v>5</v>
      </c>
      <c r="K73" s="363">
        <v>2</v>
      </c>
      <c r="L73" s="363">
        <v>3</v>
      </c>
      <c r="M73" s="363">
        <v>5</v>
      </c>
      <c r="N73" s="363">
        <v>2</v>
      </c>
      <c r="O73" s="363">
        <v>0</v>
      </c>
    </row>
    <row r="74" spans="1:15">
      <c r="A74" s="387" t="s">
        <v>919</v>
      </c>
      <c r="B74" s="363">
        <v>4248</v>
      </c>
      <c r="C74" s="363">
        <v>4</v>
      </c>
      <c r="D74" s="363">
        <v>9</v>
      </c>
      <c r="E74" s="363">
        <v>1</v>
      </c>
      <c r="F74" s="363">
        <v>524</v>
      </c>
      <c r="G74" s="363">
        <v>142</v>
      </c>
      <c r="H74" s="363">
        <v>20</v>
      </c>
      <c r="I74" s="363">
        <v>0</v>
      </c>
      <c r="J74" s="363">
        <v>7</v>
      </c>
      <c r="K74" s="363">
        <v>1</v>
      </c>
      <c r="L74" s="363">
        <v>20</v>
      </c>
      <c r="M74" s="363">
        <v>20</v>
      </c>
      <c r="N74" s="363">
        <v>22</v>
      </c>
      <c r="O74" s="363">
        <v>0</v>
      </c>
    </row>
    <row r="75" spans="1:15">
      <c r="A75" s="387" t="s">
        <v>920</v>
      </c>
      <c r="B75" s="363">
        <v>1702</v>
      </c>
      <c r="C75" s="363">
        <v>11</v>
      </c>
      <c r="D75" s="363">
        <v>1</v>
      </c>
      <c r="E75" s="363">
        <v>5</v>
      </c>
      <c r="F75" s="363">
        <v>173</v>
      </c>
      <c r="G75" s="363">
        <v>60</v>
      </c>
      <c r="H75" s="363">
        <v>56</v>
      </c>
      <c r="I75" s="363">
        <v>2</v>
      </c>
      <c r="J75" s="363">
        <v>12</v>
      </c>
      <c r="K75" s="363">
        <v>8</v>
      </c>
      <c r="L75" s="363">
        <v>26</v>
      </c>
      <c r="M75" s="363">
        <v>19</v>
      </c>
      <c r="N75" s="363">
        <v>1</v>
      </c>
      <c r="O75" s="363">
        <v>0</v>
      </c>
    </row>
    <row r="76" spans="1:15" ht="22.5">
      <c r="A76" s="387" t="s">
        <v>921</v>
      </c>
      <c r="B76" s="363">
        <v>530</v>
      </c>
      <c r="C76" s="363">
        <v>5</v>
      </c>
      <c r="D76" s="363">
        <v>1</v>
      </c>
      <c r="E76" s="363">
        <v>1</v>
      </c>
      <c r="F76" s="363">
        <v>99</v>
      </c>
      <c r="G76" s="363">
        <v>27</v>
      </c>
      <c r="H76" s="363">
        <v>4</v>
      </c>
      <c r="I76" s="363">
        <v>0</v>
      </c>
      <c r="J76" s="363">
        <v>2</v>
      </c>
      <c r="K76" s="363">
        <v>3</v>
      </c>
      <c r="L76" s="363">
        <v>5</v>
      </c>
      <c r="M76" s="363">
        <v>8</v>
      </c>
      <c r="N76" s="363">
        <v>3</v>
      </c>
      <c r="O76" s="363">
        <v>0</v>
      </c>
    </row>
    <row r="77" spans="1:15" ht="22.5">
      <c r="A77" s="387" t="s">
        <v>922</v>
      </c>
      <c r="B77" s="363">
        <v>1337</v>
      </c>
      <c r="C77" s="363">
        <v>12</v>
      </c>
      <c r="D77" s="363">
        <v>2</v>
      </c>
      <c r="E77" s="363">
        <v>3</v>
      </c>
      <c r="F77" s="363">
        <v>157</v>
      </c>
      <c r="G77" s="363">
        <v>46</v>
      </c>
      <c r="H77" s="363">
        <v>4</v>
      </c>
      <c r="I77" s="363">
        <v>0</v>
      </c>
      <c r="J77" s="363">
        <v>7</v>
      </c>
      <c r="K77" s="363">
        <v>3</v>
      </c>
      <c r="L77" s="363">
        <v>10</v>
      </c>
      <c r="M77" s="363">
        <v>9</v>
      </c>
      <c r="N77" s="363">
        <v>0</v>
      </c>
      <c r="O77" s="363">
        <v>0</v>
      </c>
    </row>
    <row r="78" spans="1:15">
      <c r="A78" s="387" t="s">
        <v>923</v>
      </c>
      <c r="B78" s="363">
        <v>1625</v>
      </c>
      <c r="C78" s="363">
        <v>13</v>
      </c>
      <c r="D78" s="363">
        <v>5</v>
      </c>
      <c r="E78" s="363">
        <v>5</v>
      </c>
      <c r="F78" s="363">
        <v>355</v>
      </c>
      <c r="G78" s="363">
        <v>78</v>
      </c>
      <c r="H78" s="363">
        <v>10</v>
      </c>
      <c r="I78" s="363">
        <v>0</v>
      </c>
      <c r="J78" s="363">
        <v>4</v>
      </c>
      <c r="K78" s="363">
        <v>3</v>
      </c>
      <c r="L78" s="363">
        <v>17</v>
      </c>
      <c r="M78" s="363">
        <v>7</v>
      </c>
      <c r="N78" s="363">
        <v>4</v>
      </c>
      <c r="O78" s="363">
        <v>0</v>
      </c>
    </row>
    <row r="79" spans="1:15" ht="22.5">
      <c r="A79" s="387" t="s">
        <v>924</v>
      </c>
      <c r="B79" s="363">
        <v>538</v>
      </c>
      <c r="C79" s="363">
        <v>7</v>
      </c>
      <c r="D79" s="363">
        <v>2</v>
      </c>
      <c r="E79" s="363">
        <v>2</v>
      </c>
      <c r="F79" s="363">
        <v>114</v>
      </c>
      <c r="G79" s="363">
        <v>21</v>
      </c>
      <c r="H79" s="363">
        <v>0</v>
      </c>
      <c r="I79" s="363">
        <v>3</v>
      </c>
      <c r="J79" s="363">
        <v>1</v>
      </c>
      <c r="K79" s="363">
        <v>0</v>
      </c>
      <c r="L79" s="363">
        <v>2</v>
      </c>
      <c r="M79" s="363">
        <v>7</v>
      </c>
      <c r="N79" s="363">
        <v>0</v>
      </c>
      <c r="O79" s="363">
        <v>0</v>
      </c>
    </row>
    <row r="80" spans="1:15">
      <c r="A80" s="387" t="s">
        <v>925</v>
      </c>
      <c r="B80" s="363">
        <v>359</v>
      </c>
      <c r="C80" s="363">
        <v>1</v>
      </c>
      <c r="D80" s="363">
        <v>1</v>
      </c>
      <c r="E80" s="363">
        <v>0</v>
      </c>
      <c r="F80" s="363">
        <v>67</v>
      </c>
      <c r="G80" s="363">
        <v>11</v>
      </c>
      <c r="H80" s="363">
        <v>0</v>
      </c>
      <c r="I80" s="363">
        <v>0</v>
      </c>
      <c r="J80" s="363">
        <v>0</v>
      </c>
      <c r="K80" s="363">
        <v>0</v>
      </c>
      <c r="L80" s="363">
        <v>3</v>
      </c>
      <c r="M80" s="363">
        <v>3</v>
      </c>
      <c r="N80" s="363">
        <v>1</v>
      </c>
      <c r="O80" s="363">
        <v>0</v>
      </c>
    </row>
    <row r="81" spans="1:15" ht="22.5">
      <c r="A81" s="387" t="s">
        <v>926</v>
      </c>
      <c r="B81" s="363">
        <v>448</v>
      </c>
      <c r="C81" s="363">
        <v>0</v>
      </c>
      <c r="D81" s="363">
        <v>0</v>
      </c>
      <c r="E81" s="363">
        <v>2</v>
      </c>
      <c r="F81" s="363">
        <v>89</v>
      </c>
      <c r="G81" s="363">
        <v>17</v>
      </c>
      <c r="H81" s="363">
        <v>0</v>
      </c>
      <c r="I81" s="363">
        <v>1</v>
      </c>
      <c r="J81" s="363">
        <v>2</v>
      </c>
      <c r="K81" s="363">
        <v>0</v>
      </c>
      <c r="L81" s="363">
        <v>11</v>
      </c>
      <c r="M81" s="363">
        <v>13</v>
      </c>
      <c r="N81" s="363">
        <v>0</v>
      </c>
      <c r="O81" s="363">
        <v>0</v>
      </c>
    </row>
    <row r="82" spans="1:15">
      <c r="A82" s="387" t="s">
        <v>927</v>
      </c>
      <c r="B82" s="363">
        <v>129</v>
      </c>
      <c r="C82" s="363">
        <v>3</v>
      </c>
      <c r="D82" s="363">
        <v>0</v>
      </c>
      <c r="E82" s="363">
        <v>1</v>
      </c>
      <c r="F82" s="363">
        <v>14</v>
      </c>
      <c r="G82" s="363">
        <v>8</v>
      </c>
      <c r="H82" s="363">
        <v>0</v>
      </c>
      <c r="I82" s="363">
        <v>0</v>
      </c>
      <c r="J82" s="363">
        <v>0</v>
      </c>
      <c r="K82" s="363">
        <v>1</v>
      </c>
      <c r="L82" s="363">
        <v>3</v>
      </c>
      <c r="M82" s="363">
        <v>0</v>
      </c>
      <c r="N82" s="363">
        <v>1</v>
      </c>
      <c r="O82" s="363">
        <v>0</v>
      </c>
    </row>
    <row r="83" spans="1:15">
      <c r="A83" s="387" t="s">
        <v>928</v>
      </c>
      <c r="B83" s="363">
        <v>790</v>
      </c>
      <c r="C83" s="363">
        <v>8</v>
      </c>
      <c r="D83" s="363">
        <v>3</v>
      </c>
      <c r="E83" s="363">
        <v>4</v>
      </c>
      <c r="F83" s="363">
        <v>144</v>
      </c>
      <c r="G83" s="363">
        <v>16</v>
      </c>
      <c r="H83" s="363">
        <v>4</v>
      </c>
      <c r="I83" s="363">
        <v>0</v>
      </c>
      <c r="J83" s="363">
        <v>4</v>
      </c>
      <c r="K83" s="363">
        <v>1</v>
      </c>
      <c r="L83" s="363">
        <v>6</v>
      </c>
      <c r="M83" s="363">
        <v>9</v>
      </c>
      <c r="N83" s="363">
        <v>2</v>
      </c>
      <c r="O83" s="363">
        <v>0</v>
      </c>
    </row>
    <row r="84" spans="1:15" ht="22.5">
      <c r="A84" s="387" t="s">
        <v>929</v>
      </c>
      <c r="B84" s="363">
        <v>57</v>
      </c>
      <c r="C84" s="363">
        <v>0</v>
      </c>
      <c r="D84" s="363">
        <v>0</v>
      </c>
      <c r="E84" s="363">
        <v>0</v>
      </c>
      <c r="F84" s="363">
        <v>14</v>
      </c>
      <c r="G84" s="363">
        <v>1</v>
      </c>
      <c r="H84" s="363">
        <v>0</v>
      </c>
      <c r="I84" s="363">
        <v>0</v>
      </c>
      <c r="J84" s="363">
        <v>0</v>
      </c>
      <c r="K84" s="363">
        <v>0</v>
      </c>
      <c r="L84" s="363">
        <v>0</v>
      </c>
      <c r="M84" s="363">
        <v>0</v>
      </c>
      <c r="N84" s="363">
        <v>0</v>
      </c>
      <c r="O84" s="363">
        <v>0</v>
      </c>
    </row>
    <row r="85" spans="1:15" ht="33.75">
      <c r="A85" s="387" t="s">
        <v>930</v>
      </c>
      <c r="B85" s="363">
        <v>3717</v>
      </c>
      <c r="C85" s="363">
        <v>33</v>
      </c>
      <c r="D85" s="363">
        <v>13</v>
      </c>
      <c r="E85" s="363">
        <v>10</v>
      </c>
      <c r="F85" s="363">
        <v>910</v>
      </c>
      <c r="G85" s="363">
        <v>154</v>
      </c>
      <c r="H85" s="363">
        <v>25</v>
      </c>
      <c r="I85" s="363">
        <v>2</v>
      </c>
      <c r="J85" s="363">
        <v>15</v>
      </c>
      <c r="K85" s="363">
        <v>3</v>
      </c>
      <c r="L85" s="363">
        <v>55</v>
      </c>
      <c r="M85" s="363">
        <v>44</v>
      </c>
      <c r="N85" s="363">
        <v>14</v>
      </c>
      <c r="O85" s="363">
        <v>0</v>
      </c>
    </row>
    <row r="86" spans="1:15">
      <c r="A86" s="387" t="s">
        <v>931</v>
      </c>
      <c r="B86" s="363">
        <v>404</v>
      </c>
      <c r="C86" s="363">
        <v>2</v>
      </c>
      <c r="D86" s="363">
        <v>0</v>
      </c>
      <c r="E86" s="363">
        <v>1</v>
      </c>
      <c r="F86" s="363">
        <v>20</v>
      </c>
      <c r="G86" s="363">
        <v>6</v>
      </c>
      <c r="H86" s="363">
        <v>6</v>
      </c>
      <c r="I86" s="363">
        <v>1</v>
      </c>
      <c r="J86" s="363">
        <v>2</v>
      </c>
      <c r="K86" s="363">
        <v>0</v>
      </c>
      <c r="L86" s="363">
        <v>2</v>
      </c>
      <c r="M86" s="363">
        <v>10</v>
      </c>
      <c r="N86" s="363">
        <v>0</v>
      </c>
      <c r="O86" s="363">
        <v>0</v>
      </c>
    </row>
    <row r="87" spans="1:15">
      <c r="A87" s="387" t="s">
        <v>932</v>
      </c>
      <c r="B87" s="363">
        <v>2166</v>
      </c>
      <c r="C87" s="363">
        <v>14</v>
      </c>
      <c r="D87" s="363">
        <v>4</v>
      </c>
      <c r="E87" s="363">
        <v>5</v>
      </c>
      <c r="F87" s="363">
        <v>343</v>
      </c>
      <c r="G87" s="363">
        <v>68</v>
      </c>
      <c r="H87" s="363">
        <v>6</v>
      </c>
      <c r="I87" s="363">
        <v>0</v>
      </c>
      <c r="J87" s="363">
        <v>3</v>
      </c>
      <c r="K87" s="363">
        <v>2</v>
      </c>
      <c r="L87" s="363">
        <v>10</v>
      </c>
      <c r="M87" s="363">
        <v>14</v>
      </c>
      <c r="N87" s="363">
        <v>0</v>
      </c>
      <c r="O87" s="363">
        <v>0</v>
      </c>
    </row>
    <row r="88" spans="1:15">
      <c r="A88" s="387" t="s">
        <v>933</v>
      </c>
      <c r="B88" s="363">
        <v>3225</v>
      </c>
      <c r="C88" s="363">
        <v>33</v>
      </c>
      <c r="D88" s="363">
        <v>18</v>
      </c>
      <c r="E88" s="363">
        <v>8</v>
      </c>
      <c r="F88" s="363">
        <v>428</v>
      </c>
      <c r="G88" s="363">
        <v>63</v>
      </c>
      <c r="H88" s="363">
        <v>39</v>
      </c>
      <c r="I88" s="363">
        <v>6</v>
      </c>
      <c r="J88" s="363">
        <v>14</v>
      </c>
      <c r="K88" s="363">
        <v>18</v>
      </c>
      <c r="L88" s="363">
        <v>25</v>
      </c>
      <c r="M88" s="363">
        <v>52</v>
      </c>
      <c r="N88" s="363">
        <v>3</v>
      </c>
      <c r="O88" s="363">
        <v>0</v>
      </c>
    </row>
    <row r="89" spans="1:15" ht="22.5">
      <c r="A89" s="387" t="s">
        <v>934</v>
      </c>
      <c r="B89" s="363">
        <v>526</v>
      </c>
      <c r="C89" s="363">
        <v>2</v>
      </c>
      <c r="D89" s="363">
        <v>0</v>
      </c>
      <c r="E89" s="363">
        <v>0</v>
      </c>
      <c r="F89" s="363">
        <v>87</v>
      </c>
      <c r="G89" s="363">
        <v>12</v>
      </c>
      <c r="H89" s="363">
        <v>2</v>
      </c>
      <c r="I89" s="363">
        <v>0</v>
      </c>
      <c r="J89" s="363">
        <v>0</v>
      </c>
      <c r="K89" s="363">
        <v>1</v>
      </c>
      <c r="L89" s="363">
        <v>1</v>
      </c>
      <c r="M89" s="363">
        <v>0</v>
      </c>
      <c r="N89" s="363">
        <v>1</v>
      </c>
      <c r="O89" s="363">
        <v>0</v>
      </c>
    </row>
    <row r="90" spans="1:15">
      <c r="A90" s="387" t="s">
        <v>935</v>
      </c>
      <c r="B90" s="363">
        <v>220</v>
      </c>
      <c r="C90" s="363">
        <v>0</v>
      </c>
      <c r="D90" s="363">
        <v>0</v>
      </c>
      <c r="E90" s="363">
        <v>1</v>
      </c>
      <c r="F90" s="363">
        <v>41</v>
      </c>
      <c r="G90" s="363">
        <v>7</v>
      </c>
      <c r="H90" s="363">
        <v>0</v>
      </c>
      <c r="I90" s="363">
        <v>0</v>
      </c>
      <c r="J90" s="363">
        <v>5</v>
      </c>
      <c r="K90" s="363">
        <v>0</v>
      </c>
      <c r="L90" s="363">
        <v>6</v>
      </c>
      <c r="M90" s="363">
        <v>5</v>
      </c>
      <c r="N90" s="363">
        <v>0</v>
      </c>
      <c r="O90" s="363">
        <v>0</v>
      </c>
    </row>
    <row r="91" spans="1:15">
      <c r="A91" s="387" t="s">
        <v>936</v>
      </c>
      <c r="B91" s="363">
        <v>879</v>
      </c>
      <c r="C91" s="363">
        <v>24</v>
      </c>
      <c r="D91" s="363">
        <v>0</v>
      </c>
      <c r="E91" s="363">
        <v>1</v>
      </c>
      <c r="F91" s="363">
        <v>105</v>
      </c>
      <c r="G91" s="363">
        <v>43</v>
      </c>
      <c r="H91" s="363">
        <v>17</v>
      </c>
      <c r="I91" s="363">
        <v>1</v>
      </c>
      <c r="J91" s="363">
        <v>2</v>
      </c>
      <c r="K91" s="363">
        <v>3</v>
      </c>
      <c r="L91" s="363">
        <v>15</v>
      </c>
      <c r="M91" s="363">
        <v>15</v>
      </c>
      <c r="N91" s="363">
        <v>3</v>
      </c>
      <c r="O91" s="363">
        <v>0</v>
      </c>
    </row>
    <row r="92" spans="1:15">
      <c r="A92" s="387" t="s">
        <v>937</v>
      </c>
      <c r="B92" s="363">
        <v>984</v>
      </c>
      <c r="C92" s="363">
        <v>3</v>
      </c>
      <c r="D92" s="363">
        <v>5</v>
      </c>
      <c r="E92" s="363">
        <v>5</v>
      </c>
      <c r="F92" s="363">
        <v>288</v>
      </c>
      <c r="G92" s="363">
        <v>29</v>
      </c>
      <c r="H92" s="363">
        <v>8</v>
      </c>
      <c r="I92" s="363">
        <v>0</v>
      </c>
      <c r="J92" s="363">
        <v>1</v>
      </c>
      <c r="K92" s="363">
        <v>3</v>
      </c>
      <c r="L92" s="363">
        <v>6</v>
      </c>
      <c r="M92" s="363">
        <v>30</v>
      </c>
      <c r="N92" s="363">
        <v>2</v>
      </c>
      <c r="O92" s="363">
        <v>0</v>
      </c>
    </row>
    <row r="93" spans="1:15">
      <c r="A93" s="387" t="s">
        <v>938</v>
      </c>
      <c r="B93" s="363">
        <v>9661</v>
      </c>
      <c r="C93" s="363">
        <v>39</v>
      </c>
      <c r="D93" s="363">
        <v>60</v>
      </c>
      <c r="E93" s="363">
        <v>17</v>
      </c>
      <c r="F93" s="363">
        <v>3488</v>
      </c>
      <c r="G93" s="363">
        <v>38</v>
      </c>
      <c r="H93" s="363">
        <v>37</v>
      </c>
      <c r="I93" s="363">
        <v>5</v>
      </c>
      <c r="J93" s="363">
        <v>89</v>
      </c>
      <c r="K93" s="363">
        <v>24</v>
      </c>
      <c r="L93" s="363">
        <v>264</v>
      </c>
      <c r="M93" s="363">
        <v>89</v>
      </c>
      <c r="N93" s="363">
        <v>19</v>
      </c>
      <c r="O93" s="363">
        <v>0</v>
      </c>
    </row>
    <row r="94" spans="1:15">
      <c r="A94" s="387" t="s">
        <v>939</v>
      </c>
      <c r="B94" s="363">
        <v>527</v>
      </c>
      <c r="C94" s="363">
        <v>2</v>
      </c>
      <c r="D94" s="363">
        <v>2</v>
      </c>
      <c r="E94" s="363">
        <v>3</v>
      </c>
      <c r="F94" s="363">
        <v>127</v>
      </c>
      <c r="G94" s="363">
        <v>19</v>
      </c>
      <c r="H94" s="363">
        <v>3</v>
      </c>
      <c r="I94" s="363">
        <v>0</v>
      </c>
      <c r="J94" s="363">
        <v>6</v>
      </c>
      <c r="K94" s="363">
        <v>1</v>
      </c>
      <c r="L94" s="363">
        <v>1</v>
      </c>
      <c r="M94" s="363">
        <v>27</v>
      </c>
      <c r="N94" s="363">
        <v>1</v>
      </c>
      <c r="O94" s="363">
        <v>0</v>
      </c>
    </row>
    <row r="95" spans="1:15">
      <c r="A95" s="387" t="s">
        <v>940</v>
      </c>
      <c r="B95" s="363">
        <v>86</v>
      </c>
      <c r="C95" s="363">
        <v>0</v>
      </c>
      <c r="D95" s="363">
        <v>1</v>
      </c>
      <c r="E95" s="363">
        <v>0</v>
      </c>
      <c r="F95" s="363">
        <v>19</v>
      </c>
      <c r="G95" s="363">
        <v>5</v>
      </c>
      <c r="H95" s="363">
        <v>0</v>
      </c>
      <c r="I95" s="363">
        <v>0</v>
      </c>
      <c r="J95" s="363">
        <v>0</v>
      </c>
      <c r="K95" s="363">
        <v>0</v>
      </c>
      <c r="L95" s="363">
        <v>1</v>
      </c>
      <c r="M95" s="363">
        <v>3</v>
      </c>
      <c r="N95" s="363">
        <v>0</v>
      </c>
      <c r="O95" s="363">
        <v>0</v>
      </c>
    </row>
    <row r="96" spans="1:15" ht="33.75">
      <c r="A96" s="387" t="s">
        <v>941</v>
      </c>
      <c r="B96" s="363">
        <v>101</v>
      </c>
      <c r="C96" s="363">
        <v>1</v>
      </c>
      <c r="D96" s="363">
        <v>0</v>
      </c>
      <c r="E96" s="363">
        <v>1</v>
      </c>
      <c r="F96" s="363">
        <v>32</v>
      </c>
      <c r="G96" s="363">
        <v>9</v>
      </c>
      <c r="H96" s="363">
        <v>0</v>
      </c>
      <c r="I96" s="363">
        <v>0</v>
      </c>
      <c r="J96" s="363">
        <v>0</v>
      </c>
      <c r="K96" s="363">
        <v>0</v>
      </c>
      <c r="L96" s="363">
        <v>1</v>
      </c>
      <c r="M96" s="363">
        <v>1</v>
      </c>
      <c r="N96" s="363">
        <v>0</v>
      </c>
      <c r="O96" s="363">
        <v>0</v>
      </c>
    </row>
    <row r="97" spans="1:15" ht="22.5">
      <c r="A97" s="387" t="s">
        <v>942</v>
      </c>
      <c r="B97" s="363">
        <v>13227</v>
      </c>
      <c r="C97" s="363">
        <v>97</v>
      </c>
      <c r="D97" s="363">
        <v>109</v>
      </c>
      <c r="E97" s="363">
        <v>66</v>
      </c>
      <c r="F97" s="363">
        <v>2485</v>
      </c>
      <c r="G97" s="363">
        <v>558</v>
      </c>
      <c r="H97" s="363">
        <v>83</v>
      </c>
      <c r="I97" s="363">
        <v>25</v>
      </c>
      <c r="J97" s="363">
        <v>67</v>
      </c>
      <c r="K97" s="363">
        <v>63</v>
      </c>
      <c r="L97" s="363">
        <v>170</v>
      </c>
      <c r="M97" s="363">
        <v>241</v>
      </c>
      <c r="N97" s="363">
        <v>20</v>
      </c>
      <c r="O97" s="363">
        <v>2</v>
      </c>
    </row>
    <row r="98" spans="1:15">
      <c r="A98" s="387" t="s">
        <v>943</v>
      </c>
      <c r="B98" s="363">
        <v>680</v>
      </c>
      <c r="C98" s="363">
        <v>19</v>
      </c>
      <c r="D98" s="363">
        <v>1</v>
      </c>
      <c r="E98" s="363">
        <v>7</v>
      </c>
      <c r="F98" s="363">
        <v>170</v>
      </c>
      <c r="G98" s="363">
        <v>25</v>
      </c>
      <c r="H98" s="363">
        <v>3</v>
      </c>
      <c r="I98" s="363">
        <v>0</v>
      </c>
      <c r="J98" s="363">
        <v>3</v>
      </c>
      <c r="K98" s="363">
        <v>9</v>
      </c>
      <c r="L98" s="363">
        <v>10</v>
      </c>
      <c r="M98" s="363">
        <v>9</v>
      </c>
      <c r="N98" s="363">
        <v>0</v>
      </c>
      <c r="O98" s="363">
        <v>0</v>
      </c>
    </row>
    <row r="99" spans="1:15">
      <c r="A99" s="387" t="s">
        <v>944</v>
      </c>
      <c r="B99" s="363">
        <v>4164</v>
      </c>
      <c r="C99" s="363">
        <v>41</v>
      </c>
      <c r="D99" s="363">
        <v>41</v>
      </c>
      <c r="E99" s="363">
        <v>35</v>
      </c>
      <c r="F99" s="363">
        <v>454</v>
      </c>
      <c r="G99" s="363">
        <v>113</v>
      </c>
      <c r="H99" s="363">
        <v>17</v>
      </c>
      <c r="I99" s="363">
        <v>11</v>
      </c>
      <c r="J99" s="363">
        <v>44</v>
      </c>
      <c r="K99" s="363">
        <v>39</v>
      </c>
      <c r="L99" s="363">
        <v>64</v>
      </c>
      <c r="M99" s="363">
        <v>149</v>
      </c>
      <c r="N99" s="363">
        <v>9</v>
      </c>
      <c r="O99" s="363">
        <v>0</v>
      </c>
    </row>
    <row r="100" spans="1:15" ht="33.75">
      <c r="A100" s="387" t="s">
        <v>945</v>
      </c>
      <c r="B100" s="363">
        <v>2317</v>
      </c>
      <c r="C100" s="363">
        <v>18</v>
      </c>
      <c r="D100" s="363">
        <v>8</v>
      </c>
      <c r="E100" s="363">
        <v>9</v>
      </c>
      <c r="F100" s="363">
        <v>443</v>
      </c>
      <c r="G100" s="363">
        <v>68</v>
      </c>
      <c r="H100" s="363">
        <v>30</v>
      </c>
      <c r="I100" s="363">
        <v>3</v>
      </c>
      <c r="J100" s="363">
        <v>17</v>
      </c>
      <c r="K100" s="363">
        <v>5</v>
      </c>
      <c r="L100" s="363">
        <v>32</v>
      </c>
      <c r="M100" s="363">
        <v>45</v>
      </c>
      <c r="N100" s="363">
        <v>1</v>
      </c>
      <c r="O100" s="363">
        <v>0</v>
      </c>
    </row>
    <row r="101" spans="1:15" ht="22.5">
      <c r="A101" s="387" t="s">
        <v>946</v>
      </c>
      <c r="B101" s="363">
        <v>83</v>
      </c>
      <c r="C101" s="363">
        <v>0</v>
      </c>
      <c r="D101" s="363">
        <v>0</v>
      </c>
      <c r="E101" s="363">
        <v>0</v>
      </c>
      <c r="F101" s="363">
        <v>18</v>
      </c>
      <c r="G101" s="363">
        <v>1</v>
      </c>
      <c r="H101" s="363">
        <v>0</v>
      </c>
      <c r="I101" s="363">
        <v>0</v>
      </c>
      <c r="J101" s="363">
        <v>0</v>
      </c>
      <c r="K101" s="363">
        <v>1</v>
      </c>
      <c r="L101" s="363">
        <v>1</v>
      </c>
      <c r="M101" s="363">
        <v>0</v>
      </c>
      <c r="N101" s="363">
        <v>0</v>
      </c>
      <c r="O101" s="363">
        <v>0</v>
      </c>
    </row>
    <row r="102" spans="1:15" ht="22.5">
      <c r="A102" s="387" t="s">
        <v>947</v>
      </c>
      <c r="B102" s="363">
        <v>51</v>
      </c>
      <c r="C102" s="363">
        <v>0</v>
      </c>
      <c r="D102" s="363">
        <v>0</v>
      </c>
      <c r="E102" s="363">
        <v>1</v>
      </c>
      <c r="F102" s="363">
        <v>15</v>
      </c>
      <c r="G102" s="363">
        <v>2</v>
      </c>
      <c r="H102" s="363">
        <v>0</v>
      </c>
      <c r="I102" s="363">
        <v>0</v>
      </c>
      <c r="J102" s="363">
        <v>1</v>
      </c>
      <c r="K102" s="363">
        <v>0</v>
      </c>
      <c r="L102" s="363">
        <v>2</v>
      </c>
      <c r="M102" s="363">
        <v>0</v>
      </c>
      <c r="N102" s="363">
        <v>0</v>
      </c>
      <c r="O102" s="363">
        <v>0</v>
      </c>
    </row>
    <row r="103" spans="1:15">
      <c r="A103" s="387" t="s">
        <v>948</v>
      </c>
      <c r="B103" s="363">
        <v>218</v>
      </c>
      <c r="C103" s="363">
        <v>4</v>
      </c>
      <c r="D103" s="363">
        <v>0</v>
      </c>
      <c r="E103" s="363">
        <v>1</v>
      </c>
      <c r="F103" s="363">
        <v>69</v>
      </c>
      <c r="G103" s="363">
        <v>7</v>
      </c>
      <c r="H103" s="363">
        <v>3</v>
      </c>
      <c r="I103" s="363">
        <v>0</v>
      </c>
      <c r="J103" s="363">
        <v>1</v>
      </c>
      <c r="K103" s="363">
        <v>1</v>
      </c>
      <c r="L103" s="363">
        <v>1</v>
      </c>
      <c r="M103" s="363">
        <v>2</v>
      </c>
      <c r="N103" s="363">
        <v>0</v>
      </c>
      <c r="O103" s="363">
        <v>1</v>
      </c>
    </row>
    <row r="104" spans="1:15">
      <c r="A104" s="387" t="s">
        <v>949</v>
      </c>
      <c r="B104" s="363">
        <v>1589</v>
      </c>
      <c r="C104" s="363">
        <v>11</v>
      </c>
      <c r="D104" s="363">
        <v>8</v>
      </c>
      <c r="E104" s="363">
        <v>2</v>
      </c>
      <c r="F104" s="363">
        <v>450</v>
      </c>
      <c r="G104" s="363">
        <v>111</v>
      </c>
      <c r="H104" s="363">
        <v>8</v>
      </c>
      <c r="I104" s="363">
        <v>1</v>
      </c>
      <c r="J104" s="363">
        <v>3</v>
      </c>
      <c r="K104" s="363">
        <v>1</v>
      </c>
      <c r="L104" s="363">
        <v>12</v>
      </c>
      <c r="M104" s="363">
        <v>7</v>
      </c>
      <c r="N104" s="363">
        <v>3</v>
      </c>
      <c r="O104" s="363">
        <v>0</v>
      </c>
    </row>
    <row r="105" spans="1:15">
      <c r="A105" s="387" t="s">
        <v>950</v>
      </c>
      <c r="B105" s="363">
        <v>19180</v>
      </c>
      <c r="C105" s="363">
        <v>343</v>
      </c>
      <c r="D105" s="363">
        <v>160</v>
      </c>
      <c r="E105" s="363">
        <v>188</v>
      </c>
      <c r="F105" s="363">
        <v>2166</v>
      </c>
      <c r="G105" s="363">
        <v>866</v>
      </c>
      <c r="H105" s="363">
        <v>174</v>
      </c>
      <c r="I105" s="363">
        <v>54</v>
      </c>
      <c r="J105" s="363">
        <v>125</v>
      </c>
      <c r="K105" s="363">
        <v>98</v>
      </c>
      <c r="L105" s="363">
        <v>363</v>
      </c>
      <c r="M105" s="363">
        <v>423</v>
      </c>
      <c r="N105" s="363">
        <v>23</v>
      </c>
      <c r="O105" s="363">
        <v>3</v>
      </c>
    </row>
    <row r="106" spans="1:15">
      <c r="A106" s="387" t="s">
        <v>951</v>
      </c>
      <c r="B106" s="363">
        <v>1141</v>
      </c>
      <c r="C106" s="363">
        <v>53</v>
      </c>
      <c r="D106" s="363">
        <v>38</v>
      </c>
      <c r="E106" s="363">
        <v>33</v>
      </c>
      <c r="F106" s="363">
        <v>84</v>
      </c>
      <c r="G106" s="363">
        <v>41</v>
      </c>
      <c r="H106" s="363">
        <v>10</v>
      </c>
      <c r="I106" s="363">
        <v>1</v>
      </c>
      <c r="J106" s="363">
        <v>27</v>
      </c>
      <c r="K106" s="363">
        <v>25</v>
      </c>
      <c r="L106" s="363">
        <v>39</v>
      </c>
      <c r="M106" s="363">
        <v>31</v>
      </c>
      <c r="N106" s="363">
        <v>2</v>
      </c>
      <c r="O106" s="363">
        <v>0</v>
      </c>
    </row>
    <row r="107" spans="1:15">
      <c r="A107" s="387" t="s">
        <v>952</v>
      </c>
      <c r="B107" s="363">
        <v>4</v>
      </c>
      <c r="C107" s="363">
        <v>0</v>
      </c>
      <c r="D107" s="363">
        <v>0</v>
      </c>
      <c r="E107" s="363">
        <v>0</v>
      </c>
      <c r="F107" s="363">
        <v>0</v>
      </c>
      <c r="G107" s="363">
        <v>1</v>
      </c>
      <c r="H107" s="363">
        <v>0</v>
      </c>
      <c r="I107" s="363">
        <v>0</v>
      </c>
      <c r="J107" s="363">
        <v>0</v>
      </c>
      <c r="K107" s="363">
        <v>0</v>
      </c>
      <c r="L107" s="363">
        <v>0</v>
      </c>
      <c r="M107" s="363">
        <v>0</v>
      </c>
      <c r="N107" s="363">
        <v>0</v>
      </c>
      <c r="O107" s="363">
        <v>0</v>
      </c>
    </row>
    <row r="108" spans="1:15">
      <c r="A108" s="387" t="s">
        <v>953</v>
      </c>
      <c r="B108" s="363">
        <v>40</v>
      </c>
      <c r="C108" s="363">
        <v>20</v>
      </c>
      <c r="D108" s="363">
        <v>1</v>
      </c>
      <c r="E108" s="363">
        <v>0</v>
      </c>
      <c r="F108" s="363">
        <v>6</v>
      </c>
      <c r="G108" s="363">
        <v>3</v>
      </c>
      <c r="H108" s="363">
        <v>0</v>
      </c>
      <c r="I108" s="363">
        <v>0</v>
      </c>
      <c r="J108" s="363">
        <v>0</v>
      </c>
      <c r="K108" s="363">
        <v>0</v>
      </c>
      <c r="L108" s="363">
        <v>2</v>
      </c>
      <c r="M108" s="363">
        <v>0</v>
      </c>
      <c r="N108" s="363">
        <v>0</v>
      </c>
      <c r="O108" s="363">
        <v>0</v>
      </c>
    </row>
    <row r="109" spans="1:15" ht="22.5">
      <c r="A109" s="387" t="s">
        <v>954</v>
      </c>
      <c r="B109" s="363">
        <v>2</v>
      </c>
      <c r="C109" s="363">
        <v>0</v>
      </c>
      <c r="D109" s="363">
        <v>0</v>
      </c>
      <c r="E109" s="363">
        <v>0</v>
      </c>
      <c r="F109" s="363">
        <v>1</v>
      </c>
      <c r="G109" s="363">
        <v>0</v>
      </c>
      <c r="H109" s="363">
        <v>0</v>
      </c>
      <c r="I109" s="363">
        <v>0</v>
      </c>
      <c r="J109" s="363">
        <v>0</v>
      </c>
      <c r="K109" s="363">
        <v>0</v>
      </c>
      <c r="L109" s="363">
        <v>0</v>
      </c>
      <c r="M109" s="363">
        <v>0</v>
      </c>
      <c r="N109" s="363">
        <v>0</v>
      </c>
      <c r="O109" s="363">
        <v>0</v>
      </c>
    </row>
    <row r="110" spans="1:15">
      <c r="A110" s="387" t="s">
        <v>955</v>
      </c>
      <c r="B110" s="363">
        <v>1143</v>
      </c>
      <c r="C110" s="363">
        <v>6</v>
      </c>
      <c r="D110" s="363">
        <v>20</v>
      </c>
      <c r="E110" s="363">
        <v>7</v>
      </c>
      <c r="F110" s="363">
        <v>408</v>
      </c>
      <c r="G110" s="363">
        <v>19</v>
      </c>
      <c r="H110" s="363">
        <v>8</v>
      </c>
      <c r="I110" s="363">
        <v>1</v>
      </c>
      <c r="J110" s="363">
        <v>1</v>
      </c>
      <c r="K110" s="363">
        <v>0</v>
      </c>
      <c r="L110" s="363">
        <v>8</v>
      </c>
      <c r="M110" s="363">
        <v>8</v>
      </c>
      <c r="N110" s="363">
        <v>4</v>
      </c>
      <c r="O110" s="363">
        <v>1</v>
      </c>
    </row>
    <row r="111" spans="1:15">
      <c r="A111" s="387" t="s">
        <v>956</v>
      </c>
      <c r="B111" s="363">
        <v>2782</v>
      </c>
      <c r="C111" s="363">
        <v>26</v>
      </c>
      <c r="D111" s="363">
        <v>10</v>
      </c>
      <c r="E111" s="363">
        <v>16</v>
      </c>
      <c r="F111" s="363">
        <v>320</v>
      </c>
      <c r="G111" s="363">
        <v>86</v>
      </c>
      <c r="H111" s="363">
        <v>18</v>
      </c>
      <c r="I111" s="363">
        <v>5</v>
      </c>
      <c r="J111" s="363">
        <v>26</v>
      </c>
      <c r="K111" s="363">
        <v>29</v>
      </c>
      <c r="L111" s="363">
        <v>131</v>
      </c>
      <c r="M111" s="363">
        <v>73</v>
      </c>
      <c r="N111" s="363">
        <v>9</v>
      </c>
      <c r="O111" s="363">
        <v>1</v>
      </c>
    </row>
    <row r="112" spans="1:15" ht="22.5">
      <c r="A112" s="387" t="s">
        <v>957</v>
      </c>
      <c r="B112" s="363">
        <v>3755</v>
      </c>
      <c r="C112" s="363">
        <v>58</v>
      </c>
      <c r="D112" s="363">
        <v>29</v>
      </c>
      <c r="E112" s="363">
        <v>41</v>
      </c>
      <c r="F112" s="363">
        <v>983</v>
      </c>
      <c r="G112" s="363">
        <v>104</v>
      </c>
      <c r="H112" s="363">
        <v>17</v>
      </c>
      <c r="I112" s="363">
        <v>3</v>
      </c>
      <c r="J112" s="363">
        <v>16</v>
      </c>
      <c r="K112" s="363">
        <v>17</v>
      </c>
      <c r="L112" s="363">
        <v>52</v>
      </c>
      <c r="M112" s="363">
        <v>77</v>
      </c>
      <c r="N112" s="363">
        <v>8</v>
      </c>
      <c r="O112" s="363">
        <v>1</v>
      </c>
    </row>
    <row r="113" spans="1:15">
      <c r="A113" s="387" t="s">
        <v>958</v>
      </c>
      <c r="B113" s="363">
        <v>214</v>
      </c>
      <c r="C113" s="363">
        <v>2</v>
      </c>
      <c r="D113" s="363">
        <v>1</v>
      </c>
      <c r="E113" s="363">
        <v>2</v>
      </c>
      <c r="F113" s="363">
        <v>78</v>
      </c>
      <c r="G113" s="363">
        <v>8</v>
      </c>
      <c r="H113" s="363">
        <v>0</v>
      </c>
      <c r="I113" s="363">
        <v>0</v>
      </c>
      <c r="J113" s="363">
        <v>1</v>
      </c>
      <c r="K113" s="363">
        <v>0</v>
      </c>
      <c r="L113" s="363">
        <v>3</v>
      </c>
      <c r="M113" s="363">
        <v>1</v>
      </c>
      <c r="N113" s="363">
        <v>0</v>
      </c>
      <c r="O113" s="363">
        <v>0</v>
      </c>
    </row>
    <row r="114" spans="1:15" ht="22.5">
      <c r="A114" s="387" t="s">
        <v>959</v>
      </c>
      <c r="B114" s="363">
        <v>2080</v>
      </c>
      <c r="C114" s="363">
        <v>67</v>
      </c>
      <c r="D114" s="363">
        <v>10</v>
      </c>
      <c r="E114" s="363">
        <v>11</v>
      </c>
      <c r="F114" s="363">
        <v>254</v>
      </c>
      <c r="G114" s="363">
        <v>91</v>
      </c>
      <c r="H114" s="363">
        <v>38</v>
      </c>
      <c r="I114" s="363">
        <v>4</v>
      </c>
      <c r="J114" s="363">
        <v>5</v>
      </c>
      <c r="K114" s="363">
        <v>3</v>
      </c>
      <c r="L114" s="363">
        <v>33</v>
      </c>
      <c r="M114" s="363">
        <v>23</v>
      </c>
      <c r="N114" s="363">
        <v>5</v>
      </c>
      <c r="O114" s="363">
        <v>0</v>
      </c>
    </row>
    <row r="115" spans="1:15" ht="33.75">
      <c r="A115" s="387" t="s">
        <v>960</v>
      </c>
      <c r="B115" s="363">
        <v>521</v>
      </c>
      <c r="C115" s="363">
        <v>4</v>
      </c>
      <c r="D115" s="363">
        <v>3</v>
      </c>
      <c r="E115" s="363">
        <v>1</v>
      </c>
      <c r="F115" s="363">
        <v>162</v>
      </c>
      <c r="G115" s="363">
        <v>7</v>
      </c>
      <c r="H115" s="363">
        <v>0</v>
      </c>
      <c r="I115" s="363">
        <v>1</v>
      </c>
      <c r="J115" s="363">
        <v>0</v>
      </c>
      <c r="K115" s="363">
        <v>0</v>
      </c>
      <c r="L115" s="363">
        <v>6</v>
      </c>
      <c r="M115" s="363">
        <v>3</v>
      </c>
      <c r="N115" s="363">
        <v>1</v>
      </c>
      <c r="O115" s="363">
        <v>0</v>
      </c>
    </row>
    <row r="116" spans="1:15" ht="22.5">
      <c r="A116" s="387" t="s">
        <v>961</v>
      </c>
      <c r="B116" s="363">
        <v>1384</v>
      </c>
      <c r="C116" s="363">
        <v>8</v>
      </c>
      <c r="D116" s="363">
        <v>7</v>
      </c>
      <c r="E116" s="363">
        <v>2</v>
      </c>
      <c r="F116" s="363">
        <v>269</v>
      </c>
      <c r="G116" s="363">
        <v>24</v>
      </c>
      <c r="H116" s="363">
        <v>6</v>
      </c>
      <c r="I116" s="363">
        <v>2</v>
      </c>
      <c r="J116" s="363">
        <v>8</v>
      </c>
      <c r="K116" s="363">
        <v>8</v>
      </c>
      <c r="L116" s="363">
        <v>10</v>
      </c>
      <c r="M116" s="363">
        <v>6</v>
      </c>
      <c r="N116" s="363">
        <v>9</v>
      </c>
      <c r="O116" s="363">
        <v>0</v>
      </c>
    </row>
    <row r="117" spans="1:15">
      <c r="A117" s="387" t="s">
        <v>962</v>
      </c>
      <c r="B117" s="363">
        <v>2438</v>
      </c>
      <c r="C117" s="363">
        <v>18</v>
      </c>
      <c r="D117" s="363">
        <v>2</v>
      </c>
      <c r="E117" s="363">
        <v>10</v>
      </c>
      <c r="F117" s="363">
        <v>682</v>
      </c>
      <c r="G117" s="363">
        <v>100</v>
      </c>
      <c r="H117" s="363">
        <v>9</v>
      </c>
      <c r="I117" s="363">
        <v>2</v>
      </c>
      <c r="J117" s="363">
        <v>5</v>
      </c>
      <c r="K117" s="363">
        <v>8</v>
      </c>
      <c r="L117" s="363">
        <v>35</v>
      </c>
      <c r="M117" s="363">
        <v>5</v>
      </c>
      <c r="N117" s="363">
        <v>4</v>
      </c>
      <c r="O117" s="363">
        <v>0</v>
      </c>
    </row>
    <row r="118" spans="1:15" ht="33.75">
      <c r="A118" s="387" t="s">
        <v>963</v>
      </c>
      <c r="B118" s="363">
        <v>1245</v>
      </c>
      <c r="C118" s="363">
        <v>16</v>
      </c>
      <c r="D118" s="363">
        <v>4</v>
      </c>
      <c r="E118" s="363">
        <v>6</v>
      </c>
      <c r="F118" s="363">
        <v>362</v>
      </c>
      <c r="G118" s="363">
        <v>85</v>
      </c>
      <c r="H118" s="363">
        <v>14</v>
      </c>
      <c r="I118" s="363">
        <v>1</v>
      </c>
      <c r="J118" s="363">
        <v>10</v>
      </c>
      <c r="K118" s="363">
        <v>2</v>
      </c>
      <c r="L118" s="363">
        <v>25</v>
      </c>
      <c r="M118" s="363">
        <v>8</v>
      </c>
      <c r="N118" s="363">
        <v>2</v>
      </c>
      <c r="O118" s="363">
        <v>0</v>
      </c>
    </row>
    <row r="119" spans="1:15">
      <c r="A119" s="387" t="s">
        <v>964</v>
      </c>
      <c r="B119" s="363">
        <v>121</v>
      </c>
      <c r="C119" s="363">
        <v>1</v>
      </c>
      <c r="D119" s="363">
        <v>0</v>
      </c>
      <c r="E119" s="363">
        <v>0</v>
      </c>
      <c r="F119" s="363">
        <v>38</v>
      </c>
      <c r="G119" s="363">
        <v>4</v>
      </c>
      <c r="H119" s="363">
        <v>1</v>
      </c>
      <c r="I119" s="363">
        <v>1</v>
      </c>
      <c r="J119" s="363">
        <v>0</v>
      </c>
      <c r="K119" s="363">
        <v>0</v>
      </c>
      <c r="L119" s="363">
        <v>2</v>
      </c>
      <c r="M119" s="363">
        <v>1</v>
      </c>
      <c r="N119" s="363">
        <v>0</v>
      </c>
      <c r="O119" s="363">
        <v>0</v>
      </c>
    </row>
    <row r="120" spans="1:15" ht="22.5">
      <c r="A120" s="387" t="s">
        <v>965</v>
      </c>
      <c r="B120" s="363">
        <v>788</v>
      </c>
      <c r="C120" s="363">
        <v>16</v>
      </c>
      <c r="D120" s="363">
        <v>3</v>
      </c>
      <c r="E120" s="363">
        <v>10</v>
      </c>
      <c r="F120" s="363">
        <v>197</v>
      </c>
      <c r="G120" s="363">
        <v>52</v>
      </c>
      <c r="H120" s="363">
        <v>3</v>
      </c>
      <c r="I120" s="363">
        <v>0</v>
      </c>
      <c r="J120" s="363">
        <v>1</v>
      </c>
      <c r="K120" s="363">
        <v>2</v>
      </c>
      <c r="L120" s="363">
        <v>15</v>
      </c>
      <c r="M120" s="363">
        <v>7</v>
      </c>
      <c r="N120" s="363">
        <v>2</v>
      </c>
      <c r="O120" s="363">
        <v>0</v>
      </c>
    </row>
    <row r="121" spans="1:15" ht="22.5">
      <c r="A121" s="387" t="s">
        <v>966</v>
      </c>
      <c r="B121" s="363">
        <v>685</v>
      </c>
      <c r="C121" s="363">
        <v>23</v>
      </c>
      <c r="D121" s="363">
        <v>8</v>
      </c>
      <c r="E121" s="363">
        <v>7</v>
      </c>
      <c r="F121" s="363">
        <v>171</v>
      </c>
      <c r="G121" s="363">
        <v>24</v>
      </c>
      <c r="H121" s="363">
        <v>1</v>
      </c>
      <c r="I121" s="363">
        <v>0</v>
      </c>
      <c r="J121" s="363">
        <v>7</v>
      </c>
      <c r="K121" s="363">
        <v>7</v>
      </c>
      <c r="L121" s="363">
        <v>30</v>
      </c>
      <c r="M121" s="363">
        <v>7</v>
      </c>
      <c r="N121" s="363">
        <v>1</v>
      </c>
      <c r="O121" s="363">
        <v>0</v>
      </c>
    </row>
    <row r="122" spans="1:15">
      <c r="A122" s="387" t="s">
        <v>967</v>
      </c>
      <c r="B122" s="363">
        <v>261</v>
      </c>
      <c r="C122" s="363">
        <v>1</v>
      </c>
      <c r="D122" s="363">
        <v>0</v>
      </c>
      <c r="E122" s="363">
        <v>0</v>
      </c>
      <c r="F122" s="363">
        <v>67</v>
      </c>
      <c r="G122" s="363">
        <v>19</v>
      </c>
      <c r="H122" s="363">
        <v>1</v>
      </c>
      <c r="I122" s="363">
        <v>0</v>
      </c>
      <c r="J122" s="363">
        <v>1</v>
      </c>
      <c r="K122" s="363">
        <v>3</v>
      </c>
      <c r="L122" s="363">
        <v>5</v>
      </c>
      <c r="M122" s="363">
        <v>5</v>
      </c>
      <c r="N122" s="363">
        <v>1</v>
      </c>
      <c r="O122" s="363">
        <v>0</v>
      </c>
    </row>
    <row r="123" spans="1:15">
      <c r="A123" s="387" t="s">
        <v>968</v>
      </c>
      <c r="B123" s="363">
        <v>132</v>
      </c>
      <c r="C123" s="363">
        <v>1</v>
      </c>
      <c r="D123" s="363">
        <v>0</v>
      </c>
      <c r="E123" s="363">
        <v>0</v>
      </c>
      <c r="F123" s="363">
        <v>46</v>
      </c>
      <c r="G123" s="363">
        <v>15</v>
      </c>
      <c r="H123" s="363">
        <v>1</v>
      </c>
      <c r="I123" s="363">
        <v>1</v>
      </c>
      <c r="J123" s="363">
        <v>0</v>
      </c>
      <c r="K123" s="363">
        <v>0</v>
      </c>
      <c r="L123" s="363">
        <v>1</v>
      </c>
      <c r="M123" s="363">
        <v>1</v>
      </c>
      <c r="N123" s="363">
        <v>0</v>
      </c>
      <c r="O123" s="363">
        <v>0</v>
      </c>
    </row>
    <row r="124" spans="1:15">
      <c r="A124" s="387" t="s">
        <v>969</v>
      </c>
      <c r="B124" s="363">
        <v>81</v>
      </c>
      <c r="C124" s="363">
        <v>0</v>
      </c>
      <c r="D124" s="363">
        <v>0</v>
      </c>
      <c r="E124" s="363">
        <v>0</v>
      </c>
      <c r="F124" s="363">
        <v>39</v>
      </c>
      <c r="G124" s="363">
        <v>3</v>
      </c>
      <c r="H124" s="363">
        <v>0</v>
      </c>
      <c r="I124" s="363">
        <v>0</v>
      </c>
      <c r="J124" s="363">
        <v>0</v>
      </c>
      <c r="K124" s="363">
        <v>0</v>
      </c>
      <c r="L124" s="363">
        <v>1</v>
      </c>
      <c r="M124" s="363">
        <v>0</v>
      </c>
      <c r="N124" s="363">
        <v>0</v>
      </c>
      <c r="O124" s="363">
        <v>0</v>
      </c>
    </row>
    <row r="125" spans="1:15">
      <c r="A125" s="387" t="s">
        <v>970</v>
      </c>
      <c r="B125" s="363">
        <v>3397</v>
      </c>
      <c r="C125" s="363">
        <v>56</v>
      </c>
      <c r="D125" s="363">
        <v>27</v>
      </c>
      <c r="E125" s="363">
        <v>18</v>
      </c>
      <c r="F125" s="363">
        <v>596</v>
      </c>
      <c r="G125" s="363">
        <v>197</v>
      </c>
      <c r="H125" s="363">
        <v>52</v>
      </c>
      <c r="I125" s="363">
        <v>9</v>
      </c>
      <c r="J125" s="363">
        <v>25</v>
      </c>
      <c r="K125" s="363">
        <v>16</v>
      </c>
      <c r="L125" s="363">
        <v>52</v>
      </c>
      <c r="M125" s="363">
        <v>67</v>
      </c>
      <c r="N125" s="363">
        <v>5</v>
      </c>
      <c r="O125" s="363">
        <v>0</v>
      </c>
    </row>
    <row r="126" spans="1:15">
      <c r="A126" s="387" t="s">
        <v>971</v>
      </c>
      <c r="B126" s="363">
        <v>1030</v>
      </c>
      <c r="C126" s="363">
        <v>16</v>
      </c>
      <c r="D126" s="363">
        <v>11</v>
      </c>
      <c r="E126" s="363">
        <v>11</v>
      </c>
      <c r="F126" s="363">
        <v>200</v>
      </c>
      <c r="G126" s="363">
        <v>48</v>
      </c>
      <c r="H126" s="363">
        <v>14</v>
      </c>
      <c r="I126" s="363">
        <v>4</v>
      </c>
      <c r="J126" s="363">
        <v>5</v>
      </c>
      <c r="K126" s="363">
        <v>6</v>
      </c>
      <c r="L126" s="363">
        <v>42</v>
      </c>
      <c r="M126" s="363">
        <v>14</v>
      </c>
      <c r="N126" s="363">
        <v>0</v>
      </c>
      <c r="O126" s="363">
        <v>0</v>
      </c>
    </row>
    <row r="127" spans="1:15" ht="22.5">
      <c r="A127" s="387" t="s">
        <v>972</v>
      </c>
      <c r="B127" s="363">
        <v>346</v>
      </c>
      <c r="C127" s="363">
        <v>4</v>
      </c>
      <c r="D127" s="363">
        <v>0</v>
      </c>
      <c r="E127" s="363">
        <v>2</v>
      </c>
      <c r="F127" s="363">
        <v>64</v>
      </c>
      <c r="G127" s="363">
        <v>16</v>
      </c>
      <c r="H127" s="363">
        <v>0</v>
      </c>
      <c r="I127" s="363">
        <v>2</v>
      </c>
      <c r="J127" s="363">
        <v>0</v>
      </c>
      <c r="K127" s="363">
        <v>0</v>
      </c>
      <c r="L127" s="363">
        <v>0</v>
      </c>
      <c r="M127" s="363">
        <v>1</v>
      </c>
      <c r="N127" s="363">
        <v>0</v>
      </c>
      <c r="O127" s="363">
        <v>0</v>
      </c>
    </row>
    <row r="128" spans="1:15" ht="22.5">
      <c r="A128" s="387" t="s">
        <v>973</v>
      </c>
      <c r="B128" s="363">
        <v>973</v>
      </c>
      <c r="C128" s="363">
        <v>3</v>
      </c>
      <c r="D128" s="363">
        <v>12</v>
      </c>
      <c r="E128" s="363">
        <v>20</v>
      </c>
      <c r="F128" s="363">
        <v>330</v>
      </c>
      <c r="G128" s="363">
        <v>52</v>
      </c>
      <c r="H128" s="363">
        <v>2</v>
      </c>
      <c r="I128" s="363">
        <v>0</v>
      </c>
      <c r="J128" s="363">
        <v>7</v>
      </c>
      <c r="K128" s="363">
        <v>6</v>
      </c>
      <c r="L128" s="363">
        <v>13</v>
      </c>
      <c r="M128" s="363">
        <v>13</v>
      </c>
      <c r="N128" s="363">
        <v>1</v>
      </c>
      <c r="O128" s="363">
        <v>1</v>
      </c>
    </row>
    <row r="129" spans="1:15" ht="22.5">
      <c r="A129" s="387" t="s">
        <v>974</v>
      </c>
      <c r="B129" s="363">
        <v>905</v>
      </c>
      <c r="C129" s="363">
        <v>7</v>
      </c>
      <c r="D129" s="363">
        <v>12</v>
      </c>
      <c r="E129" s="363">
        <v>3</v>
      </c>
      <c r="F129" s="363">
        <v>155</v>
      </c>
      <c r="G129" s="363">
        <v>15</v>
      </c>
      <c r="H129" s="363">
        <v>5</v>
      </c>
      <c r="I129" s="363">
        <v>5</v>
      </c>
      <c r="J129" s="363">
        <v>15</v>
      </c>
      <c r="K129" s="363">
        <v>9</v>
      </c>
      <c r="L129" s="363">
        <v>9</v>
      </c>
      <c r="M129" s="363">
        <v>24</v>
      </c>
      <c r="N129" s="363">
        <v>0</v>
      </c>
      <c r="O129" s="363">
        <v>0</v>
      </c>
    </row>
    <row r="130" spans="1:15">
      <c r="A130" s="387" t="s">
        <v>975</v>
      </c>
      <c r="B130" s="363">
        <v>2868</v>
      </c>
      <c r="C130" s="363">
        <v>36</v>
      </c>
      <c r="D130" s="363">
        <v>25</v>
      </c>
      <c r="E130" s="363">
        <v>17</v>
      </c>
      <c r="F130" s="363">
        <v>810</v>
      </c>
      <c r="G130" s="363">
        <v>106</v>
      </c>
      <c r="H130" s="363">
        <v>15</v>
      </c>
      <c r="I130" s="363">
        <v>1</v>
      </c>
      <c r="J130" s="363">
        <v>22</v>
      </c>
      <c r="K130" s="363">
        <v>9</v>
      </c>
      <c r="L130" s="363">
        <v>56</v>
      </c>
      <c r="M130" s="363">
        <v>49</v>
      </c>
      <c r="N130" s="363">
        <v>1</v>
      </c>
      <c r="O130" s="363">
        <v>0</v>
      </c>
    </row>
    <row r="131" spans="1:15">
      <c r="A131" s="387" t="s">
        <v>976</v>
      </c>
      <c r="B131" s="363">
        <v>402</v>
      </c>
      <c r="C131" s="363">
        <v>7</v>
      </c>
      <c r="D131" s="363">
        <v>3</v>
      </c>
      <c r="E131" s="363">
        <v>1</v>
      </c>
      <c r="F131" s="363">
        <v>38</v>
      </c>
      <c r="G131" s="363">
        <v>6</v>
      </c>
      <c r="H131" s="363">
        <v>2</v>
      </c>
      <c r="I131" s="363">
        <v>0</v>
      </c>
      <c r="J131" s="363">
        <v>1</v>
      </c>
      <c r="K131" s="363">
        <v>2</v>
      </c>
      <c r="L131" s="363">
        <v>1</v>
      </c>
      <c r="M131" s="363">
        <v>2</v>
      </c>
      <c r="N131" s="363">
        <v>0</v>
      </c>
      <c r="O131" s="363">
        <v>0</v>
      </c>
    </row>
    <row r="132" spans="1:15" ht="22.5">
      <c r="A132" s="387" t="s">
        <v>977</v>
      </c>
      <c r="B132" s="363">
        <v>3102</v>
      </c>
      <c r="C132" s="363">
        <v>5</v>
      </c>
      <c r="D132" s="363">
        <v>0</v>
      </c>
      <c r="E132" s="363">
        <v>5</v>
      </c>
      <c r="F132" s="363">
        <v>566</v>
      </c>
      <c r="G132" s="363">
        <v>44</v>
      </c>
      <c r="H132" s="363">
        <v>3</v>
      </c>
      <c r="I132" s="363">
        <v>1</v>
      </c>
      <c r="J132" s="363">
        <v>13</v>
      </c>
      <c r="K132" s="363">
        <v>2</v>
      </c>
      <c r="L132" s="363">
        <v>17</v>
      </c>
      <c r="M132" s="363">
        <v>1</v>
      </c>
      <c r="N132" s="363">
        <v>0</v>
      </c>
      <c r="O132" s="363">
        <v>0</v>
      </c>
    </row>
    <row r="133" spans="1:15" ht="22.5">
      <c r="A133" s="387" t="s">
        <v>978</v>
      </c>
      <c r="B133" s="363">
        <v>351</v>
      </c>
      <c r="C133" s="363">
        <v>4</v>
      </c>
      <c r="D133" s="363">
        <v>2</v>
      </c>
      <c r="E133" s="363">
        <v>2</v>
      </c>
      <c r="F133" s="363">
        <v>106</v>
      </c>
      <c r="G133" s="363">
        <v>13</v>
      </c>
      <c r="H133" s="363">
        <v>1</v>
      </c>
      <c r="I133" s="363">
        <v>1</v>
      </c>
      <c r="J133" s="363">
        <v>7</v>
      </c>
      <c r="K133" s="363">
        <v>4</v>
      </c>
      <c r="L133" s="363">
        <v>6</v>
      </c>
      <c r="M133" s="363">
        <v>2</v>
      </c>
      <c r="N133" s="363">
        <v>0</v>
      </c>
      <c r="O133" s="363">
        <v>0</v>
      </c>
    </row>
    <row r="134" spans="1:15">
      <c r="A134" s="387" t="s">
        <v>979</v>
      </c>
      <c r="B134" s="363">
        <v>3075</v>
      </c>
      <c r="C134" s="363">
        <v>8</v>
      </c>
      <c r="D134" s="363">
        <v>1</v>
      </c>
      <c r="E134" s="363">
        <v>1</v>
      </c>
      <c r="F134" s="363">
        <v>315</v>
      </c>
      <c r="G134" s="363">
        <v>64</v>
      </c>
      <c r="H134" s="363">
        <v>9</v>
      </c>
      <c r="I134" s="363">
        <v>0</v>
      </c>
      <c r="J134" s="363">
        <v>7</v>
      </c>
      <c r="K134" s="363">
        <v>1</v>
      </c>
      <c r="L134" s="363">
        <v>15</v>
      </c>
      <c r="M134" s="363">
        <v>13</v>
      </c>
      <c r="N134" s="363">
        <v>1</v>
      </c>
      <c r="O134" s="363">
        <v>0</v>
      </c>
    </row>
    <row r="135" spans="1:15">
      <c r="A135" s="387" t="s">
        <v>980</v>
      </c>
      <c r="B135" s="363">
        <v>407</v>
      </c>
      <c r="C135" s="363">
        <v>2</v>
      </c>
      <c r="D135" s="363">
        <v>1</v>
      </c>
      <c r="E135" s="363">
        <v>1</v>
      </c>
      <c r="F135" s="363">
        <v>181</v>
      </c>
      <c r="G135" s="363">
        <v>11</v>
      </c>
      <c r="H135" s="363">
        <v>0</v>
      </c>
      <c r="I135" s="363">
        <v>0</v>
      </c>
      <c r="J135" s="363">
        <v>3</v>
      </c>
      <c r="K135" s="363">
        <v>2</v>
      </c>
      <c r="L135" s="363">
        <v>5</v>
      </c>
      <c r="M135" s="363">
        <v>2</v>
      </c>
      <c r="N135" s="363">
        <v>2</v>
      </c>
      <c r="O135" s="363">
        <v>0</v>
      </c>
    </row>
    <row r="136" spans="1:15">
      <c r="A136" s="387" t="s">
        <v>981</v>
      </c>
      <c r="B136" s="363">
        <v>377</v>
      </c>
      <c r="C136" s="363">
        <v>0</v>
      </c>
      <c r="D136" s="363">
        <v>1</v>
      </c>
      <c r="E136" s="363">
        <v>3</v>
      </c>
      <c r="F136" s="363">
        <v>169</v>
      </c>
      <c r="G136" s="363">
        <v>16</v>
      </c>
      <c r="H136" s="363">
        <v>2</v>
      </c>
      <c r="I136" s="363">
        <v>0</v>
      </c>
      <c r="J136" s="363">
        <v>7</v>
      </c>
      <c r="K136" s="363">
        <v>1</v>
      </c>
      <c r="L136" s="363">
        <v>9</v>
      </c>
      <c r="M136" s="363">
        <v>0</v>
      </c>
      <c r="N136" s="363">
        <v>0</v>
      </c>
      <c r="O136" s="363">
        <v>0</v>
      </c>
    </row>
    <row r="137" spans="1:15">
      <c r="A137" s="387" t="s">
        <v>982</v>
      </c>
      <c r="B137" s="363">
        <v>353</v>
      </c>
      <c r="C137" s="363">
        <v>0</v>
      </c>
      <c r="D137" s="363">
        <v>0</v>
      </c>
      <c r="E137" s="363">
        <v>0</v>
      </c>
      <c r="F137" s="363">
        <v>16</v>
      </c>
      <c r="G137" s="363">
        <v>2</v>
      </c>
      <c r="H137" s="363">
        <v>0</v>
      </c>
      <c r="I137" s="363">
        <v>0</v>
      </c>
      <c r="J137" s="363">
        <v>0</v>
      </c>
      <c r="K137" s="363">
        <v>1</v>
      </c>
      <c r="L137" s="363">
        <v>3</v>
      </c>
      <c r="M137" s="363">
        <v>8</v>
      </c>
      <c r="N137" s="363">
        <v>0</v>
      </c>
      <c r="O137" s="363">
        <v>0</v>
      </c>
    </row>
    <row r="138" spans="1:15" ht="22.5">
      <c r="A138" s="387" t="s">
        <v>983</v>
      </c>
      <c r="B138" s="363">
        <v>166</v>
      </c>
      <c r="C138" s="363">
        <v>0</v>
      </c>
      <c r="D138" s="363">
        <v>0</v>
      </c>
      <c r="E138" s="363">
        <v>0</v>
      </c>
      <c r="F138" s="363">
        <v>27</v>
      </c>
      <c r="G138" s="363">
        <v>3</v>
      </c>
      <c r="H138" s="363">
        <v>0</v>
      </c>
      <c r="I138" s="363">
        <v>0</v>
      </c>
      <c r="J138" s="363">
        <v>0</v>
      </c>
      <c r="K138" s="363">
        <v>0</v>
      </c>
      <c r="L138" s="363">
        <v>1</v>
      </c>
      <c r="M138" s="363">
        <v>0</v>
      </c>
      <c r="N138" s="363">
        <v>0</v>
      </c>
      <c r="O138" s="363">
        <v>0</v>
      </c>
    </row>
    <row r="139" spans="1:15">
      <c r="A139" s="387" t="s">
        <v>984</v>
      </c>
      <c r="B139" s="363">
        <v>24</v>
      </c>
      <c r="C139" s="363">
        <v>0</v>
      </c>
      <c r="D139" s="363">
        <v>1</v>
      </c>
      <c r="E139" s="363">
        <v>0</v>
      </c>
      <c r="F139" s="363">
        <v>2</v>
      </c>
      <c r="G139" s="363">
        <v>0</v>
      </c>
      <c r="H139" s="363">
        <v>0</v>
      </c>
      <c r="I139" s="363">
        <v>0</v>
      </c>
      <c r="J139" s="363">
        <v>0</v>
      </c>
      <c r="K139" s="363">
        <v>0</v>
      </c>
      <c r="L139" s="363">
        <v>0</v>
      </c>
      <c r="M139" s="363">
        <v>0</v>
      </c>
      <c r="N139" s="363">
        <v>0</v>
      </c>
      <c r="O139" s="363">
        <v>0</v>
      </c>
    </row>
    <row r="140" spans="1:15">
      <c r="A140" s="387" t="s">
        <v>985</v>
      </c>
      <c r="B140" s="363">
        <v>1716</v>
      </c>
      <c r="C140" s="363">
        <v>18</v>
      </c>
      <c r="D140" s="363">
        <v>11</v>
      </c>
      <c r="E140" s="363">
        <v>7</v>
      </c>
      <c r="F140" s="363">
        <v>357</v>
      </c>
      <c r="G140" s="363">
        <v>50</v>
      </c>
      <c r="H140" s="363">
        <v>7</v>
      </c>
      <c r="I140" s="363">
        <v>5</v>
      </c>
      <c r="J140" s="363">
        <v>19</v>
      </c>
      <c r="K140" s="363">
        <v>9</v>
      </c>
      <c r="L140" s="363">
        <v>26</v>
      </c>
      <c r="M140" s="363">
        <v>14</v>
      </c>
      <c r="N140" s="363">
        <v>0</v>
      </c>
      <c r="O140" s="363">
        <v>0</v>
      </c>
    </row>
    <row r="141" spans="1:15" ht="22.5">
      <c r="A141" s="387" t="s">
        <v>986</v>
      </c>
      <c r="B141" s="363">
        <v>1029</v>
      </c>
      <c r="C141" s="363">
        <v>44</v>
      </c>
      <c r="D141" s="363">
        <v>24</v>
      </c>
      <c r="E141" s="363">
        <v>13</v>
      </c>
      <c r="F141" s="363">
        <v>260</v>
      </c>
      <c r="G141" s="363">
        <v>15</v>
      </c>
      <c r="H141" s="363">
        <v>3</v>
      </c>
      <c r="I141" s="363">
        <v>4</v>
      </c>
      <c r="J141" s="363">
        <v>5</v>
      </c>
      <c r="K141" s="363">
        <v>6</v>
      </c>
      <c r="L141" s="363">
        <v>16</v>
      </c>
      <c r="M141" s="363">
        <v>13</v>
      </c>
      <c r="N141" s="363">
        <v>1</v>
      </c>
      <c r="O141" s="363">
        <v>0</v>
      </c>
    </row>
    <row r="142" spans="1:15">
      <c r="A142" s="387" t="s">
        <v>3375</v>
      </c>
      <c r="B142" s="363">
        <v>150</v>
      </c>
      <c r="C142" s="363">
        <v>0</v>
      </c>
      <c r="D142" s="363">
        <v>0</v>
      </c>
      <c r="E142" s="363">
        <v>0</v>
      </c>
      <c r="F142" s="363">
        <v>61</v>
      </c>
      <c r="G142" s="363">
        <v>5</v>
      </c>
      <c r="H142" s="363">
        <v>1</v>
      </c>
      <c r="I142" s="363">
        <v>0</v>
      </c>
      <c r="J142" s="363">
        <v>1</v>
      </c>
      <c r="K142" s="363">
        <v>1</v>
      </c>
      <c r="L142" s="363">
        <v>2</v>
      </c>
      <c r="M142" s="363">
        <v>0</v>
      </c>
      <c r="N142" s="363">
        <v>0</v>
      </c>
      <c r="O142" s="363">
        <v>0</v>
      </c>
    </row>
    <row r="143" spans="1:15" ht="22.5">
      <c r="A143" s="387" t="s">
        <v>988</v>
      </c>
      <c r="B143" s="363">
        <v>1457</v>
      </c>
      <c r="C143" s="363">
        <v>34</v>
      </c>
      <c r="D143" s="363">
        <v>12</v>
      </c>
      <c r="E143" s="363">
        <v>19</v>
      </c>
      <c r="F143" s="363">
        <v>327</v>
      </c>
      <c r="G143" s="363">
        <v>77</v>
      </c>
      <c r="H143" s="363">
        <v>14</v>
      </c>
      <c r="I143" s="363">
        <v>0</v>
      </c>
      <c r="J143" s="363">
        <v>6</v>
      </c>
      <c r="K143" s="363">
        <v>5</v>
      </c>
      <c r="L143" s="363">
        <v>21</v>
      </c>
      <c r="M143" s="363">
        <v>23</v>
      </c>
      <c r="N143" s="363">
        <v>3</v>
      </c>
      <c r="O143" s="363">
        <v>0</v>
      </c>
    </row>
    <row r="144" spans="1:15">
      <c r="A144" s="387" t="s">
        <v>989</v>
      </c>
      <c r="B144" s="363">
        <v>84</v>
      </c>
      <c r="C144" s="363">
        <v>2</v>
      </c>
      <c r="D144" s="363">
        <v>3</v>
      </c>
      <c r="E144" s="363">
        <v>2</v>
      </c>
      <c r="F144" s="363">
        <v>12</v>
      </c>
      <c r="G144" s="363">
        <v>2</v>
      </c>
      <c r="H144" s="363">
        <v>0</v>
      </c>
      <c r="I144" s="363">
        <v>0</v>
      </c>
      <c r="J144" s="363">
        <v>1</v>
      </c>
      <c r="K144" s="363">
        <v>1</v>
      </c>
      <c r="L144" s="363">
        <v>2</v>
      </c>
      <c r="M144" s="363">
        <v>3</v>
      </c>
      <c r="N144" s="363">
        <v>0</v>
      </c>
      <c r="O144" s="363">
        <v>1</v>
      </c>
    </row>
    <row r="145" spans="1:15" ht="22.5">
      <c r="A145" s="387" t="s">
        <v>3380</v>
      </c>
      <c r="B145" s="363">
        <v>356</v>
      </c>
      <c r="C145" s="363">
        <v>5</v>
      </c>
      <c r="D145" s="363">
        <v>3</v>
      </c>
      <c r="E145" s="363">
        <v>1</v>
      </c>
      <c r="F145" s="363">
        <v>102</v>
      </c>
      <c r="G145" s="363">
        <v>23</v>
      </c>
      <c r="H145" s="363">
        <v>0</v>
      </c>
      <c r="I145" s="363">
        <v>0</v>
      </c>
      <c r="J145" s="363">
        <v>0</v>
      </c>
      <c r="K145" s="363">
        <v>0</v>
      </c>
      <c r="L145" s="363">
        <v>4</v>
      </c>
      <c r="M145" s="363">
        <v>5</v>
      </c>
      <c r="N145" s="363">
        <v>0</v>
      </c>
      <c r="O145" s="363">
        <v>0</v>
      </c>
    </row>
    <row r="146" spans="1:15">
      <c r="A146" s="387" t="s">
        <v>991</v>
      </c>
      <c r="B146" s="363">
        <v>8920</v>
      </c>
      <c r="C146" s="363">
        <v>157</v>
      </c>
      <c r="D146" s="363">
        <v>105</v>
      </c>
      <c r="E146" s="363">
        <v>102</v>
      </c>
      <c r="F146" s="363">
        <v>894</v>
      </c>
      <c r="G146" s="363">
        <v>493</v>
      </c>
      <c r="H146" s="363">
        <v>82</v>
      </c>
      <c r="I146" s="363">
        <v>16</v>
      </c>
      <c r="J146" s="363">
        <v>68</v>
      </c>
      <c r="K146" s="363">
        <v>40</v>
      </c>
      <c r="L146" s="363">
        <v>302</v>
      </c>
      <c r="M146" s="363">
        <v>205</v>
      </c>
      <c r="N146" s="363">
        <v>21</v>
      </c>
      <c r="O146" s="363">
        <v>6</v>
      </c>
    </row>
    <row r="147" spans="1:15">
      <c r="A147" s="387" t="s">
        <v>992</v>
      </c>
      <c r="B147" s="363">
        <v>1806</v>
      </c>
      <c r="C147" s="363">
        <v>7</v>
      </c>
      <c r="D147" s="363">
        <v>33</v>
      </c>
      <c r="E147" s="363">
        <v>12</v>
      </c>
      <c r="F147" s="363">
        <v>195</v>
      </c>
      <c r="G147" s="363">
        <v>29</v>
      </c>
      <c r="H147" s="363">
        <v>16</v>
      </c>
      <c r="I147" s="363">
        <v>1</v>
      </c>
      <c r="J147" s="363">
        <v>12</v>
      </c>
      <c r="K147" s="363">
        <v>9</v>
      </c>
      <c r="L147" s="363">
        <v>67</v>
      </c>
      <c r="M147" s="363">
        <v>26</v>
      </c>
      <c r="N147" s="363">
        <v>2</v>
      </c>
      <c r="O147" s="363">
        <v>1</v>
      </c>
    </row>
    <row r="148" spans="1:15">
      <c r="A148" s="387" t="s">
        <v>993</v>
      </c>
      <c r="B148" s="363">
        <v>1711</v>
      </c>
      <c r="C148" s="363">
        <v>10</v>
      </c>
      <c r="D148" s="363">
        <v>1</v>
      </c>
      <c r="E148" s="363">
        <v>2</v>
      </c>
      <c r="F148" s="363">
        <v>556</v>
      </c>
      <c r="G148" s="363">
        <v>54</v>
      </c>
      <c r="H148" s="363">
        <v>3</v>
      </c>
      <c r="I148" s="363">
        <v>2</v>
      </c>
      <c r="J148" s="363">
        <v>6</v>
      </c>
      <c r="K148" s="363">
        <v>5</v>
      </c>
      <c r="L148" s="363">
        <v>43</v>
      </c>
      <c r="M148" s="363">
        <v>30</v>
      </c>
      <c r="N148" s="363">
        <v>3</v>
      </c>
      <c r="O148" s="363">
        <v>0</v>
      </c>
    </row>
    <row r="149" spans="1:15" ht="22.5">
      <c r="A149" s="387" t="s">
        <v>994</v>
      </c>
      <c r="B149" s="363">
        <v>3705</v>
      </c>
      <c r="C149" s="363">
        <v>17</v>
      </c>
      <c r="D149" s="363">
        <v>13</v>
      </c>
      <c r="E149" s="363">
        <v>3</v>
      </c>
      <c r="F149" s="363">
        <v>633</v>
      </c>
      <c r="G149" s="363">
        <v>166</v>
      </c>
      <c r="H149" s="363">
        <v>17</v>
      </c>
      <c r="I149" s="363">
        <v>8</v>
      </c>
      <c r="J149" s="363">
        <v>16</v>
      </c>
      <c r="K149" s="363">
        <v>8</v>
      </c>
      <c r="L149" s="363">
        <v>46</v>
      </c>
      <c r="M149" s="363">
        <v>70</v>
      </c>
      <c r="N149" s="363">
        <v>2</v>
      </c>
      <c r="O149" s="363">
        <v>0</v>
      </c>
    </row>
    <row r="150" spans="1:15">
      <c r="A150" s="387" t="s">
        <v>995</v>
      </c>
      <c r="B150" s="363">
        <v>349</v>
      </c>
      <c r="C150" s="363">
        <v>4</v>
      </c>
      <c r="D150" s="363">
        <v>1</v>
      </c>
      <c r="E150" s="363">
        <v>2</v>
      </c>
      <c r="F150" s="363">
        <v>193</v>
      </c>
      <c r="G150" s="363">
        <v>24</v>
      </c>
      <c r="H150" s="363">
        <v>0</v>
      </c>
      <c r="I150" s="363">
        <v>0</v>
      </c>
      <c r="J150" s="363">
        <v>2</v>
      </c>
      <c r="K150" s="363">
        <v>0</v>
      </c>
      <c r="L150" s="363">
        <v>5</v>
      </c>
      <c r="M150" s="363">
        <v>1</v>
      </c>
      <c r="N150" s="363">
        <v>0</v>
      </c>
      <c r="O150" s="363">
        <v>0</v>
      </c>
    </row>
    <row r="151" spans="1:15" ht="22.5">
      <c r="A151" s="387" t="s">
        <v>3376</v>
      </c>
      <c r="B151" s="363">
        <v>2651</v>
      </c>
      <c r="C151" s="363">
        <v>39</v>
      </c>
      <c r="D151" s="363">
        <v>15</v>
      </c>
      <c r="E151" s="363">
        <v>20</v>
      </c>
      <c r="F151" s="363">
        <v>696</v>
      </c>
      <c r="G151" s="363">
        <v>104</v>
      </c>
      <c r="H151" s="363">
        <v>12</v>
      </c>
      <c r="I151" s="363">
        <v>5</v>
      </c>
      <c r="J151" s="363">
        <v>10</v>
      </c>
      <c r="K151" s="363">
        <v>6</v>
      </c>
      <c r="L151" s="363">
        <v>56</v>
      </c>
      <c r="M151" s="363">
        <v>26</v>
      </c>
      <c r="N151" s="363">
        <v>0</v>
      </c>
      <c r="O151" s="363">
        <v>1</v>
      </c>
    </row>
    <row r="152" spans="1:15">
      <c r="A152" s="387" t="s">
        <v>3381</v>
      </c>
      <c r="B152" s="363">
        <v>5216</v>
      </c>
      <c r="C152" s="363">
        <v>90</v>
      </c>
      <c r="D152" s="363">
        <v>20</v>
      </c>
      <c r="E152" s="363">
        <v>28</v>
      </c>
      <c r="F152" s="363">
        <v>750</v>
      </c>
      <c r="G152" s="363">
        <v>296</v>
      </c>
      <c r="H152" s="363">
        <v>28</v>
      </c>
      <c r="I152" s="363">
        <v>6</v>
      </c>
      <c r="J152" s="363">
        <v>37</v>
      </c>
      <c r="K152" s="363">
        <v>38</v>
      </c>
      <c r="L152" s="363">
        <v>103</v>
      </c>
      <c r="M152" s="363">
        <v>73</v>
      </c>
      <c r="N152" s="363">
        <v>12</v>
      </c>
      <c r="O152" s="363">
        <v>1</v>
      </c>
    </row>
    <row r="153" spans="1:15">
      <c r="A153" s="387" t="s">
        <v>3382</v>
      </c>
      <c r="B153" s="363">
        <v>2239</v>
      </c>
      <c r="C153" s="363">
        <v>26</v>
      </c>
      <c r="D153" s="363">
        <v>7</v>
      </c>
      <c r="E153" s="363">
        <v>11</v>
      </c>
      <c r="F153" s="363">
        <v>404</v>
      </c>
      <c r="G153" s="363">
        <v>153</v>
      </c>
      <c r="H153" s="363">
        <v>6</v>
      </c>
      <c r="I153" s="363">
        <v>4</v>
      </c>
      <c r="J153" s="363">
        <v>8</v>
      </c>
      <c r="K153" s="363">
        <v>6</v>
      </c>
      <c r="L153" s="363">
        <v>42</v>
      </c>
      <c r="M153" s="363">
        <v>37</v>
      </c>
      <c r="N153" s="363">
        <v>1</v>
      </c>
      <c r="O153" s="363">
        <v>0</v>
      </c>
    </row>
    <row r="154" spans="1:15">
      <c r="A154" s="387" t="s">
        <v>999</v>
      </c>
      <c r="B154" s="363">
        <v>2447</v>
      </c>
      <c r="C154" s="363">
        <v>16</v>
      </c>
      <c r="D154" s="363">
        <v>8</v>
      </c>
      <c r="E154" s="363">
        <v>5</v>
      </c>
      <c r="F154" s="363">
        <v>434</v>
      </c>
      <c r="G154" s="363">
        <v>48</v>
      </c>
      <c r="H154" s="363">
        <v>7</v>
      </c>
      <c r="I154" s="363">
        <v>0</v>
      </c>
      <c r="J154" s="363">
        <v>10</v>
      </c>
      <c r="K154" s="363">
        <v>4</v>
      </c>
      <c r="L154" s="363">
        <v>56</v>
      </c>
      <c r="M154" s="363">
        <v>29</v>
      </c>
      <c r="N154" s="363">
        <v>0</v>
      </c>
      <c r="O154" s="363">
        <v>1</v>
      </c>
    </row>
    <row r="155" spans="1:15">
      <c r="A155" s="387" t="s">
        <v>1000</v>
      </c>
      <c r="B155" s="363">
        <v>910</v>
      </c>
      <c r="C155" s="363">
        <v>5</v>
      </c>
      <c r="D155" s="363">
        <v>2</v>
      </c>
      <c r="E155" s="363">
        <v>0</v>
      </c>
      <c r="F155" s="363">
        <v>82</v>
      </c>
      <c r="G155" s="363">
        <v>8</v>
      </c>
      <c r="H155" s="363">
        <v>1</v>
      </c>
      <c r="I155" s="363">
        <v>0</v>
      </c>
      <c r="J155" s="363">
        <v>1</v>
      </c>
      <c r="K155" s="363">
        <v>1</v>
      </c>
      <c r="L155" s="363">
        <v>25</v>
      </c>
      <c r="M155" s="363">
        <v>10</v>
      </c>
      <c r="N155" s="363">
        <v>0</v>
      </c>
      <c r="O155" s="363">
        <v>0</v>
      </c>
    </row>
    <row r="156" spans="1:15" ht="22.5">
      <c r="A156" s="387" t="s">
        <v>1001</v>
      </c>
      <c r="B156" s="363">
        <v>2048</v>
      </c>
      <c r="C156" s="363">
        <v>13</v>
      </c>
      <c r="D156" s="363">
        <v>19</v>
      </c>
      <c r="E156" s="363">
        <v>15</v>
      </c>
      <c r="F156" s="363">
        <v>173</v>
      </c>
      <c r="G156" s="363">
        <v>171</v>
      </c>
      <c r="H156" s="363">
        <v>12</v>
      </c>
      <c r="I156" s="363">
        <v>1</v>
      </c>
      <c r="J156" s="363">
        <v>10</v>
      </c>
      <c r="K156" s="363">
        <v>7</v>
      </c>
      <c r="L156" s="363">
        <v>27</v>
      </c>
      <c r="M156" s="363">
        <v>132</v>
      </c>
      <c r="N156" s="363">
        <v>5</v>
      </c>
      <c r="O156" s="363">
        <v>1</v>
      </c>
    </row>
    <row r="157" spans="1:15">
      <c r="A157" s="387" t="s">
        <v>1002</v>
      </c>
      <c r="B157" s="363">
        <v>4380</v>
      </c>
      <c r="C157" s="363">
        <v>26</v>
      </c>
      <c r="D157" s="363">
        <v>24</v>
      </c>
      <c r="E157" s="363">
        <v>12</v>
      </c>
      <c r="F157" s="363">
        <v>945</v>
      </c>
      <c r="G157" s="363">
        <v>75</v>
      </c>
      <c r="H157" s="363">
        <v>24</v>
      </c>
      <c r="I157" s="363">
        <v>7</v>
      </c>
      <c r="J157" s="363">
        <v>23</v>
      </c>
      <c r="K157" s="363">
        <v>20</v>
      </c>
      <c r="L157" s="363">
        <v>101</v>
      </c>
      <c r="M157" s="363">
        <v>27</v>
      </c>
      <c r="N157" s="363">
        <v>2</v>
      </c>
      <c r="O157" s="363">
        <v>0</v>
      </c>
    </row>
    <row r="158" spans="1:15">
      <c r="A158" s="387" t="s">
        <v>1003</v>
      </c>
      <c r="B158" s="363">
        <v>112</v>
      </c>
      <c r="C158" s="363">
        <v>0</v>
      </c>
      <c r="D158" s="363">
        <v>1</v>
      </c>
      <c r="E158" s="363">
        <v>2</v>
      </c>
      <c r="F158" s="363">
        <v>32</v>
      </c>
      <c r="G158" s="363">
        <v>2</v>
      </c>
      <c r="H158" s="363">
        <v>0</v>
      </c>
      <c r="I158" s="363">
        <v>0</v>
      </c>
      <c r="J158" s="363">
        <v>0</v>
      </c>
      <c r="K158" s="363">
        <v>0</v>
      </c>
      <c r="L158" s="363">
        <v>1</v>
      </c>
      <c r="M158" s="363">
        <v>3</v>
      </c>
      <c r="N158" s="363">
        <v>0</v>
      </c>
      <c r="O158" s="363">
        <v>0</v>
      </c>
    </row>
    <row r="159" spans="1:15" ht="22.5">
      <c r="A159" s="387" t="s">
        <v>1004</v>
      </c>
      <c r="B159" s="363">
        <v>100</v>
      </c>
      <c r="C159" s="363">
        <v>0</v>
      </c>
      <c r="D159" s="363">
        <v>0</v>
      </c>
      <c r="E159" s="363">
        <v>0</v>
      </c>
      <c r="F159" s="363">
        <v>33</v>
      </c>
      <c r="G159" s="363">
        <v>0</v>
      </c>
      <c r="H159" s="363">
        <v>0</v>
      </c>
      <c r="I159" s="363">
        <v>0</v>
      </c>
      <c r="J159" s="363">
        <v>1</v>
      </c>
      <c r="K159" s="363">
        <v>1</v>
      </c>
      <c r="L159" s="363">
        <v>1</v>
      </c>
      <c r="M159" s="363">
        <v>1</v>
      </c>
      <c r="N159" s="363">
        <v>1</v>
      </c>
      <c r="O159" s="363">
        <v>0</v>
      </c>
    </row>
    <row r="160" spans="1:15">
      <c r="A160" s="387" t="s">
        <v>1005</v>
      </c>
      <c r="B160" s="363">
        <v>223</v>
      </c>
      <c r="C160" s="363">
        <v>1</v>
      </c>
      <c r="D160" s="363">
        <v>0</v>
      </c>
      <c r="E160" s="363">
        <v>2</v>
      </c>
      <c r="F160" s="363">
        <v>91</v>
      </c>
      <c r="G160" s="363">
        <v>5</v>
      </c>
      <c r="H160" s="363">
        <v>0</v>
      </c>
      <c r="I160" s="363">
        <v>2</v>
      </c>
      <c r="J160" s="363">
        <v>1</v>
      </c>
      <c r="K160" s="363">
        <v>0</v>
      </c>
      <c r="L160" s="363">
        <v>2</v>
      </c>
      <c r="M160" s="363">
        <v>3</v>
      </c>
      <c r="N160" s="363">
        <v>0</v>
      </c>
      <c r="O160" s="363">
        <v>0</v>
      </c>
    </row>
    <row r="161" spans="1:15" ht="22.5">
      <c r="A161" s="387" t="s">
        <v>3422</v>
      </c>
      <c r="B161" s="363">
        <v>584</v>
      </c>
      <c r="C161" s="363">
        <v>7</v>
      </c>
      <c r="D161" s="363">
        <v>4</v>
      </c>
      <c r="E161" s="363">
        <v>0</v>
      </c>
      <c r="F161" s="363">
        <v>160</v>
      </c>
      <c r="G161" s="363">
        <v>40</v>
      </c>
      <c r="H161" s="363">
        <v>3</v>
      </c>
      <c r="I161" s="363">
        <v>2</v>
      </c>
      <c r="J161" s="363">
        <v>2</v>
      </c>
      <c r="K161" s="363">
        <v>1</v>
      </c>
      <c r="L161" s="363">
        <v>10</v>
      </c>
      <c r="M161" s="363">
        <v>3</v>
      </c>
      <c r="N161" s="363">
        <v>0</v>
      </c>
      <c r="O161" s="363">
        <v>0</v>
      </c>
    </row>
    <row r="162" spans="1:15" ht="22.5">
      <c r="A162" s="387" t="s">
        <v>1007</v>
      </c>
      <c r="B162" s="363">
        <v>1096</v>
      </c>
      <c r="C162" s="363">
        <v>13</v>
      </c>
      <c r="D162" s="363">
        <v>7</v>
      </c>
      <c r="E162" s="363">
        <v>2</v>
      </c>
      <c r="F162" s="363">
        <v>298</v>
      </c>
      <c r="G162" s="363">
        <v>80</v>
      </c>
      <c r="H162" s="363">
        <v>7</v>
      </c>
      <c r="I162" s="363">
        <v>1</v>
      </c>
      <c r="J162" s="363">
        <v>5</v>
      </c>
      <c r="K162" s="363">
        <v>6</v>
      </c>
      <c r="L162" s="363">
        <v>17</v>
      </c>
      <c r="M162" s="363">
        <v>12</v>
      </c>
      <c r="N162" s="363">
        <v>2</v>
      </c>
      <c r="O162" s="363">
        <v>0</v>
      </c>
    </row>
    <row r="163" spans="1:15" ht="22.5">
      <c r="A163" s="387" t="s">
        <v>1008</v>
      </c>
      <c r="B163" s="363">
        <v>2918</v>
      </c>
      <c r="C163" s="363">
        <v>4</v>
      </c>
      <c r="D163" s="363">
        <v>13</v>
      </c>
      <c r="E163" s="363">
        <v>12</v>
      </c>
      <c r="F163" s="363">
        <v>1073</v>
      </c>
      <c r="G163" s="363">
        <v>229</v>
      </c>
      <c r="H163" s="363">
        <v>11</v>
      </c>
      <c r="I163" s="363">
        <v>4</v>
      </c>
      <c r="J163" s="363">
        <v>6</v>
      </c>
      <c r="K163" s="363">
        <v>4</v>
      </c>
      <c r="L163" s="363">
        <v>35</v>
      </c>
      <c r="M163" s="363">
        <v>7</v>
      </c>
      <c r="N163" s="363">
        <v>3</v>
      </c>
      <c r="O163" s="363">
        <v>0</v>
      </c>
    </row>
    <row r="164" spans="1:15">
      <c r="A164" s="387" t="s">
        <v>1009</v>
      </c>
      <c r="B164" s="363">
        <v>2726</v>
      </c>
      <c r="C164" s="363">
        <v>26</v>
      </c>
      <c r="D164" s="363">
        <v>9</v>
      </c>
      <c r="E164" s="363">
        <v>12</v>
      </c>
      <c r="F164" s="363">
        <v>804</v>
      </c>
      <c r="G164" s="363">
        <v>152</v>
      </c>
      <c r="H164" s="363">
        <v>18</v>
      </c>
      <c r="I164" s="363">
        <v>4</v>
      </c>
      <c r="J164" s="363">
        <v>11</v>
      </c>
      <c r="K164" s="363">
        <v>10</v>
      </c>
      <c r="L164" s="363">
        <v>41</v>
      </c>
      <c r="M164" s="363">
        <v>33</v>
      </c>
      <c r="N164" s="363">
        <v>3</v>
      </c>
      <c r="O164" s="363">
        <v>0</v>
      </c>
    </row>
    <row r="165" spans="1:15" ht="22.5">
      <c r="A165" s="387" t="s">
        <v>1010</v>
      </c>
      <c r="B165" s="363">
        <v>3257</v>
      </c>
      <c r="C165" s="363">
        <v>28</v>
      </c>
      <c r="D165" s="363">
        <v>10</v>
      </c>
      <c r="E165" s="363">
        <v>18</v>
      </c>
      <c r="F165" s="363">
        <v>551</v>
      </c>
      <c r="G165" s="363">
        <v>184</v>
      </c>
      <c r="H165" s="363">
        <v>20</v>
      </c>
      <c r="I165" s="363">
        <v>3</v>
      </c>
      <c r="J165" s="363">
        <v>5</v>
      </c>
      <c r="K165" s="363">
        <v>5</v>
      </c>
      <c r="L165" s="363">
        <v>27</v>
      </c>
      <c r="M165" s="363">
        <v>22</v>
      </c>
      <c r="N165" s="363">
        <v>6</v>
      </c>
      <c r="O165" s="363">
        <v>0</v>
      </c>
    </row>
    <row r="166" spans="1:15">
      <c r="A166" s="387" t="s">
        <v>1011</v>
      </c>
      <c r="B166" s="363">
        <v>1757</v>
      </c>
      <c r="C166" s="363">
        <v>44</v>
      </c>
      <c r="D166" s="363">
        <v>23</v>
      </c>
      <c r="E166" s="363">
        <v>81</v>
      </c>
      <c r="F166" s="363">
        <v>216</v>
      </c>
      <c r="G166" s="363">
        <v>57</v>
      </c>
      <c r="H166" s="363">
        <v>23</v>
      </c>
      <c r="I166" s="363">
        <v>3</v>
      </c>
      <c r="J166" s="363">
        <v>19</v>
      </c>
      <c r="K166" s="363">
        <v>6</v>
      </c>
      <c r="L166" s="363">
        <v>53</v>
      </c>
      <c r="M166" s="363">
        <v>35</v>
      </c>
      <c r="N166" s="363">
        <v>1</v>
      </c>
      <c r="O166" s="363">
        <v>1</v>
      </c>
    </row>
    <row r="167" spans="1:15">
      <c r="A167" s="387" t="s">
        <v>1012</v>
      </c>
      <c r="B167" s="363">
        <v>491</v>
      </c>
      <c r="C167" s="363">
        <v>10</v>
      </c>
      <c r="D167" s="363">
        <v>0</v>
      </c>
      <c r="E167" s="363">
        <v>12</v>
      </c>
      <c r="F167" s="363">
        <v>123</v>
      </c>
      <c r="G167" s="363">
        <v>18</v>
      </c>
      <c r="H167" s="363">
        <v>3</v>
      </c>
      <c r="I167" s="363">
        <v>1</v>
      </c>
      <c r="J167" s="363">
        <v>3</v>
      </c>
      <c r="K167" s="363">
        <v>1</v>
      </c>
      <c r="L167" s="363">
        <v>3</v>
      </c>
      <c r="M167" s="363">
        <v>5</v>
      </c>
      <c r="N167" s="363">
        <v>1</v>
      </c>
      <c r="O167" s="363">
        <v>0</v>
      </c>
    </row>
    <row r="168" spans="1:15" ht="22.5">
      <c r="A168" s="387" t="s">
        <v>1013</v>
      </c>
      <c r="B168" s="363">
        <v>2744</v>
      </c>
      <c r="C168" s="363">
        <v>39</v>
      </c>
      <c r="D168" s="363">
        <v>28</v>
      </c>
      <c r="E168" s="363">
        <v>33</v>
      </c>
      <c r="F168" s="363">
        <v>573</v>
      </c>
      <c r="G168" s="363">
        <v>204</v>
      </c>
      <c r="H168" s="363">
        <v>34</v>
      </c>
      <c r="I168" s="363">
        <v>3</v>
      </c>
      <c r="J168" s="363">
        <v>41</v>
      </c>
      <c r="K168" s="363">
        <v>12</v>
      </c>
      <c r="L168" s="363">
        <v>47</v>
      </c>
      <c r="M168" s="363">
        <v>27</v>
      </c>
      <c r="N168" s="363">
        <v>0</v>
      </c>
      <c r="O168" s="363">
        <v>0</v>
      </c>
    </row>
    <row r="169" spans="1:15">
      <c r="A169" s="387" t="s">
        <v>1014</v>
      </c>
      <c r="B169" s="363">
        <v>285</v>
      </c>
      <c r="C169" s="363">
        <v>2</v>
      </c>
      <c r="D169" s="363">
        <v>1</v>
      </c>
      <c r="E169" s="363">
        <v>4</v>
      </c>
      <c r="F169" s="363">
        <v>69</v>
      </c>
      <c r="G169" s="363">
        <v>12</v>
      </c>
      <c r="H169" s="363">
        <v>0</v>
      </c>
      <c r="I169" s="363">
        <v>0</v>
      </c>
      <c r="J169" s="363">
        <v>0</v>
      </c>
      <c r="K169" s="363">
        <v>1</v>
      </c>
      <c r="L169" s="363">
        <v>3</v>
      </c>
      <c r="M169" s="363">
        <v>4</v>
      </c>
      <c r="N169" s="363">
        <v>1</v>
      </c>
      <c r="O169" s="363">
        <v>0</v>
      </c>
    </row>
    <row r="170" spans="1:15">
      <c r="A170" s="387" t="s">
        <v>1015</v>
      </c>
      <c r="B170" s="363">
        <v>38830</v>
      </c>
      <c r="C170" s="363">
        <v>1894</v>
      </c>
      <c r="D170" s="363">
        <v>721</v>
      </c>
      <c r="E170" s="363">
        <v>402</v>
      </c>
      <c r="F170" s="363">
        <v>6510</v>
      </c>
      <c r="G170" s="363">
        <v>1576</v>
      </c>
      <c r="H170" s="363">
        <v>402</v>
      </c>
      <c r="I170" s="363">
        <v>47</v>
      </c>
      <c r="J170" s="363">
        <v>294</v>
      </c>
      <c r="K170" s="363">
        <v>330</v>
      </c>
      <c r="L170" s="363">
        <v>765</v>
      </c>
      <c r="M170" s="363">
        <v>751</v>
      </c>
      <c r="N170" s="363">
        <v>50</v>
      </c>
      <c r="O170" s="363">
        <v>11</v>
      </c>
    </row>
    <row r="171" spans="1:15">
      <c r="A171" s="387" t="s">
        <v>1016</v>
      </c>
      <c r="B171" s="363">
        <v>6899</v>
      </c>
      <c r="C171" s="363">
        <v>75</v>
      </c>
      <c r="D171" s="363">
        <v>22</v>
      </c>
      <c r="E171" s="363">
        <v>67</v>
      </c>
      <c r="F171" s="363">
        <v>645</v>
      </c>
      <c r="G171" s="363">
        <v>145</v>
      </c>
      <c r="H171" s="363">
        <v>28</v>
      </c>
      <c r="I171" s="363">
        <v>19</v>
      </c>
      <c r="J171" s="363">
        <v>36</v>
      </c>
      <c r="K171" s="363">
        <v>58</v>
      </c>
      <c r="L171" s="363">
        <v>101</v>
      </c>
      <c r="M171" s="363">
        <v>255</v>
      </c>
      <c r="N171" s="363">
        <v>3</v>
      </c>
      <c r="O171" s="363">
        <v>1</v>
      </c>
    </row>
    <row r="172" spans="1:15">
      <c r="A172" s="387" t="s">
        <v>1017</v>
      </c>
      <c r="B172" s="363">
        <v>675</v>
      </c>
      <c r="C172" s="363">
        <v>3</v>
      </c>
      <c r="D172" s="363">
        <v>14</v>
      </c>
      <c r="E172" s="363">
        <v>2</v>
      </c>
      <c r="F172" s="363">
        <v>224</v>
      </c>
      <c r="G172" s="363">
        <v>22</v>
      </c>
      <c r="H172" s="363">
        <v>4</v>
      </c>
      <c r="I172" s="363">
        <v>0</v>
      </c>
      <c r="J172" s="363">
        <v>1</v>
      </c>
      <c r="K172" s="363">
        <v>5</v>
      </c>
      <c r="L172" s="363">
        <v>11</v>
      </c>
      <c r="M172" s="363">
        <v>3</v>
      </c>
      <c r="N172" s="363">
        <v>2</v>
      </c>
      <c r="O172" s="363">
        <v>0</v>
      </c>
    </row>
    <row r="173" spans="1:15" ht="22.5">
      <c r="A173" s="387" t="s">
        <v>1018</v>
      </c>
      <c r="B173" s="363">
        <v>9436</v>
      </c>
      <c r="C173" s="363">
        <v>70</v>
      </c>
      <c r="D173" s="363">
        <v>7</v>
      </c>
      <c r="E173" s="363">
        <v>29</v>
      </c>
      <c r="F173" s="363">
        <v>2898</v>
      </c>
      <c r="G173" s="363">
        <v>125</v>
      </c>
      <c r="H173" s="363">
        <v>46</v>
      </c>
      <c r="I173" s="363">
        <v>9</v>
      </c>
      <c r="J173" s="363">
        <v>18</v>
      </c>
      <c r="K173" s="363">
        <v>6</v>
      </c>
      <c r="L173" s="363">
        <v>35</v>
      </c>
      <c r="M173" s="363">
        <v>22</v>
      </c>
      <c r="N173" s="363">
        <v>19</v>
      </c>
      <c r="O173" s="363">
        <v>1</v>
      </c>
    </row>
    <row r="174" spans="1:15" ht="22.5">
      <c r="A174" s="387" t="s">
        <v>1019</v>
      </c>
      <c r="B174" s="363">
        <v>2205</v>
      </c>
      <c r="C174" s="363">
        <v>14</v>
      </c>
      <c r="D174" s="363">
        <v>0</v>
      </c>
      <c r="E174" s="363">
        <v>1</v>
      </c>
      <c r="F174" s="363">
        <v>385</v>
      </c>
      <c r="G174" s="363">
        <v>30</v>
      </c>
      <c r="H174" s="363">
        <v>10</v>
      </c>
      <c r="I174" s="363">
        <v>4</v>
      </c>
      <c r="J174" s="363">
        <v>1</v>
      </c>
      <c r="K174" s="363">
        <v>1</v>
      </c>
      <c r="L174" s="363">
        <v>14</v>
      </c>
      <c r="M174" s="363">
        <v>10</v>
      </c>
      <c r="N174" s="363">
        <v>1</v>
      </c>
      <c r="O174" s="363">
        <v>0</v>
      </c>
    </row>
    <row r="175" spans="1:15" ht="22.5">
      <c r="A175" s="387" t="s">
        <v>1020</v>
      </c>
      <c r="B175" s="363">
        <v>729</v>
      </c>
      <c r="C175" s="363">
        <v>14</v>
      </c>
      <c r="D175" s="363">
        <v>3</v>
      </c>
      <c r="E175" s="363">
        <v>6</v>
      </c>
      <c r="F175" s="363">
        <v>202</v>
      </c>
      <c r="G175" s="363">
        <v>36</v>
      </c>
      <c r="H175" s="363">
        <v>9</v>
      </c>
      <c r="I175" s="363">
        <v>0</v>
      </c>
      <c r="J175" s="363">
        <v>5</v>
      </c>
      <c r="K175" s="363">
        <v>0</v>
      </c>
      <c r="L175" s="363">
        <v>7</v>
      </c>
      <c r="M175" s="363">
        <v>4</v>
      </c>
      <c r="N175" s="363">
        <v>2</v>
      </c>
      <c r="O175" s="363">
        <v>0</v>
      </c>
    </row>
    <row r="176" spans="1:15" ht="33.75">
      <c r="A176" s="387" t="s">
        <v>1021</v>
      </c>
      <c r="B176" s="363">
        <v>5055</v>
      </c>
      <c r="C176" s="363">
        <v>120</v>
      </c>
      <c r="D176" s="363">
        <v>36</v>
      </c>
      <c r="E176" s="363">
        <v>24</v>
      </c>
      <c r="F176" s="363">
        <v>1052</v>
      </c>
      <c r="G176" s="363">
        <v>397</v>
      </c>
      <c r="H176" s="363">
        <v>41</v>
      </c>
      <c r="I176" s="363">
        <v>4</v>
      </c>
      <c r="J176" s="363">
        <v>35</v>
      </c>
      <c r="K176" s="363">
        <v>45</v>
      </c>
      <c r="L176" s="363">
        <v>93</v>
      </c>
      <c r="M176" s="363">
        <v>42</v>
      </c>
      <c r="N176" s="363">
        <v>9</v>
      </c>
      <c r="O176" s="363">
        <v>1</v>
      </c>
    </row>
    <row r="177" spans="1:15">
      <c r="A177" s="387" t="s">
        <v>1022</v>
      </c>
      <c r="B177" s="363">
        <v>3207</v>
      </c>
      <c r="C177" s="363">
        <v>96</v>
      </c>
      <c r="D177" s="363">
        <v>32</v>
      </c>
      <c r="E177" s="363">
        <v>34</v>
      </c>
      <c r="F177" s="363">
        <v>346</v>
      </c>
      <c r="G177" s="363">
        <v>88</v>
      </c>
      <c r="H177" s="363">
        <v>36</v>
      </c>
      <c r="I177" s="363">
        <v>11</v>
      </c>
      <c r="J177" s="363">
        <v>40</v>
      </c>
      <c r="K177" s="363">
        <v>14</v>
      </c>
      <c r="L177" s="363">
        <v>83</v>
      </c>
      <c r="M177" s="363">
        <v>43</v>
      </c>
      <c r="N177" s="363">
        <v>3</v>
      </c>
      <c r="O177" s="363">
        <v>0</v>
      </c>
    </row>
    <row r="178" spans="1:15">
      <c r="A178" s="387" t="s">
        <v>1023</v>
      </c>
      <c r="B178" s="363">
        <v>183</v>
      </c>
      <c r="C178" s="363">
        <v>1</v>
      </c>
      <c r="D178" s="363">
        <v>2</v>
      </c>
      <c r="E178" s="363">
        <v>1</v>
      </c>
      <c r="F178" s="363">
        <v>37</v>
      </c>
      <c r="G178" s="363">
        <v>0</v>
      </c>
      <c r="H178" s="363">
        <v>0</v>
      </c>
      <c r="I178" s="363">
        <v>0</v>
      </c>
      <c r="J178" s="363">
        <v>2</v>
      </c>
      <c r="K178" s="363">
        <v>3</v>
      </c>
      <c r="L178" s="363">
        <v>1</v>
      </c>
      <c r="M178" s="363">
        <v>3</v>
      </c>
      <c r="N178" s="363">
        <v>0</v>
      </c>
      <c r="O178" s="363">
        <v>0</v>
      </c>
    </row>
    <row r="179" spans="1:15">
      <c r="A179" s="387" t="s">
        <v>1024</v>
      </c>
      <c r="B179" s="363">
        <v>36</v>
      </c>
      <c r="C179" s="363">
        <v>0</v>
      </c>
      <c r="D179" s="363">
        <v>0</v>
      </c>
      <c r="E179" s="363">
        <v>3</v>
      </c>
      <c r="F179" s="363">
        <v>11</v>
      </c>
      <c r="G179" s="363">
        <v>2</v>
      </c>
      <c r="H179" s="363">
        <v>2</v>
      </c>
      <c r="I179" s="363">
        <v>0</v>
      </c>
      <c r="J179" s="363">
        <v>0</v>
      </c>
      <c r="K179" s="363">
        <v>0</v>
      </c>
      <c r="L179" s="363">
        <v>1</v>
      </c>
      <c r="M179" s="363">
        <v>1</v>
      </c>
      <c r="N179" s="363">
        <v>0</v>
      </c>
      <c r="O179" s="363">
        <v>0</v>
      </c>
    </row>
    <row r="180" spans="1:15" ht="22.5">
      <c r="A180" s="387" t="s">
        <v>1025</v>
      </c>
      <c r="B180" s="363">
        <v>8487</v>
      </c>
      <c r="C180" s="363">
        <v>68</v>
      </c>
      <c r="D180" s="363">
        <v>94</v>
      </c>
      <c r="E180" s="363">
        <v>38</v>
      </c>
      <c r="F180" s="363">
        <v>1324</v>
      </c>
      <c r="G180" s="363">
        <v>540</v>
      </c>
      <c r="H180" s="363">
        <v>32</v>
      </c>
      <c r="I180" s="363">
        <v>8</v>
      </c>
      <c r="J180" s="363">
        <v>32</v>
      </c>
      <c r="K180" s="363">
        <v>46</v>
      </c>
      <c r="L180" s="363">
        <v>131</v>
      </c>
      <c r="M180" s="363">
        <v>186</v>
      </c>
      <c r="N180" s="363">
        <v>11</v>
      </c>
      <c r="O180" s="363">
        <v>3</v>
      </c>
    </row>
    <row r="181" spans="1:15">
      <c r="A181" s="387" t="s">
        <v>1026</v>
      </c>
      <c r="B181" s="363">
        <v>95</v>
      </c>
      <c r="C181" s="363">
        <v>0</v>
      </c>
      <c r="D181" s="363">
        <v>0</v>
      </c>
      <c r="E181" s="363">
        <v>49</v>
      </c>
      <c r="F181" s="363">
        <v>4</v>
      </c>
      <c r="G181" s="363">
        <v>1</v>
      </c>
      <c r="H181" s="363">
        <v>0</v>
      </c>
      <c r="I181" s="363">
        <v>0</v>
      </c>
      <c r="J181" s="363">
        <v>0</v>
      </c>
      <c r="K181" s="363">
        <v>0</v>
      </c>
      <c r="L181" s="363">
        <v>0</v>
      </c>
      <c r="M181" s="363">
        <v>5</v>
      </c>
      <c r="N181" s="363">
        <v>0</v>
      </c>
      <c r="O181" s="363">
        <v>0</v>
      </c>
    </row>
    <row r="182" spans="1:15" ht="22.5">
      <c r="A182" s="387" t="s">
        <v>1027</v>
      </c>
      <c r="B182" s="363">
        <v>676</v>
      </c>
      <c r="C182" s="363">
        <v>10</v>
      </c>
      <c r="D182" s="363">
        <v>3</v>
      </c>
      <c r="E182" s="363">
        <v>9</v>
      </c>
      <c r="F182" s="363">
        <v>120</v>
      </c>
      <c r="G182" s="363">
        <v>25</v>
      </c>
      <c r="H182" s="363">
        <v>6</v>
      </c>
      <c r="I182" s="363">
        <v>0</v>
      </c>
      <c r="J182" s="363">
        <v>2</v>
      </c>
      <c r="K182" s="363">
        <v>1</v>
      </c>
      <c r="L182" s="363">
        <v>16</v>
      </c>
      <c r="M182" s="363">
        <v>13</v>
      </c>
      <c r="N182" s="363">
        <v>0</v>
      </c>
      <c r="O182" s="363">
        <v>0</v>
      </c>
    </row>
    <row r="183" spans="1:15" ht="22.5">
      <c r="A183" s="387" t="s">
        <v>1028</v>
      </c>
      <c r="B183" s="363">
        <v>1044</v>
      </c>
      <c r="C183" s="363">
        <v>23</v>
      </c>
      <c r="D183" s="363">
        <v>10</v>
      </c>
      <c r="E183" s="363">
        <v>18</v>
      </c>
      <c r="F183" s="363">
        <v>190</v>
      </c>
      <c r="G183" s="363">
        <v>38</v>
      </c>
      <c r="H183" s="363">
        <v>10</v>
      </c>
      <c r="I183" s="363">
        <v>0</v>
      </c>
      <c r="J183" s="363">
        <v>8</v>
      </c>
      <c r="K183" s="363">
        <v>6</v>
      </c>
      <c r="L183" s="363">
        <v>30</v>
      </c>
      <c r="M183" s="363">
        <v>15</v>
      </c>
      <c r="N183" s="363">
        <v>2</v>
      </c>
      <c r="O183" s="363">
        <v>0</v>
      </c>
    </row>
    <row r="184" spans="1:15">
      <c r="A184" s="387" t="s">
        <v>1029</v>
      </c>
      <c r="B184" s="363">
        <v>1482</v>
      </c>
      <c r="C184" s="363">
        <v>21</v>
      </c>
      <c r="D184" s="363">
        <v>3</v>
      </c>
      <c r="E184" s="363">
        <v>9</v>
      </c>
      <c r="F184" s="363">
        <v>253</v>
      </c>
      <c r="G184" s="363">
        <v>96</v>
      </c>
      <c r="H184" s="363">
        <v>9</v>
      </c>
      <c r="I184" s="363">
        <v>4</v>
      </c>
      <c r="J184" s="363">
        <v>7</v>
      </c>
      <c r="K184" s="363">
        <v>6</v>
      </c>
      <c r="L184" s="363">
        <v>43</v>
      </c>
      <c r="M184" s="363">
        <v>7</v>
      </c>
      <c r="N184" s="363">
        <v>4</v>
      </c>
      <c r="O184" s="363">
        <v>0</v>
      </c>
    </row>
    <row r="185" spans="1:15">
      <c r="A185" s="387" t="s">
        <v>1030</v>
      </c>
      <c r="B185" s="363">
        <v>4254</v>
      </c>
      <c r="C185" s="363">
        <v>89</v>
      </c>
      <c r="D185" s="363">
        <v>39</v>
      </c>
      <c r="E185" s="363">
        <v>56</v>
      </c>
      <c r="F185" s="363">
        <v>556</v>
      </c>
      <c r="G185" s="363">
        <v>231</v>
      </c>
      <c r="H185" s="363">
        <v>33</v>
      </c>
      <c r="I185" s="363">
        <v>9</v>
      </c>
      <c r="J185" s="363">
        <v>36</v>
      </c>
      <c r="K185" s="363">
        <v>17</v>
      </c>
      <c r="L185" s="363">
        <v>79</v>
      </c>
      <c r="M185" s="363">
        <v>89</v>
      </c>
      <c r="N185" s="363">
        <v>8</v>
      </c>
      <c r="O185" s="363">
        <v>1</v>
      </c>
    </row>
    <row r="186" spans="1:15" ht="22.5">
      <c r="A186" s="387" t="s">
        <v>1031</v>
      </c>
      <c r="B186" s="363">
        <v>1896</v>
      </c>
      <c r="C186" s="363">
        <v>71</v>
      </c>
      <c r="D186" s="363">
        <v>26</v>
      </c>
      <c r="E186" s="363">
        <v>15</v>
      </c>
      <c r="F186" s="363">
        <v>431</v>
      </c>
      <c r="G186" s="363">
        <v>50</v>
      </c>
      <c r="H186" s="363">
        <v>115</v>
      </c>
      <c r="I186" s="363">
        <v>3</v>
      </c>
      <c r="J186" s="363">
        <v>14</v>
      </c>
      <c r="K186" s="363">
        <v>14</v>
      </c>
      <c r="L186" s="363">
        <v>29</v>
      </c>
      <c r="M186" s="363">
        <v>8</v>
      </c>
      <c r="N186" s="363">
        <v>7</v>
      </c>
      <c r="O186" s="363">
        <v>0</v>
      </c>
    </row>
    <row r="187" spans="1:15">
      <c r="A187" s="387" t="s">
        <v>1032</v>
      </c>
      <c r="B187" s="363">
        <v>33828</v>
      </c>
      <c r="C187" s="363">
        <v>201</v>
      </c>
      <c r="D187" s="363">
        <v>175</v>
      </c>
      <c r="E187" s="363">
        <v>224</v>
      </c>
      <c r="F187" s="363">
        <v>8319</v>
      </c>
      <c r="G187" s="363">
        <v>1941</v>
      </c>
      <c r="H187" s="363">
        <v>146</v>
      </c>
      <c r="I187" s="363">
        <v>102</v>
      </c>
      <c r="J187" s="363">
        <v>358</v>
      </c>
      <c r="K187" s="363">
        <v>235</v>
      </c>
      <c r="L187" s="363">
        <v>927</v>
      </c>
      <c r="M187" s="363">
        <v>1038</v>
      </c>
      <c r="N187" s="363">
        <v>39</v>
      </c>
      <c r="O187" s="363">
        <v>8</v>
      </c>
    </row>
    <row r="188" spans="1:15">
      <c r="A188" s="387" t="s">
        <v>1033</v>
      </c>
      <c r="B188" s="363">
        <v>14832</v>
      </c>
      <c r="C188" s="363">
        <v>133</v>
      </c>
      <c r="D188" s="363">
        <v>105</v>
      </c>
      <c r="E188" s="363">
        <v>113</v>
      </c>
      <c r="F188" s="363">
        <v>2259</v>
      </c>
      <c r="G188" s="363">
        <v>682</v>
      </c>
      <c r="H188" s="363">
        <v>86</v>
      </c>
      <c r="I188" s="363">
        <v>17</v>
      </c>
      <c r="J188" s="363">
        <v>146</v>
      </c>
      <c r="K188" s="363">
        <v>97</v>
      </c>
      <c r="L188" s="363">
        <v>399</v>
      </c>
      <c r="M188" s="363">
        <v>293</v>
      </c>
      <c r="N188" s="363">
        <v>19</v>
      </c>
      <c r="O188" s="363">
        <v>7</v>
      </c>
    </row>
    <row r="189" spans="1:15">
      <c r="A189" s="387" t="s">
        <v>1034</v>
      </c>
      <c r="B189" s="363">
        <v>10950</v>
      </c>
      <c r="C189" s="363">
        <v>70</v>
      </c>
      <c r="D189" s="363">
        <v>82</v>
      </c>
      <c r="E189" s="363">
        <v>47</v>
      </c>
      <c r="F189" s="363">
        <v>1680</v>
      </c>
      <c r="G189" s="363">
        <v>318</v>
      </c>
      <c r="H189" s="363">
        <v>73</v>
      </c>
      <c r="I189" s="363">
        <v>19</v>
      </c>
      <c r="J189" s="363">
        <v>88</v>
      </c>
      <c r="K189" s="363">
        <v>56</v>
      </c>
      <c r="L189" s="363">
        <v>225</v>
      </c>
      <c r="M189" s="363">
        <v>277</v>
      </c>
      <c r="N189" s="363">
        <v>22</v>
      </c>
      <c r="O189" s="363">
        <v>0</v>
      </c>
    </row>
    <row r="190" spans="1:15">
      <c r="A190" s="387" t="s">
        <v>1035</v>
      </c>
      <c r="B190" s="363">
        <v>265</v>
      </c>
      <c r="C190" s="363">
        <v>5</v>
      </c>
      <c r="D190" s="363">
        <v>2</v>
      </c>
      <c r="E190" s="363">
        <v>4</v>
      </c>
      <c r="F190" s="363">
        <v>34</v>
      </c>
      <c r="G190" s="363">
        <v>5</v>
      </c>
      <c r="H190" s="363">
        <v>2</v>
      </c>
      <c r="I190" s="363">
        <v>0</v>
      </c>
      <c r="J190" s="363">
        <v>1</v>
      </c>
      <c r="K190" s="363">
        <v>0</v>
      </c>
      <c r="L190" s="363">
        <v>1</v>
      </c>
      <c r="M190" s="363">
        <v>37</v>
      </c>
      <c r="N190" s="363">
        <v>0</v>
      </c>
      <c r="O190" s="363">
        <v>0</v>
      </c>
    </row>
    <row r="191" spans="1:15" ht="22.5">
      <c r="A191" s="387" t="s">
        <v>1036</v>
      </c>
      <c r="B191" s="363">
        <v>3416</v>
      </c>
      <c r="C191" s="363">
        <v>23</v>
      </c>
      <c r="D191" s="363">
        <v>44</v>
      </c>
      <c r="E191" s="363">
        <v>22</v>
      </c>
      <c r="F191" s="363">
        <v>867</v>
      </c>
      <c r="G191" s="363">
        <v>275</v>
      </c>
      <c r="H191" s="363">
        <v>48</v>
      </c>
      <c r="I191" s="363">
        <v>5</v>
      </c>
      <c r="J191" s="363">
        <v>52</v>
      </c>
      <c r="K191" s="363">
        <v>24</v>
      </c>
      <c r="L191" s="363">
        <v>96</v>
      </c>
      <c r="M191" s="363">
        <v>17</v>
      </c>
      <c r="N191" s="363">
        <v>3</v>
      </c>
      <c r="O191" s="363">
        <v>0</v>
      </c>
    </row>
    <row r="192" spans="1:15">
      <c r="A192" s="387" t="s">
        <v>1037</v>
      </c>
      <c r="B192" s="363">
        <v>695</v>
      </c>
      <c r="C192" s="363">
        <v>4</v>
      </c>
      <c r="D192" s="363">
        <v>2</v>
      </c>
      <c r="E192" s="363">
        <v>1</v>
      </c>
      <c r="F192" s="363">
        <v>230</v>
      </c>
      <c r="G192" s="363">
        <v>17</v>
      </c>
      <c r="H192" s="363">
        <v>1</v>
      </c>
      <c r="I192" s="363">
        <v>1</v>
      </c>
      <c r="J192" s="363">
        <v>1</v>
      </c>
      <c r="K192" s="363">
        <v>0</v>
      </c>
      <c r="L192" s="363">
        <v>11</v>
      </c>
      <c r="M192" s="363">
        <v>7</v>
      </c>
      <c r="N192" s="363">
        <v>2</v>
      </c>
      <c r="O192" s="363">
        <v>0</v>
      </c>
    </row>
    <row r="193" spans="1:15" ht="22.5">
      <c r="A193" s="387" t="s">
        <v>1038</v>
      </c>
      <c r="B193" s="363">
        <v>6265</v>
      </c>
      <c r="C193" s="363">
        <v>52</v>
      </c>
      <c r="D193" s="363">
        <v>29</v>
      </c>
      <c r="E193" s="363">
        <v>50</v>
      </c>
      <c r="F193" s="363">
        <v>1344</v>
      </c>
      <c r="G193" s="363">
        <v>233</v>
      </c>
      <c r="H193" s="363">
        <v>41</v>
      </c>
      <c r="I193" s="363">
        <v>14</v>
      </c>
      <c r="J193" s="363">
        <v>31</v>
      </c>
      <c r="K193" s="363">
        <v>24</v>
      </c>
      <c r="L193" s="363">
        <v>64</v>
      </c>
      <c r="M193" s="363">
        <v>181</v>
      </c>
      <c r="N193" s="363">
        <v>9</v>
      </c>
      <c r="O193" s="363">
        <v>0</v>
      </c>
    </row>
    <row r="194" spans="1:15">
      <c r="A194" s="387" t="s">
        <v>1039</v>
      </c>
      <c r="B194" s="363">
        <v>346</v>
      </c>
      <c r="C194" s="363">
        <v>20</v>
      </c>
      <c r="D194" s="363">
        <v>0</v>
      </c>
      <c r="E194" s="363">
        <v>2</v>
      </c>
      <c r="F194" s="363">
        <v>62</v>
      </c>
      <c r="G194" s="363">
        <v>20</v>
      </c>
      <c r="H194" s="363">
        <v>5</v>
      </c>
      <c r="I194" s="363">
        <v>0</v>
      </c>
      <c r="J194" s="363">
        <v>4</v>
      </c>
      <c r="K194" s="363">
        <v>1</v>
      </c>
      <c r="L194" s="363">
        <v>5</v>
      </c>
      <c r="M194" s="363">
        <v>0</v>
      </c>
      <c r="N194" s="363">
        <v>0</v>
      </c>
      <c r="O194" s="363">
        <v>0</v>
      </c>
    </row>
    <row r="195" spans="1:15">
      <c r="A195" s="387" t="s">
        <v>1040</v>
      </c>
      <c r="B195" s="363">
        <v>4635</v>
      </c>
      <c r="C195" s="363">
        <v>43</v>
      </c>
      <c r="D195" s="363">
        <v>17</v>
      </c>
      <c r="E195" s="363">
        <v>28</v>
      </c>
      <c r="F195" s="363">
        <v>777</v>
      </c>
      <c r="G195" s="363">
        <v>121</v>
      </c>
      <c r="H195" s="363">
        <v>30</v>
      </c>
      <c r="I195" s="363">
        <v>5</v>
      </c>
      <c r="J195" s="363">
        <v>21</v>
      </c>
      <c r="K195" s="363">
        <v>20</v>
      </c>
      <c r="L195" s="363">
        <v>86</v>
      </c>
      <c r="M195" s="363">
        <v>120</v>
      </c>
      <c r="N195" s="363">
        <v>3</v>
      </c>
      <c r="O195" s="363">
        <v>1</v>
      </c>
    </row>
    <row r="196" spans="1:15">
      <c r="A196" s="387" t="s">
        <v>1041</v>
      </c>
      <c r="B196" s="363">
        <v>41642</v>
      </c>
      <c r="C196" s="363">
        <v>405</v>
      </c>
      <c r="D196" s="363">
        <v>262</v>
      </c>
      <c r="E196" s="363">
        <v>235</v>
      </c>
      <c r="F196" s="363">
        <v>9579</v>
      </c>
      <c r="G196" s="363">
        <v>1878</v>
      </c>
      <c r="H196" s="363">
        <v>326</v>
      </c>
      <c r="I196" s="363">
        <v>35</v>
      </c>
      <c r="J196" s="363">
        <v>337</v>
      </c>
      <c r="K196" s="363">
        <v>154</v>
      </c>
      <c r="L196" s="363">
        <v>1022</v>
      </c>
      <c r="M196" s="363">
        <v>825</v>
      </c>
      <c r="N196" s="363">
        <v>55</v>
      </c>
      <c r="O196" s="363">
        <v>5</v>
      </c>
    </row>
    <row r="197" spans="1:15" ht="22.5">
      <c r="A197" s="387" t="s">
        <v>1042</v>
      </c>
      <c r="B197" s="363">
        <v>3978</v>
      </c>
      <c r="C197" s="363">
        <v>148</v>
      </c>
      <c r="D197" s="363">
        <v>54</v>
      </c>
      <c r="E197" s="363">
        <v>47</v>
      </c>
      <c r="F197" s="363">
        <v>895</v>
      </c>
      <c r="G197" s="363">
        <v>121</v>
      </c>
      <c r="H197" s="363">
        <v>46</v>
      </c>
      <c r="I197" s="363">
        <v>7</v>
      </c>
      <c r="J197" s="363">
        <v>38</v>
      </c>
      <c r="K197" s="363">
        <v>33</v>
      </c>
      <c r="L197" s="363">
        <v>137</v>
      </c>
      <c r="M197" s="363">
        <v>70</v>
      </c>
      <c r="N197" s="363">
        <v>2</v>
      </c>
      <c r="O197" s="363">
        <v>2</v>
      </c>
    </row>
    <row r="198" spans="1:15">
      <c r="A198" s="387" t="s">
        <v>1043</v>
      </c>
      <c r="B198" s="363">
        <v>7282</v>
      </c>
      <c r="C198" s="363">
        <v>86</v>
      </c>
      <c r="D198" s="363">
        <v>45</v>
      </c>
      <c r="E198" s="363">
        <v>27</v>
      </c>
      <c r="F198" s="363">
        <v>1188</v>
      </c>
      <c r="G198" s="363">
        <v>291</v>
      </c>
      <c r="H198" s="363">
        <v>57</v>
      </c>
      <c r="I198" s="363">
        <v>8</v>
      </c>
      <c r="J198" s="363">
        <v>58</v>
      </c>
      <c r="K198" s="363">
        <v>45</v>
      </c>
      <c r="L198" s="363">
        <v>89</v>
      </c>
      <c r="M198" s="363">
        <v>147</v>
      </c>
      <c r="N198" s="363">
        <v>5</v>
      </c>
      <c r="O198" s="363">
        <v>2</v>
      </c>
    </row>
    <row r="199" spans="1:15" ht="22.5">
      <c r="A199" s="387" t="s">
        <v>1044</v>
      </c>
      <c r="B199" s="363">
        <v>9360</v>
      </c>
      <c r="C199" s="363">
        <v>413</v>
      </c>
      <c r="D199" s="363">
        <v>195</v>
      </c>
      <c r="E199" s="363">
        <v>213</v>
      </c>
      <c r="F199" s="363">
        <v>1544</v>
      </c>
      <c r="G199" s="363">
        <v>303</v>
      </c>
      <c r="H199" s="363">
        <v>119</v>
      </c>
      <c r="I199" s="363">
        <v>37</v>
      </c>
      <c r="J199" s="363">
        <v>85</v>
      </c>
      <c r="K199" s="363">
        <v>166</v>
      </c>
      <c r="L199" s="363">
        <v>243</v>
      </c>
      <c r="M199" s="363">
        <v>212</v>
      </c>
      <c r="N199" s="363">
        <v>19</v>
      </c>
      <c r="O199" s="363">
        <v>1</v>
      </c>
    </row>
    <row r="200" spans="1:15" ht="22.5">
      <c r="A200" s="387" t="s">
        <v>1045</v>
      </c>
      <c r="B200" s="363">
        <v>5263</v>
      </c>
      <c r="C200" s="363">
        <v>72</v>
      </c>
      <c r="D200" s="363">
        <v>37</v>
      </c>
      <c r="E200" s="363">
        <v>49</v>
      </c>
      <c r="F200" s="363">
        <v>703</v>
      </c>
      <c r="G200" s="363">
        <v>240</v>
      </c>
      <c r="H200" s="363">
        <v>82</v>
      </c>
      <c r="I200" s="363">
        <v>8</v>
      </c>
      <c r="J200" s="363">
        <v>23</v>
      </c>
      <c r="K200" s="363">
        <v>41</v>
      </c>
      <c r="L200" s="363">
        <v>81</v>
      </c>
      <c r="M200" s="363">
        <v>130</v>
      </c>
      <c r="N200" s="363">
        <v>14</v>
      </c>
      <c r="O200" s="363">
        <v>2</v>
      </c>
    </row>
    <row r="201" spans="1:15" ht="22.5">
      <c r="A201" s="387" t="s">
        <v>1046</v>
      </c>
      <c r="B201" s="363">
        <v>1782</v>
      </c>
      <c r="C201" s="363">
        <v>28</v>
      </c>
      <c r="D201" s="363">
        <v>21</v>
      </c>
      <c r="E201" s="363">
        <v>18</v>
      </c>
      <c r="F201" s="363">
        <v>458</v>
      </c>
      <c r="G201" s="363">
        <v>104</v>
      </c>
      <c r="H201" s="363">
        <v>13</v>
      </c>
      <c r="I201" s="363">
        <v>0</v>
      </c>
      <c r="J201" s="363">
        <v>8</v>
      </c>
      <c r="K201" s="363">
        <v>9</v>
      </c>
      <c r="L201" s="363">
        <v>30</v>
      </c>
      <c r="M201" s="363">
        <v>6</v>
      </c>
      <c r="N201" s="363">
        <v>0</v>
      </c>
      <c r="O201" s="363">
        <v>0</v>
      </c>
    </row>
    <row r="202" spans="1:15">
      <c r="A202" s="387" t="s">
        <v>1047</v>
      </c>
      <c r="B202" s="363">
        <v>4607</v>
      </c>
      <c r="C202" s="363">
        <v>15</v>
      </c>
      <c r="D202" s="363">
        <v>29</v>
      </c>
      <c r="E202" s="363">
        <v>32</v>
      </c>
      <c r="F202" s="363">
        <v>1848</v>
      </c>
      <c r="G202" s="363">
        <v>213</v>
      </c>
      <c r="H202" s="363">
        <v>8</v>
      </c>
      <c r="I202" s="363">
        <v>2</v>
      </c>
      <c r="J202" s="363">
        <v>22</v>
      </c>
      <c r="K202" s="363">
        <v>17</v>
      </c>
      <c r="L202" s="363">
        <v>58</v>
      </c>
      <c r="M202" s="363">
        <v>10</v>
      </c>
      <c r="N202" s="363">
        <v>4</v>
      </c>
      <c r="O202" s="363">
        <v>0</v>
      </c>
    </row>
    <row r="203" spans="1:15">
      <c r="A203" s="387" t="s">
        <v>1048</v>
      </c>
      <c r="B203" s="363">
        <v>1207</v>
      </c>
      <c r="C203" s="363">
        <v>6</v>
      </c>
      <c r="D203" s="363">
        <v>5</v>
      </c>
      <c r="E203" s="363">
        <v>6</v>
      </c>
      <c r="F203" s="363">
        <v>328</v>
      </c>
      <c r="G203" s="363">
        <v>44</v>
      </c>
      <c r="H203" s="363">
        <v>8</v>
      </c>
      <c r="I203" s="363">
        <v>2</v>
      </c>
      <c r="J203" s="363">
        <v>7</v>
      </c>
      <c r="K203" s="363">
        <v>7</v>
      </c>
      <c r="L203" s="363">
        <v>7</v>
      </c>
      <c r="M203" s="363">
        <v>7</v>
      </c>
      <c r="N203" s="363">
        <v>0</v>
      </c>
      <c r="O203" s="363">
        <v>1</v>
      </c>
    </row>
    <row r="204" spans="1:15">
      <c r="A204" s="387" t="s">
        <v>1049</v>
      </c>
      <c r="B204" s="363">
        <v>4360</v>
      </c>
      <c r="C204" s="363">
        <v>32</v>
      </c>
      <c r="D204" s="363">
        <v>23</v>
      </c>
      <c r="E204" s="363">
        <v>51</v>
      </c>
      <c r="F204" s="363">
        <v>1665</v>
      </c>
      <c r="G204" s="363">
        <v>157</v>
      </c>
      <c r="H204" s="363">
        <v>18</v>
      </c>
      <c r="I204" s="363">
        <v>7</v>
      </c>
      <c r="J204" s="363">
        <v>18</v>
      </c>
      <c r="K204" s="363">
        <v>26</v>
      </c>
      <c r="L204" s="363">
        <v>116</v>
      </c>
      <c r="M204" s="363">
        <v>32</v>
      </c>
      <c r="N204" s="363">
        <v>2</v>
      </c>
      <c r="O204" s="363">
        <v>0</v>
      </c>
    </row>
    <row r="205" spans="1:15" ht="22.5">
      <c r="A205" s="387" t="s">
        <v>1050</v>
      </c>
      <c r="B205" s="363">
        <v>723</v>
      </c>
      <c r="C205" s="363">
        <v>4</v>
      </c>
      <c r="D205" s="363">
        <v>3</v>
      </c>
      <c r="E205" s="363">
        <v>3</v>
      </c>
      <c r="F205" s="363">
        <v>222</v>
      </c>
      <c r="G205" s="363">
        <v>17</v>
      </c>
      <c r="H205" s="363">
        <v>1</v>
      </c>
      <c r="I205" s="363">
        <v>1</v>
      </c>
      <c r="J205" s="363">
        <v>2</v>
      </c>
      <c r="K205" s="363">
        <v>2</v>
      </c>
      <c r="L205" s="363">
        <v>12</v>
      </c>
      <c r="M205" s="363">
        <v>17</v>
      </c>
      <c r="N205" s="363">
        <v>1</v>
      </c>
      <c r="O205" s="363">
        <v>0</v>
      </c>
    </row>
    <row r="206" spans="1:15" ht="22.5">
      <c r="A206" s="387" t="s">
        <v>1051</v>
      </c>
      <c r="B206" s="363">
        <v>1699</v>
      </c>
      <c r="C206" s="363">
        <v>5</v>
      </c>
      <c r="D206" s="363">
        <v>5</v>
      </c>
      <c r="E206" s="363">
        <v>8</v>
      </c>
      <c r="F206" s="363">
        <v>660</v>
      </c>
      <c r="G206" s="363">
        <v>67</v>
      </c>
      <c r="H206" s="363">
        <v>9</v>
      </c>
      <c r="I206" s="363">
        <v>9</v>
      </c>
      <c r="J206" s="363">
        <v>9</v>
      </c>
      <c r="K206" s="363">
        <v>4</v>
      </c>
      <c r="L206" s="363">
        <v>20</v>
      </c>
      <c r="M206" s="363">
        <v>4</v>
      </c>
      <c r="N206" s="363">
        <v>2</v>
      </c>
      <c r="O206" s="363">
        <v>0</v>
      </c>
    </row>
    <row r="207" spans="1:15">
      <c r="A207" s="387" t="s">
        <v>1052</v>
      </c>
      <c r="B207" s="363">
        <v>4022</v>
      </c>
      <c r="C207" s="363">
        <v>72</v>
      </c>
      <c r="D207" s="363">
        <v>52</v>
      </c>
      <c r="E207" s="363">
        <v>104</v>
      </c>
      <c r="F207" s="363">
        <v>900</v>
      </c>
      <c r="G207" s="363">
        <v>274</v>
      </c>
      <c r="H207" s="363">
        <v>33</v>
      </c>
      <c r="I207" s="363">
        <v>9</v>
      </c>
      <c r="J207" s="363">
        <v>64</v>
      </c>
      <c r="K207" s="363">
        <v>38</v>
      </c>
      <c r="L207" s="363">
        <v>98</v>
      </c>
      <c r="M207" s="363">
        <v>58</v>
      </c>
      <c r="N207" s="363">
        <v>9</v>
      </c>
      <c r="O207" s="363">
        <v>0</v>
      </c>
    </row>
    <row r="208" spans="1:15">
      <c r="A208" s="387" t="s">
        <v>1053</v>
      </c>
      <c r="B208" s="363">
        <v>4244</v>
      </c>
      <c r="C208" s="363">
        <v>68</v>
      </c>
      <c r="D208" s="363">
        <v>39</v>
      </c>
      <c r="E208" s="363">
        <v>81</v>
      </c>
      <c r="F208" s="363">
        <v>1299</v>
      </c>
      <c r="G208" s="363">
        <v>194</v>
      </c>
      <c r="H208" s="363">
        <v>34</v>
      </c>
      <c r="I208" s="363">
        <v>9</v>
      </c>
      <c r="J208" s="363">
        <v>31</v>
      </c>
      <c r="K208" s="363">
        <v>28</v>
      </c>
      <c r="L208" s="363">
        <v>84</v>
      </c>
      <c r="M208" s="363">
        <v>37</v>
      </c>
      <c r="N208" s="363">
        <v>4</v>
      </c>
      <c r="O208" s="363">
        <v>0</v>
      </c>
    </row>
    <row r="209" spans="1:15" ht="22.5">
      <c r="A209" s="387" t="s">
        <v>1054</v>
      </c>
      <c r="B209" s="363">
        <v>1106</v>
      </c>
      <c r="C209" s="363">
        <v>9</v>
      </c>
      <c r="D209" s="363">
        <v>2</v>
      </c>
      <c r="E209" s="363">
        <v>10</v>
      </c>
      <c r="F209" s="363">
        <v>136</v>
      </c>
      <c r="G209" s="363">
        <v>29</v>
      </c>
      <c r="H209" s="363">
        <v>5</v>
      </c>
      <c r="I209" s="363">
        <v>0</v>
      </c>
      <c r="J209" s="363">
        <v>3</v>
      </c>
      <c r="K209" s="363">
        <v>5</v>
      </c>
      <c r="L209" s="363">
        <v>39</v>
      </c>
      <c r="M209" s="363">
        <v>8</v>
      </c>
      <c r="N209" s="363">
        <v>0</v>
      </c>
      <c r="O209" s="363">
        <v>0</v>
      </c>
    </row>
    <row r="210" spans="1:15">
      <c r="A210" s="387" t="s">
        <v>1055</v>
      </c>
      <c r="B210" s="363">
        <v>1065</v>
      </c>
      <c r="C210" s="363">
        <v>29</v>
      </c>
      <c r="D210" s="363">
        <v>6</v>
      </c>
      <c r="E210" s="363">
        <v>21</v>
      </c>
      <c r="F210" s="363">
        <v>235</v>
      </c>
      <c r="G210" s="363">
        <v>61</v>
      </c>
      <c r="H210" s="363">
        <v>10</v>
      </c>
      <c r="I210" s="363">
        <v>0</v>
      </c>
      <c r="J210" s="363">
        <v>9</v>
      </c>
      <c r="K210" s="363">
        <v>18</v>
      </c>
      <c r="L210" s="363">
        <v>25</v>
      </c>
      <c r="M210" s="363">
        <v>10</v>
      </c>
      <c r="N210" s="363">
        <v>1</v>
      </c>
      <c r="O210" s="363">
        <v>0</v>
      </c>
    </row>
    <row r="211" spans="1:15" ht="22.5">
      <c r="A211" s="387" t="s">
        <v>1056</v>
      </c>
      <c r="B211" s="363">
        <v>1930</v>
      </c>
      <c r="C211" s="363">
        <v>13</v>
      </c>
      <c r="D211" s="363">
        <v>4</v>
      </c>
      <c r="E211" s="363">
        <v>11</v>
      </c>
      <c r="F211" s="363">
        <v>475</v>
      </c>
      <c r="G211" s="363">
        <v>240</v>
      </c>
      <c r="H211" s="363">
        <v>8</v>
      </c>
      <c r="I211" s="363">
        <v>0</v>
      </c>
      <c r="J211" s="363">
        <v>3</v>
      </c>
      <c r="K211" s="363">
        <v>3</v>
      </c>
      <c r="L211" s="363">
        <v>42</v>
      </c>
      <c r="M211" s="363">
        <v>30</v>
      </c>
      <c r="N211" s="363">
        <v>7</v>
      </c>
      <c r="O211" s="363">
        <v>0</v>
      </c>
    </row>
    <row r="212" spans="1:15" ht="22.5">
      <c r="A212" s="387" t="s">
        <v>1057</v>
      </c>
      <c r="B212" s="363">
        <v>71</v>
      </c>
      <c r="C212" s="363">
        <v>10</v>
      </c>
      <c r="D212" s="363">
        <v>1</v>
      </c>
      <c r="E212" s="363">
        <v>5</v>
      </c>
      <c r="F212" s="363">
        <v>13</v>
      </c>
      <c r="G212" s="363">
        <v>1</v>
      </c>
      <c r="H212" s="363">
        <v>0</v>
      </c>
      <c r="I212" s="363">
        <v>0</v>
      </c>
      <c r="J212" s="363">
        <v>0</v>
      </c>
      <c r="K212" s="363">
        <v>0</v>
      </c>
      <c r="L212" s="363">
        <v>1</v>
      </c>
      <c r="M212" s="363">
        <v>2</v>
      </c>
      <c r="N212" s="363">
        <v>0</v>
      </c>
      <c r="O212" s="363">
        <v>0</v>
      </c>
    </row>
    <row r="213" spans="1:15">
      <c r="A213" s="387" t="s">
        <v>1058</v>
      </c>
      <c r="B213" s="363">
        <v>1587</v>
      </c>
      <c r="C213" s="363">
        <v>24</v>
      </c>
      <c r="D213" s="363">
        <v>17</v>
      </c>
      <c r="E213" s="363">
        <v>10</v>
      </c>
      <c r="F213" s="363">
        <v>382</v>
      </c>
      <c r="G213" s="363">
        <v>52</v>
      </c>
      <c r="H213" s="363">
        <v>4</v>
      </c>
      <c r="I213" s="363">
        <v>5</v>
      </c>
      <c r="J213" s="363">
        <v>14</v>
      </c>
      <c r="K213" s="363">
        <v>15</v>
      </c>
      <c r="L213" s="363">
        <v>38</v>
      </c>
      <c r="M213" s="363">
        <v>17</v>
      </c>
      <c r="N213" s="363">
        <v>1</v>
      </c>
      <c r="O213" s="363">
        <v>0</v>
      </c>
    </row>
    <row r="214" spans="1:15">
      <c r="A214" s="387" t="s">
        <v>1059</v>
      </c>
      <c r="B214" s="363">
        <v>9551</v>
      </c>
      <c r="C214" s="363">
        <v>161</v>
      </c>
      <c r="D214" s="363">
        <v>197</v>
      </c>
      <c r="E214" s="363">
        <v>66</v>
      </c>
      <c r="F214" s="363">
        <v>2031</v>
      </c>
      <c r="G214" s="363">
        <v>699</v>
      </c>
      <c r="H214" s="363">
        <v>88</v>
      </c>
      <c r="I214" s="363">
        <v>40</v>
      </c>
      <c r="J214" s="363">
        <v>86</v>
      </c>
      <c r="K214" s="363">
        <v>78</v>
      </c>
      <c r="L214" s="363">
        <v>208</v>
      </c>
      <c r="M214" s="363">
        <v>229</v>
      </c>
      <c r="N214" s="363">
        <v>12</v>
      </c>
      <c r="O214" s="363">
        <v>6</v>
      </c>
    </row>
    <row r="215" spans="1:15">
      <c r="A215" s="387" t="s">
        <v>1060</v>
      </c>
      <c r="B215" s="363">
        <v>6611</v>
      </c>
      <c r="C215" s="363">
        <v>66</v>
      </c>
      <c r="D215" s="363">
        <v>48</v>
      </c>
      <c r="E215" s="363">
        <v>37</v>
      </c>
      <c r="F215" s="363">
        <v>1163</v>
      </c>
      <c r="G215" s="363">
        <v>324</v>
      </c>
      <c r="H215" s="363">
        <v>42</v>
      </c>
      <c r="I215" s="363">
        <v>6</v>
      </c>
      <c r="J215" s="363">
        <v>44</v>
      </c>
      <c r="K215" s="363">
        <v>15</v>
      </c>
      <c r="L215" s="363">
        <v>113</v>
      </c>
      <c r="M215" s="363">
        <v>234</v>
      </c>
      <c r="N215" s="363">
        <v>5</v>
      </c>
      <c r="O215" s="363">
        <v>2</v>
      </c>
    </row>
    <row r="216" spans="1:15">
      <c r="A216" s="387" t="s">
        <v>1061</v>
      </c>
      <c r="B216" s="363">
        <v>10188</v>
      </c>
      <c r="C216" s="363">
        <v>97</v>
      </c>
      <c r="D216" s="363">
        <v>39</v>
      </c>
      <c r="E216" s="363">
        <v>48</v>
      </c>
      <c r="F216" s="363">
        <v>2259</v>
      </c>
      <c r="G216" s="363">
        <v>368</v>
      </c>
      <c r="H216" s="363">
        <v>73</v>
      </c>
      <c r="I216" s="363">
        <v>25</v>
      </c>
      <c r="J216" s="363">
        <v>225</v>
      </c>
      <c r="K216" s="363">
        <v>104</v>
      </c>
      <c r="L216" s="363">
        <v>299</v>
      </c>
      <c r="M216" s="363">
        <v>340</v>
      </c>
      <c r="N216" s="363">
        <v>9</v>
      </c>
      <c r="O216" s="363">
        <v>0</v>
      </c>
    </row>
    <row r="217" spans="1:15">
      <c r="A217" s="387" t="s">
        <v>1062</v>
      </c>
      <c r="B217" s="363">
        <v>814</v>
      </c>
      <c r="C217" s="363">
        <v>4</v>
      </c>
      <c r="D217" s="363">
        <v>4</v>
      </c>
      <c r="E217" s="363">
        <v>35</v>
      </c>
      <c r="F217" s="363">
        <v>203</v>
      </c>
      <c r="G217" s="363">
        <v>71</v>
      </c>
      <c r="H217" s="363">
        <v>7</v>
      </c>
      <c r="I217" s="363">
        <v>5</v>
      </c>
      <c r="J217" s="363">
        <v>2</v>
      </c>
      <c r="K217" s="363">
        <v>4</v>
      </c>
      <c r="L217" s="363">
        <v>16</v>
      </c>
      <c r="M217" s="363">
        <v>5</v>
      </c>
      <c r="N217" s="363">
        <v>1</v>
      </c>
      <c r="O217" s="363">
        <v>0</v>
      </c>
    </row>
    <row r="218" spans="1:15">
      <c r="A218" s="387" t="s">
        <v>1063</v>
      </c>
      <c r="B218" s="363">
        <v>14370</v>
      </c>
      <c r="C218" s="363">
        <v>348</v>
      </c>
      <c r="D218" s="363">
        <v>144</v>
      </c>
      <c r="E218" s="363">
        <v>120</v>
      </c>
      <c r="F218" s="363">
        <v>2248</v>
      </c>
      <c r="G218" s="363">
        <v>771</v>
      </c>
      <c r="H218" s="363">
        <v>127</v>
      </c>
      <c r="I218" s="363">
        <v>42</v>
      </c>
      <c r="J218" s="363">
        <v>79</v>
      </c>
      <c r="K218" s="363">
        <v>96</v>
      </c>
      <c r="L218" s="363">
        <v>473</v>
      </c>
      <c r="M218" s="363">
        <v>343</v>
      </c>
      <c r="N218" s="363">
        <v>20</v>
      </c>
      <c r="O218" s="363">
        <v>3</v>
      </c>
    </row>
    <row r="219" spans="1:15">
      <c r="A219" s="387" t="s">
        <v>1064</v>
      </c>
      <c r="B219" s="363">
        <v>6683</v>
      </c>
      <c r="C219" s="363">
        <v>30</v>
      </c>
      <c r="D219" s="363">
        <v>40</v>
      </c>
      <c r="E219" s="363">
        <v>24</v>
      </c>
      <c r="F219" s="363">
        <v>1831</v>
      </c>
      <c r="G219" s="363">
        <v>338</v>
      </c>
      <c r="H219" s="363">
        <v>37</v>
      </c>
      <c r="I219" s="363">
        <v>2</v>
      </c>
      <c r="J219" s="363">
        <v>36</v>
      </c>
      <c r="K219" s="363">
        <v>13</v>
      </c>
      <c r="L219" s="363">
        <v>109</v>
      </c>
      <c r="M219" s="363">
        <v>54</v>
      </c>
      <c r="N219" s="363">
        <v>9</v>
      </c>
      <c r="O219" s="363">
        <v>2</v>
      </c>
    </row>
    <row r="220" spans="1:15">
      <c r="A220" s="387" t="s">
        <v>1065</v>
      </c>
      <c r="B220" s="363">
        <v>485</v>
      </c>
      <c r="C220" s="363">
        <v>6</v>
      </c>
      <c r="D220" s="363">
        <v>1</v>
      </c>
      <c r="E220" s="363">
        <v>2</v>
      </c>
      <c r="F220" s="363">
        <v>160</v>
      </c>
      <c r="G220" s="363">
        <v>9</v>
      </c>
      <c r="H220" s="363">
        <v>6</v>
      </c>
      <c r="I220" s="363">
        <v>0</v>
      </c>
      <c r="J220" s="363">
        <v>3</v>
      </c>
      <c r="K220" s="363">
        <v>2</v>
      </c>
      <c r="L220" s="363">
        <v>12</v>
      </c>
      <c r="M220" s="363">
        <v>2</v>
      </c>
      <c r="N220" s="363">
        <v>0</v>
      </c>
      <c r="O220" s="363">
        <v>0</v>
      </c>
    </row>
    <row r="221" spans="1:15">
      <c r="A221" s="387" t="s">
        <v>1066</v>
      </c>
      <c r="B221" s="363">
        <v>819</v>
      </c>
      <c r="C221" s="363">
        <v>7</v>
      </c>
      <c r="D221" s="363">
        <v>7</v>
      </c>
      <c r="E221" s="363">
        <v>9</v>
      </c>
      <c r="F221" s="363">
        <v>127</v>
      </c>
      <c r="G221" s="363">
        <v>37</v>
      </c>
      <c r="H221" s="363">
        <v>10</v>
      </c>
      <c r="I221" s="363">
        <v>0</v>
      </c>
      <c r="J221" s="363">
        <v>3</v>
      </c>
      <c r="K221" s="363">
        <v>4</v>
      </c>
      <c r="L221" s="363">
        <v>28</v>
      </c>
      <c r="M221" s="363">
        <v>27</v>
      </c>
      <c r="N221" s="363">
        <v>3</v>
      </c>
      <c r="O221" s="363">
        <v>0</v>
      </c>
    </row>
    <row r="222" spans="1:15" ht="22.5">
      <c r="A222" s="387" t="s">
        <v>1067</v>
      </c>
      <c r="B222" s="363">
        <v>3176</v>
      </c>
      <c r="C222" s="363">
        <v>49</v>
      </c>
      <c r="D222" s="363">
        <v>27</v>
      </c>
      <c r="E222" s="363">
        <v>24</v>
      </c>
      <c r="F222" s="363">
        <v>331</v>
      </c>
      <c r="G222" s="363">
        <v>168</v>
      </c>
      <c r="H222" s="363">
        <v>54</v>
      </c>
      <c r="I222" s="363">
        <v>6</v>
      </c>
      <c r="J222" s="363">
        <v>9</v>
      </c>
      <c r="K222" s="363">
        <v>11</v>
      </c>
      <c r="L222" s="363">
        <v>79</v>
      </c>
      <c r="M222" s="363">
        <v>57</v>
      </c>
      <c r="N222" s="363">
        <v>5</v>
      </c>
      <c r="O222" s="363">
        <v>0</v>
      </c>
    </row>
    <row r="223" spans="1:15" ht="22.5">
      <c r="A223" s="387" t="s">
        <v>1068</v>
      </c>
      <c r="B223" s="363">
        <v>2256</v>
      </c>
      <c r="C223" s="363">
        <v>32</v>
      </c>
      <c r="D223" s="363">
        <v>17</v>
      </c>
      <c r="E223" s="363">
        <v>18</v>
      </c>
      <c r="F223" s="363">
        <v>510</v>
      </c>
      <c r="G223" s="363">
        <v>181</v>
      </c>
      <c r="H223" s="363">
        <v>5</v>
      </c>
      <c r="I223" s="363">
        <v>3</v>
      </c>
      <c r="J223" s="363">
        <v>19</v>
      </c>
      <c r="K223" s="363">
        <v>9</v>
      </c>
      <c r="L223" s="363">
        <v>43</v>
      </c>
      <c r="M223" s="363">
        <v>27</v>
      </c>
      <c r="N223" s="363">
        <v>7</v>
      </c>
      <c r="O223" s="363">
        <v>0</v>
      </c>
    </row>
    <row r="224" spans="1:15">
      <c r="A224" s="387" t="s">
        <v>1069</v>
      </c>
      <c r="B224" s="363">
        <v>2389</v>
      </c>
      <c r="C224" s="363">
        <v>31</v>
      </c>
      <c r="D224" s="363">
        <v>31</v>
      </c>
      <c r="E224" s="363">
        <v>14</v>
      </c>
      <c r="F224" s="363">
        <v>467</v>
      </c>
      <c r="G224" s="363">
        <v>76</v>
      </c>
      <c r="H224" s="363">
        <v>29</v>
      </c>
      <c r="I224" s="363">
        <v>5</v>
      </c>
      <c r="J224" s="363">
        <v>16</v>
      </c>
      <c r="K224" s="363">
        <v>14</v>
      </c>
      <c r="L224" s="363">
        <v>37</v>
      </c>
      <c r="M224" s="363">
        <v>35</v>
      </c>
      <c r="N224" s="363">
        <v>6</v>
      </c>
      <c r="O224" s="363">
        <v>0</v>
      </c>
    </row>
    <row r="225" spans="1:15">
      <c r="A225" s="387" t="s">
        <v>1070</v>
      </c>
      <c r="B225" s="363">
        <v>312</v>
      </c>
      <c r="C225" s="363">
        <v>1</v>
      </c>
      <c r="D225" s="363">
        <v>1</v>
      </c>
      <c r="E225" s="363">
        <v>5</v>
      </c>
      <c r="F225" s="363">
        <v>55</v>
      </c>
      <c r="G225" s="363">
        <v>8</v>
      </c>
      <c r="H225" s="363">
        <v>2</v>
      </c>
      <c r="I225" s="363">
        <v>0</v>
      </c>
      <c r="J225" s="363">
        <v>4</v>
      </c>
      <c r="K225" s="363">
        <v>3</v>
      </c>
      <c r="L225" s="363">
        <v>2</v>
      </c>
      <c r="M225" s="363">
        <v>0</v>
      </c>
      <c r="N225" s="363">
        <v>1</v>
      </c>
      <c r="O225" s="363">
        <v>0</v>
      </c>
    </row>
    <row r="226" spans="1:15" ht="22.5">
      <c r="A226" s="387" t="s">
        <v>1071</v>
      </c>
      <c r="B226" s="363">
        <v>144</v>
      </c>
      <c r="C226" s="363">
        <v>0</v>
      </c>
      <c r="D226" s="363">
        <v>0</v>
      </c>
      <c r="E226" s="363">
        <v>4</v>
      </c>
      <c r="F226" s="363">
        <v>52</v>
      </c>
      <c r="G226" s="363">
        <v>2</v>
      </c>
      <c r="H226" s="363">
        <v>0</v>
      </c>
      <c r="I226" s="363">
        <v>0</v>
      </c>
      <c r="J226" s="363">
        <v>0</v>
      </c>
      <c r="K226" s="363">
        <v>1</v>
      </c>
      <c r="L226" s="363">
        <v>4</v>
      </c>
      <c r="M226" s="363">
        <v>1</v>
      </c>
      <c r="N226" s="363">
        <v>0</v>
      </c>
      <c r="O226" s="363">
        <v>0</v>
      </c>
    </row>
    <row r="227" spans="1:15" ht="22.5">
      <c r="A227" s="387" t="s">
        <v>1072</v>
      </c>
      <c r="B227" s="363">
        <v>2902</v>
      </c>
      <c r="C227" s="363">
        <v>52</v>
      </c>
      <c r="D227" s="363">
        <v>59</v>
      </c>
      <c r="E227" s="363">
        <v>37</v>
      </c>
      <c r="F227" s="363">
        <v>529</v>
      </c>
      <c r="G227" s="363">
        <v>204</v>
      </c>
      <c r="H227" s="363">
        <v>31</v>
      </c>
      <c r="I227" s="363">
        <v>10</v>
      </c>
      <c r="J227" s="363">
        <v>49</v>
      </c>
      <c r="K227" s="363">
        <v>34</v>
      </c>
      <c r="L227" s="363">
        <v>56</v>
      </c>
      <c r="M227" s="363">
        <v>56</v>
      </c>
      <c r="N227" s="363">
        <v>9</v>
      </c>
      <c r="O227" s="363">
        <v>1</v>
      </c>
    </row>
    <row r="228" spans="1:15">
      <c r="A228" s="387" t="s">
        <v>1073</v>
      </c>
      <c r="B228" s="363">
        <v>555</v>
      </c>
      <c r="C228" s="363">
        <v>2</v>
      </c>
      <c r="D228" s="363">
        <v>1</v>
      </c>
      <c r="E228" s="363">
        <v>0</v>
      </c>
      <c r="F228" s="363">
        <v>249</v>
      </c>
      <c r="G228" s="363">
        <v>10</v>
      </c>
      <c r="H228" s="363">
        <v>0</v>
      </c>
      <c r="I228" s="363">
        <v>1</v>
      </c>
      <c r="J228" s="363">
        <v>3</v>
      </c>
      <c r="K228" s="363">
        <v>4</v>
      </c>
      <c r="L228" s="363">
        <v>6</v>
      </c>
      <c r="M228" s="363">
        <v>0</v>
      </c>
      <c r="N228" s="363">
        <v>1</v>
      </c>
      <c r="O228" s="363">
        <v>0</v>
      </c>
    </row>
    <row r="229" spans="1:15">
      <c r="A229" s="387" t="s">
        <v>1074</v>
      </c>
      <c r="B229" s="363">
        <v>4704</v>
      </c>
      <c r="C229" s="363">
        <v>34</v>
      </c>
      <c r="D229" s="363">
        <v>13</v>
      </c>
      <c r="E229" s="363">
        <v>10</v>
      </c>
      <c r="F229" s="363">
        <v>948</v>
      </c>
      <c r="G229" s="363">
        <v>82</v>
      </c>
      <c r="H229" s="363">
        <v>39</v>
      </c>
      <c r="I229" s="363">
        <v>11</v>
      </c>
      <c r="J229" s="363">
        <v>54</v>
      </c>
      <c r="K229" s="363">
        <v>18</v>
      </c>
      <c r="L229" s="363">
        <v>139</v>
      </c>
      <c r="M229" s="363">
        <v>120</v>
      </c>
      <c r="N229" s="363">
        <v>8</v>
      </c>
      <c r="O229" s="363">
        <v>0</v>
      </c>
    </row>
    <row r="230" spans="1:15" ht="22.5">
      <c r="A230" s="387" t="s">
        <v>1075</v>
      </c>
      <c r="B230" s="363">
        <v>5357</v>
      </c>
      <c r="C230" s="363">
        <v>25</v>
      </c>
      <c r="D230" s="363">
        <v>27</v>
      </c>
      <c r="E230" s="363">
        <v>16</v>
      </c>
      <c r="F230" s="363">
        <v>1319</v>
      </c>
      <c r="G230" s="363">
        <v>194</v>
      </c>
      <c r="H230" s="363">
        <v>21</v>
      </c>
      <c r="I230" s="363">
        <v>9</v>
      </c>
      <c r="J230" s="363">
        <v>50</v>
      </c>
      <c r="K230" s="363">
        <v>17</v>
      </c>
      <c r="L230" s="363">
        <v>111</v>
      </c>
      <c r="M230" s="363">
        <v>85</v>
      </c>
      <c r="N230" s="363">
        <v>20</v>
      </c>
      <c r="O230" s="363">
        <v>2</v>
      </c>
    </row>
    <row r="231" spans="1:15">
      <c r="A231" s="387" t="s">
        <v>1076</v>
      </c>
      <c r="B231" s="363">
        <v>697</v>
      </c>
      <c r="C231" s="363">
        <v>6</v>
      </c>
      <c r="D231" s="363">
        <v>8</v>
      </c>
      <c r="E231" s="363">
        <v>6</v>
      </c>
      <c r="F231" s="363">
        <v>37</v>
      </c>
      <c r="G231" s="363">
        <v>30</v>
      </c>
      <c r="H231" s="363">
        <v>5</v>
      </c>
      <c r="I231" s="363">
        <v>2</v>
      </c>
      <c r="J231" s="363">
        <v>9</v>
      </c>
      <c r="K231" s="363">
        <v>6</v>
      </c>
      <c r="L231" s="363">
        <v>16</v>
      </c>
      <c r="M231" s="363">
        <v>24</v>
      </c>
      <c r="N231" s="363">
        <v>0</v>
      </c>
      <c r="O231" s="363">
        <v>0</v>
      </c>
    </row>
    <row r="232" spans="1:15" ht="22.5">
      <c r="A232" s="387" t="s">
        <v>1077</v>
      </c>
      <c r="B232" s="363">
        <v>102</v>
      </c>
      <c r="C232" s="363">
        <v>5</v>
      </c>
      <c r="D232" s="363">
        <v>0</v>
      </c>
      <c r="E232" s="363">
        <v>0</v>
      </c>
      <c r="F232" s="363">
        <v>26</v>
      </c>
      <c r="G232" s="363">
        <v>3</v>
      </c>
      <c r="H232" s="363">
        <v>2</v>
      </c>
      <c r="I232" s="363">
        <v>0</v>
      </c>
      <c r="J232" s="363">
        <v>0</v>
      </c>
      <c r="K232" s="363">
        <v>0</v>
      </c>
      <c r="L232" s="363">
        <v>1</v>
      </c>
      <c r="M232" s="363">
        <v>1</v>
      </c>
      <c r="N232" s="363">
        <v>1</v>
      </c>
      <c r="O232" s="363">
        <v>0</v>
      </c>
    </row>
    <row r="233" spans="1:15">
      <c r="A233" s="387" t="s">
        <v>1078</v>
      </c>
      <c r="B233" s="363">
        <v>581</v>
      </c>
      <c r="C233" s="363">
        <v>5</v>
      </c>
      <c r="D233" s="363">
        <v>10</v>
      </c>
      <c r="E233" s="363">
        <v>3</v>
      </c>
      <c r="F233" s="363">
        <v>208</v>
      </c>
      <c r="G233" s="363">
        <v>8</v>
      </c>
      <c r="H233" s="363">
        <v>2</v>
      </c>
      <c r="I233" s="363">
        <v>1</v>
      </c>
      <c r="J233" s="363">
        <v>2</v>
      </c>
      <c r="K233" s="363">
        <v>1</v>
      </c>
      <c r="L233" s="363">
        <v>8</v>
      </c>
      <c r="M233" s="363">
        <v>4</v>
      </c>
      <c r="N233" s="363">
        <v>4</v>
      </c>
      <c r="O233" s="363">
        <v>0</v>
      </c>
    </row>
    <row r="234" spans="1:15" ht="22.5">
      <c r="A234" s="387" t="s">
        <v>1079</v>
      </c>
      <c r="B234" s="363">
        <v>7214</v>
      </c>
      <c r="C234" s="363">
        <v>75</v>
      </c>
      <c r="D234" s="363">
        <v>61</v>
      </c>
      <c r="E234" s="363">
        <v>21</v>
      </c>
      <c r="F234" s="363">
        <v>1552</v>
      </c>
      <c r="G234" s="363">
        <v>426</v>
      </c>
      <c r="H234" s="363">
        <v>56</v>
      </c>
      <c r="I234" s="363">
        <v>21</v>
      </c>
      <c r="J234" s="363">
        <v>53</v>
      </c>
      <c r="K234" s="363">
        <v>38</v>
      </c>
      <c r="L234" s="363">
        <v>127</v>
      </c>
      <c r="M234" s="363">
        <v>63</v>
      </c>
      <c r="N234" s="363">
        <v>11</v>
      </c>
      <c r="O234" s="363">
        <v>1</v>
      </c>
    </row>
    <row r="235" spans="1:15">
      <c r="A235" s="387" t="s">
        <v>1080</v>
      </c>
      <c r="B235" s="363">
        <v>4609</v>
      </c>
      <c r="C235" s="363">
        <v>256</v>
      </c>
      <c r="D235" s="363">
        <v>3</v>
      </c>
      <c r="E235" s="363">
        <v>64</v>
      </c>
      <c r="F235" s="363">
        <v>319</v>
      </c>
      <c r="G235" s="363">
        <v>46</v>
      </c>
      <c r="H235" s="363">
        <v>5</v>
      </c>
      <c r="I235" s="363">
        <v>17</v>
      </c>
      <c r="J235" s="363">
        <v>4</v>
      </c>
      <c r="K235" s="363">
        <v>21</v>
      </c>
      <c r="L235" s="363">
        <v>60</v>
      </c>
      <c r="M235" s="363">
        <v>203</v>
      </c>
      <c r="N235" s="363">
        <v>0</v>
      </c>
      <c r="O235" s="363">
        <v>0</v>
      </c>
    </row>
    <row r="236" spans="1:15">
      <c r="A236" s="387" t="s">
        <v>1081</v>
      </c>
      <c r="B236" s="363">
        <v>3713</v>
      </c>
      <c r="C236" s="363">
        <v>17</v>
      </c>
      <c r="D236" s="363">
        <v>4</v>
      </c>
      <c r="E236" s="363">
        <v>7</v>
      </c>
      <c r="F236" s="363">
        <v>23</v>
      </c>
      <c r="G236" s="363">
        <v>52</v>
      </c>
      <c r="H236" s="363">
        <v>0</v>
      </c>
      <c r="I236" s="363">
        <v>7</v>
      </c>
      <c r="J236" s="363">
        <v>3</v>
      </c>
      <c r="K236" s="363">
        <v>2</v>
      </c>
      <c r="L236" s="363">
        <v>3</v>
      </c>
      <c r="M236" s="363">
        <v>367</v>
      </c>
      <c r="N236" s="363">
        <v>0</v>
      </c>
      <c r="O236" s="363">
        <v>0</v>
      </c>
    </row>
    <row r="237" spans="1:15">
      <c r="A237" s="387" t="s">
        <v>1082</v>
      </c>
      <c r="B237" s="363">
        <v>33390</v>
      </c>
      <c r="C237" s="363">
        <v>379</v>
      </c>
      <c r="D237" s="363">
        <v>403</v>
      </c>
      <c r="E237" s="363">
        <v>271</v>
      </c>
      <c r="F237" s="363">
        <v>7810</v>
      </c>
      <c r="G237" s="363">
        <v>1523</v>
      </c>
      <c r="H237" s="363">
        <v>242</v>
      </c>
      <c r="I237" s="363">
        <v>40</v>
      </c>
      <c r="J237" s="363">
        <v>411</v>
      </c>
      <c r="K237" s="363">
        <v>298</v>
      </c>
      <c r="L237" s="363">
        <v>1065</v>
      </c>
      <c r="M237" s="363">
        <v>534</v>
      </c>
      <c r="N237" s="363">
        <v>55</v>
      </c>
      <c r="O237" s="363">
        <v>10</v>
      </c>
    </row>
    <row r="238" spans="1:15" ht="33.75">
      <c r="A238" s="387" t="s">
        <v>1083</v>
      </c>
      <c r="B238" s="363">
        <v>11382</v>
      </c>
      <c r="C238" s="363">
        <v>74</v>
      </c>
      <c r="D238" s="363">
        <v>153</v>
      </c>
      <c r="E238" s="363">
        <v>32</v>
      </c>
      <c r="F238" s="363">
        <v>3513</v>
      </c>
      <c r="G238" s="363">
        <v>253</v>
      </c>
      <c r="H238" s="363">
        <v>39</v>
      </c>
      <c r="I238" s="363">
        <v>1</v>
      </c>
      <c r="J238" s="363">
        <v>97</v>
      </c>
      <c r="K238" s="363">
        <v>48</v>
      </c>
      <c r="L238" s="363">
        <v>276</v>
      </c>
      <c r="M238" s="363">
        <v>119</v>
      </c>
      <c r="N238" s="363">
        <v>6</v>
      </c>
      <c r="O238" s="363">
        <v>3</v>
      </c>
    </row>
    <row r="239" spans="1:15" ht="33.75">
      <c r="A239" s="387" t="s">
        <v>1084</v>
      </c>
      <c r="B239" s="363">
        <v>2145</v>
      </c>
      <c r="C239" s="363">
        <v>11</v>
      </c>
      <c r="D239" s="363">
        <v>18</v>
      </c>
      <c r="E239" s="363">
        <v>7</v>
      </c>
      <c r="F239" s="363">
        <v>332</v>
      </c>
      <c r="G239" s="363">
        <v>52</v>
      </c>
      <c r="H239" s="363">
        <v>10</v>
      </c>
      <c r="I239" s="363">
        <v>6</v>
      </c>
      <c r="J239" s="363">
        <v>12</v>
      </c>
      <c r="K239" s="363">
        <v>5</v>
      </c>
      <c r="L239" s="363">
        <v>62</v>
      </c>
      <c r="M239" s="363">
        <v>29</v>
      </c>
      <c r="N239" s="363">
        <v>1</v>
      </c>
      <c r="O239" s="363">
        <v>0</v>
      </c>
    </row>
    <row r="240" spans="1:15" ht="33.75">
      <c r="A240" s="387" t="s">
        <v>1085</v>
      </c>
      <c r="B240" s="363">
        <v>56960</v>
      </c>
      <c r="C240" s="363">
        <v>543</v>
      </c>
      <c r="D240" s="363">
        <v>462</v>
      </c>
      <c r="E240" s="363">
        <v>158</v>
      </c>
      <c r="F240" s="363">
        <v>9851</v>
      </c>
      <c r="G240" s="363">
        <v>2177</v>
      </c>
      <c r="H240" s="363">
        <v>197</v>
      </c>
      <c r="I240" s="363">
        <v>58</v>
      </c>
      <c r="J240" s="363">
        <v>489</v>
      </c>
      <c r="K240" s="363">
        <v>200</v>
      </c>
      <c r="L240" s="363">
        <v>2101</v>
      </c>
      <c r="M240" s="363">
        <v>765</v>
      </c>
      <c r="N240" s="363">
        <v>47</v>
      </c>
      <c r="O240" s="363">
        <v>24</v>
      </c>
    </row>
    <row r="241" spans="1:15">
      <c r="A241" s="387" t="s">
        <v>1086</v>
      </c>
      <c r="B241" s="363">
        <v>6808</v>
      </c>
      <c r="C241" s="363">
        <v>257</v>
      </c>
      <c r="D241" s="363">
        <v>18</v>
      </c>
      <c r="E241" s="363">
        <v>7</v>
      </c>
      <c r="F241" s="363">
        <v>218</v>
      </c>
      <c r="G241" s="363">
        <v>99</v>
      </c>
      <c r="H241" s="363">
        <v>104</v>
      </c>
      <c r="I241" s="363">
        <v>6</v>
      </c>
      <c r="J241" s="363">
        <v>5</v>
      </c>
      <c r="K241" s="363">
        <v>11</v>
      </c>
      <c r="L241" s="363">
        <v>166</v>
      </c>
      <c r="M241" s="363">
        <v>179</v>
      </c>
      <c r="N241" s="363">
        <v>15</v>
      </c>
      <c r="O241" s="363">
        <v>2</v>
      </c>
    </row>
    <row r="242" spans="1:15">
      <c r="A242" s="387" t="s">
        <v>1087</v>
      </c>
      <c r="B242" s="363">
        <v>1583</v>
      </c>
      <c r="C242" s="363">
        <v>19</v>
      </c>
      <c r="D242" s="363">
        <v>22</v>
      </c>
      <c r="E242" s="363">
        <v>11</v>
      </c>
      <c r="F242" s="363">
        <v>240</v>
      </c>
      <c r="G242" s="363">
        <v>48</v>
      </c>
      <c r="H242" s="363">
        <v>18</v>
      </c>
      <c r="I242" s="363">
        <v>0</v>
      </c>
      <c r="J242" s="363">
        <v>32</v>
      </c>
      <c r="K242" s="363">
        <v>13</v>
      </c>
      <c r="L242" s="363">
        <v>24</v>
      </c>
      <c r="M242" s="363">
        <v>2</v>
      </c>
      <c r="N242" s="363">
        <v>5</v>
      </c>
      <c r="O242" s="363">
        <v>0</v>
      </c>
    </row>
    <row r="243" spans="1:15" ht="22.5">
      <c r="A243" s="387" t="s">
        <v>1088</v>
      </c>
      <c r="B243" s="363">
        <v>110938</v>
      </c>
      <c r="C243" s="363">
        <v>995</v>
      </c>
      <c r="D243" s="363">
        <v>574</v>
      </c>
      <c r="E243" s="363">
        <v>527</v>
      </c>
      <c r="F243" s="363">
        <v>11660</v>
      </c>
      <c r="G243" s="363">
        <v>4131</v>
      </c>
      <c r="H243" s="363">
        <v>728</v>
      </c>
      <c r="I243" s="363">
        <v>253</v>
      </c>
      <c r="J243" s="363">
        <v>1091</v>
      </c>
      <c r="K243" s="363">
        <v>924</v>
      </c>
      <c r="L243" s="363">
        <v>2692</v>
      </c>
      <c r="M243" s="363">
        <v>3540</v>
      </c>
      <c r="N243" s="363">
        <v>155</v>
      </c>
      <c r="O243" s="363">
        <v>33</v>
      </c>
    </row>
    <row r="244" spans="1:15">
      <c r="A244" s="387" t="s">
        <v>1089</v>
      </c>
      <c r="B244" s="363">
        <v>111265</v>
      </c>
      <c r="C244" s="363">
        <v>1829</v>
      </c>
      <c r="D244" s="363">
        <v>1579</v>
      </c>
      <c r="E244" s="363">
        <v>960</v>
      </c>
      <c r="F244" s="363">
        <v>19721</v>
      </c>
      <c r="G244" s="363">
        <v>3689</v>
      </c>
      <c r="H244" s="363">
        <v>1034</v>
      </c>
      <c r="I244" s="363">
        <v>198</v>
      </c>
      <c r="J244" s="363">
        <v>1360</v>
      </c>
      <c r="K244" s="363">
        <v>1263</v>
      </c>
      <c r="L244" s="363">
        <v>3845</v>
      </c>
      <c r="M244" s="363">
        <v>3258</v>
      </c>
      <c r="N244" s="363">
        <v>148</v>
      </c>
      <c r="O244" s="363">
        <v>37</v>
      </c>
    </row>
    <row r="245" spans="1:15" ht="33.75">
      <c r="A245" s="387" t="s">
        <v>1090</v>
      </c>
      <c r="B245" s="363">
        <v>10634</v>
      </c>
      <c r="C245" s="363">
        <v>184</v>
      </c>
      <c r="D245" s="363">
        <v>100</v>
      </c>
      <c r="E245" s="363">
        <v>258</v>
      </c>
      <c r="F245" s="363">
        <v>2580</v>
      </c>
      <c r="G245" s="363">
        <v>255</v>
      </c>
      <c r="H245" s="363">
        <v>97</v>
      </c>
      <c r="I245" s="363">
        <v>18</v>
      </c>
      <c r="J245" s="363">
        <v>124</v>
      </c>
      <c r="K245" s="363">
        <v>45</v>
      </c>
      <c r="L245" s="363">
        <v>150</v>
      </c>
      <c r="M245" s="363">
        <v>92</v>
      </c>
      <c r="N245" s="363">
        <v>14</v>
      </c>
      <c r="O245" s="363">
        <v>4</v>
      </c>
    </row>
    <row r="246" spans="1:15" ht="33.75">
      <c r="A246" s="387" t="s">
        <v>1091</v>
      </c>
      <c r="B246" s="363">
        <v>5823</v>
      </c>
      <c r="C246" s="363">
        <v>12</v>
      </c>
      <c r="D246" s="363">
        <v>25</v>
      </c>
      <c r="E246" s="363">
        <v>10</v>
      </c>
      <c r="F246" s="363">
        <v>107</v>
      </c>
      <c r="G246" s="363">
        <v>29</v>
      </c>
      <c r="H246" s="363">
        <v>2</v>
      </c>
      <c r="I246" s="363">
        <v>11</v>
      </c>
      <c r="J246" s="363">
        <v>3</v>
      </c>
      <c r="K246" s="363">
        <v>10</v>
      </c>
      <c r="L246" s="363">
        <v>45</v>
      </c>
      <c r="M246" s="363">
        <v>75</v>
      </c>
      <c r="N246" s="363">
        <v>0</v>
      </c>
      <c r="O246" s="363">
        <v>2</v>
      </c>
    </row>
    <row r="247" spans="1:15" ht="33.75">
      <c r="A247" s="387" t="s">
        <v>3372</v>
      </c>
      <c r="B247" s="363">
        <v>4927</v>
      </c>
      <c r="C247" s="363">
        <v>67</v>
      </c>
      <c r="D247" s="363">
        <v>70</v>
      </c>
      <c r="E247" s="363">
        <v>27</v>
      </c>
      <c r="F247" s="363">
        <v>924</v>
      </c>
      <c r="G247" s="363">
        <v>227</v>
      </c>
      <c r="H247" s="363">
        <v>14</v>
      </c>
      <c r="I247" s="363">
        <v>4</v>
      </c>
      <c r="J247" s="363">
        <v>32</v>
      </c>
      <c r="K247" s="363">
        <v>76</v>
      </c>
      <c r="L247" s="363">
        <v>85</v>
      </c>
      <c r="M247" s="363">
        <v>94</v>
      </c>
      <c r="N247" s="363">
        <v>0</v>
      </c>
      <c r="O247" s="363">
        <v>0</v>
      </c>
    </row>
    <row r="248" spans="1:15">
      <c r="A248" s="387" t="s">
        <v>1093</v>
      </c>
      <c r="B248" s="363">
        <v>181</v>
      </c>
      <c r="C248" s="363">
        <v>3</v>
      </c>
      <c r="D248" s="363">
        <v>3</v>
      </c>
      <c r="E248" s="363">
        <v>3</v>
      </c>
      <c r="F248" s="363">
        <v>32</v>
      </c>
      <c r="G248" s="363">
        <v>22</v>
      </c>
      <c r="H248" s="363">
        <v>0</v>
      </c>
      <c r="I248" s="363">
        <v>0</v>
      </c>
      <c r="J248" s="363">
        <v>1</v>
      </c>
      <c r="K248" s="363">
        <v>2</v>
      </c>
      <c r="L248" s="363">
        <v>1</v>
      </c>
      <c r="M248" s="363">
        <v>0</v>
      </c>
      <c r="N248" s="363">
        <v>0</v>
      </c>
      <c r="O248" s="363">
        <v>0</v>
      </c>
    </row>
    <row r="249" spans="1:15" ht="22.5">
      <c r="A249" s="387" t="s">
        <v>1094</v>
      </c>
      <c r="B249" s="363">
        <v>1490</v>
      </c>
      <c r="C249" s="363">
        <v>17</v>
      </c>
      <c r="D249" s="363">
        <v>25</v>
      </c>
      <c r="E249" s="363">
        <v>5</v>
      </c>
      <c r="F249" s="363">
        <v>139</v>
      </c>
      <c r="G249" s="363">
        <v>63</v>
      </c>
      <c r="H249" s="363">
        <v>8</v>
      </c>
      <c r="I249" s="363">
        <v>0</v>
      </c>
      <c r="J249" s="363">
        <v>13</v>
      </c>
      <c r="K249" s="363">
        <v>19</v>
      </c>
      <c r="L249" s="363">
        <v>23</v>
      </c>
      <c r="M249" s="363">
        <v>23</v>
      </c>
      <c r="N249" s="363">
        <v>0</v>
      </c>
      <c r="O249" s="363">
        <v>1</v>
      </c>
    </row>
    <row r="250" spans="1:15" ht="22.5">
      <c r="A250" s="387" t="s">
        <v>1095</v>
      </c>
      <c r="B250" s="363">
        <v>12718</v>
      </c>
      <c r="C250" s="363">
        <v>163</v>
      </c>
      <c r="D250" s="363">
        <v>74</v>
      </c>
      <c r="E250" s="363">
        <v>74</v>
      </c>
      <c r="F250" s="363">
        <v>2031</v>
      </c>
      <c r="G250" s="363">
        <v>357</v>
      </c>
      <c r="H250" s="363">
        <v>85</v>
      </c>
      <c r="I250" s="363">
        <v>22</v>
      </c>
      <c r="J250" s="363">
        <v>110</v>
      </c>
      <c r="K250" s="363">
        <v>60</v>
      </c>
      <c r="L250" s="363">
        <v>354</v>
      </c>
      <c r="M250" s="363">
        <v>223</v>
      </c>
      <c r="N250" s="363">
        <v>3</v>
      </c>
      <c r="O250" s="363">
        <v>0</v>
      </c>
    </row>
    <row r="251" spans="1:15" ht="22.5">
      <c r="A251" s="387" t="s">
        <v>1096</v>
      </c>
      <c r="B251" s="363">
        <v>4107</v>
      </c>
      <c r="C251" s="363">
        <v>152</v>
      </c>
      <c r="D251" s="363">
        <v>281</v>
      </c>
      <c r="E251" s="363">
        <v>36</v>
      </c>
      <c r="F251" s="363">
        <v>1266</v>
      </c>
      <c r="G251" s="363">
        <v>57</v>
      </c>
      <c r="H251" s="363">
        <v>27</v>
      </c>
      <c r="I251" s="363">
        <v>10</v>
      </c>
      <c r="J251" s="363">
        <v>108</v>
      </c>
      <c r="K251" s="363">
        <v>27</v>
      </c>
      <c r="L251" s="363">
        <v>120</v>
      </c>
      <c r="M251" s="363">
        <v>137</v>
      </c>
      <c r="N251" s="363">
        <v>2</v>
      </c>
      <c r="O251" s="363">
        <v>2</v>
      </c>
    </row>
    <row r="252" spans="1:15" ht="22.5">
      <c r="A252" s="387" t="s">
        <v>1097</v>
      </c>
      <c r="B252" s="363">
        <v>1831</v>
      </c>
      <c r="C252" s="363">
        <v>118</v>
      </c>
      <c r="D252" s="363">
        <v>12</v>
      </c>
      <c r="E252" s="363">
        <v>4</v>
      </c>
      <c r="F252" s="363">
        <v>337</v>
      </c>
      <c r="G252" s="363">
        <v>30</v>
      </c>
      <c r="H252" s="363">
        <v>7</v>
      </c>
      <c r="I252" s="363">
        <v>1</v>
      </c>
      <c r="J252" s="363">
        <v>23</v>
      </c>
      <c r="K252" s="363">
        <v>26</v>
      </c>
      <c r="L252" s="363">
        <v>74</v>
      </c>
      <c r="M252" s="363">
        <v>32</v>
      </c>
      <c r="N252" s="363">
        <v>0</v>
      </c>
      <c r="O252" s="363">
        <v>0</v>
      </c>
    </row>
    <row r="253" spans="1:15" ht="22.5">
      <c r="A253" s="387" t="s">
        <v>1098</v>
      </c>
      <c r="B253" s="363">
        <v>2059</v>
      </c>
      <c r="C253" s="363">
        <v>62</v>
      </c>
      <c r="D253" s="363">
        <v>28</v>
      </c>
      <c r="E253" s="363">
        <v>4</v>
      </c>
      <c r="F253" s="363">
        <v>537</v>
      </c>
      <c r="G253" s="363">
        <v>34</v>
      </c>
      <c r="H253" s="363">
        <v>47</v>
      </c>
      <c r="I253" s="363">
        <v>0</v>
      </c>
      <c r="J253" s="363">
        <v>12</v>
      </c>
      <c r="K253" s="363">
        <v>47</v>
      </c>
      <c r="L253" s="363">
        <v>43</v>
      </c>
      <c r="M253" s="363">
        <v>16</v>
      </c>
      <c r="N253" s="363">
        <v>0</v>
      </c>
      <c r="O253" s="363">
        <v>0</v>
      </c>
    </row>
    <row r="254" spans="1:15" ht="22.5">
      <c r="A254" s="387" t="s">
        <v>1099</v>
      </c>
      <c r="B254" s="363">
        <v>12867</v>
      </c>
      <c r="C254" s="363">
        <v>174</v>
      </c>
      <c r="D254" s="363">
        <v>171</v>
      </c>
      <c r="E254" s="363">
        <v>61</v>
      </c>
      <c r="F254" s="363">
        <v>2819</v>
      </c>
      <c r="G254" s="363">
        <v>1130</v>
      </c>
      <c r="H254" s="363">
        <v>82</v>
      </c>
      <c r="I254" s="363">
        <v>9</v>
      </c>
      <c r="J254" s="363">
        <v>68</v>
      </c>
      <c r="K254" s="363">
        <v>229</v>
      </c>
      <c r="L254" s="363">
        <v>218</v>
      </c>
      <c r="M254" s="363">
        <v>133</v>
      </c>
      <c r="N254" s="363">
        <v>1</v>
      </c>
      <c r="O254" s="363">
        <v>2</v>
      </c>
    </row>
    <row r="255" spans="1:15">
      <c r="A255" s="387" t="s">
        <v>1100</v>
      </c>
      <c r="B255" s="363">
        <v>135</v>
      </c>
      <c r="C255" s="363">
        <v>2</v>
      </c>
      <c r="D255" s="363">
        <v>0</v>
      </c>
      <c r="E255" s="363">
        <v>0</v>
      </c>
      <c r="F255" s="363">
        <v>19</v>
      </c>
      <c r="G255" s="363">
        <v>3</v>
      </c>
      <c r="H255" s="363">
        <v>0</v>
      </c>
      <c r="I255" s="363">
        <v>0</v>
      </c>
      <c r="J255" s="363">
        <v>2</v>
      </c>
      <c r="K255" s="363">
        <v>0</v>
      </c>
      <c r="L255" s="363">
        <v>4</v>
      </c>
      <c r="M255" s="363">
        <v>4</v>
      </c>
      <c r="N255" s="363">
        <v>0</v>
      </c>
      <c r="O255" s="363">
        <v>0</v>
      </c>
    </row>
    <row r="256" spans="1:15" ht="22.5">
      <c r="A256" s="387" t="s">
        <v>1101</v>
      </c>
      <c r="B256" s="363">
        <v>701</v>
      </c>
      <c r="C256" s="363">
        <v>21</v>
      </c>
      <c r="D256" s="363">
        <v>5</v>
      </c>
      <c r="E256" s="363">
        <v>4</v>
      </c>
      <c r="F256" s="363">
        <v>112</v>
      </c>
      <c r="G256" s="363">
        <v>12</v>
      </c>
      <c r="H256" s="363">
        <v>8</v>
      </c>
      <c r="I256" s="363">
        <v>0</v>
      </c>
      <c r="J256" s="363">
        <v>5</v>
      </c>
      <c r="K256" s="363">
        <v>6</v>
      </c>
      <c r="L256" s="363">
        <v>17</v>
      </c>
      <c r="M256" s="363">
        <v>13</v>
      </c>
      <c r="N256" s="363">
        <v>0</v>
      </c>
      <c r="O256" s="363">
        <v>0</v>
      </c>
    </row>
    <row r="257" spans="1:15" ht="22.5">
      <c r="A257" s="387" t="s">
        <v>1102</v>
      </c>
      <c r="B257" s="363">
        <v>2453</v>
      </c>
      <c r="C257" s="363">
        <v>23</v>
      </c>
      <c r="D257" s="363">
        <v>25</v>
      </c>
      <c r="E257" s="363">
        <v>15</v>
      </c>
      <c r="F257" s="363">
        <v>671</v>
      </c>
      <c r="G257" s="363">
        <v>72</v>
      </c>
      <c r="H257" s="363">
        <v>5</v>
      </c>
      <c r="I257" s="363">
        <v>0</v>
      </c>
      <c r="J257" s="363">
        <v>15</v>
      </c>
      <c r="K257" s="363">
        <v>13</v>
      </c>
      <c r="L257" s="363">
        <v>57</v>
      </c>
      <c r="M257" s="363">
        <v>29</v>
      </c>
      <c r="N257" s="363">
        <v>0</v>
      </c>
      <c r="O257" s="363">
        <v>0</v>
      </c>
    </row>
    <row r="258" spans="1:15">
      <c r="A258" s="387" t="s">
        <v>1103</v>
      </c>
      <c r="B258" s="363">
        <v>996</v>
      </c>
      <c r="C258" s="363">
        <v>17</v>
      </c>
      <c r="D258" s="363">
        <v>5</v>
      </c>
      <c r="E258" s="363">
        <v>1</v>
      </c>
      <c r="F258" s="363">
        <v>125</v>
      </c>
      <c r="G258" s="363">
        <v>63</v>
      </c>
      <c r="H258" s="363">
        <v>24</v>
      </c>
      <c r="I258" s="363">
        <v>1</v>
      </c>
      <c r="J258" s="363">
        <v>1</v>
      </c>
      <c r="K258" s="363">
        <v>2</v>
      </c>
      <c r="L258" s="363">
        <v>10</v>
      </c>
      <c r="M258" s="363">
        <v>38</v>
      </c>
      <c r="N258" s="363">
        <v>1</v>
      </c>
      <c r="O258" s="363">
        <v>0</v>
      </c>
    </row>
    <row r="259" spans="1:15" ht="22.5">
      <c r="A259" s="387" t="s">
        <v>1104</v>
      </c>
      <c r="B259" s="363">
        <v>67</v>
      </c>
      <c r="C259" s="363">
        <v>2</v>
      </c>
      <c r="D259" s="363">
        <v>0</v>
      </c>
      <c r="E259" s="363">
        <v>1</v>
      </c>
      <c r="F259" s="363">
        <v>17</v>
      </c>
      <c r="G259" s="363">
        <v>4</v>
      </c>
      <c r="H259" s="363">
        <v>0</v>
      </c>
      <c r="I259" s="363">
        <v>0</v>
      </c>
      <c r="J259" s="363">
        <v>1</v>
      </c>
      <c r="K259" s="363">
        <v>2</v>
      </c>
      <c r="L259" s="363">
        <v>2</v>
      </c>
      <c r="M259" s="363">
        <v>1</v>
      </c>
      <c r="N259" s="363">
        <v>0</v>
      </c>
      <c r="O259" s="363">
        <v>0</v>
      </c>
    </row>
    <row r="260" spans="1:15" ht="22.5">
      <c r="A260" s="387" t="s">
        <v>1105</v>
      </c>
      <c r="B260" s="363">
        <v>1336</v>
      </c>
      <c r="C260" s="363">
        <v>17</v>
      </c>
      <c r="D260" s="363">
        <v>13</v>
      </c>
      <c r="E260" s="363">
        <v>6</v>
      </c>
      <c r="F260" s="363">
        <v>282</v>
      </c>
      <c r="G260" s="363">
        <v>58</v>
      </c>
      <c r="H260" s="363">
        <v>21</v>
      </c>
      <c r="I260" s="363">
        <v>1</v>
      </c>
      <c r="J260" s="363">
        <v>15</v>
      </c>
      <c r="K260" s="363">
        <v>10</v>
      </c>
      <c r="L260" s="363">
        <v>59</v>
      </c>
      <c r="M260" s="363">
        <v>26</v>
      </c>
      <c r="N260" s="363">
        <v>2</v>
      </c>
      <c r="O260" s="363">
        <v>0</v>
      </c>
    </row>
    <row r="261" spans="1:15">
      <c r="A261" s="387" t="s">
        <v>1106</v>
      </c>
      <c r="B261" s="363">
        <v>1468</v>
      </c>
      <c r="C261" s="363">
        <v>11</v>
      </c>
      <c r="D261" s="363">
        <v>15</v>
      </c>
      <c r="E261" s="363">
        <v>3</v>
      </c>
      <c r="F261" s="363">
        <v>235</v>
      </c>
      <c r="G261" s="363">
        <v>142</v>
      </c>
      <c r="H261" s="363">
        <v>6</v>
      </c>
      <c r="I261" s="363">
        <v>0</v>
      </c>
      <c r="J261" s="363">
        <v>5</v>
      </c>
      <c r="K261" s="363">
        <v>3</v>
      </c>
      <c r="L261" s="363">
        <v>21</v>
      </c>
      <c r="M261" s="363">
        <v>13</v>
      </c>
      <c r="N261" s="363">
        <v>2</v>
      </c>
      <c r="O261" s="363">
        <v>1</v>
      </c>
    </row>
    <row r="262" spans="1:15" ht="22.5">
      <c r="A262" s="387" t="s">
        <v>1107</v>
      </c>
      <c r="B262" s="363">
        <v>1038</v>
      </c>
      <c r="C262" s="363">
        <v>7</v>
      </c>
      <c r="D262" s="363">
        <v>10</v>
      </c>
      <c r="E262" s="363">
        <v>5</v>
      </c>
      <c r="F262" s="363">
        <v>282</v>
      </c>
      <c r="G262" s="363">
        <v>49</v>
      </c>
      <c r="H262" s="363">
        <v>4</v>
      </c>
      <c r="I262" s="363">
        <v>1</v>
      </c>
      <c r="J262" s="363">
        <v>7</v>
      </c>
      <c r="K262" s="363">
        <v>6</v>
      </c>
      <c r="L262" s="363">
        <v>19</v>
      </c>
      <c r="M262" s="363">
        <v>16</v>
      </c>
      <c r="N262" s="363">
        <v>2</v>
      </c>
      <c r="O262" s="363">
        <v>0</v>
      </c>
    </row>
    <row r="263" spans="1:15">
      <c r="A263" s="387" t="s">
        <v>1108</v>
      </c>
      <c r="B263" s="363">
        <v>476</v>
      </c>
      <c r="C263" s="363">
        <v>0</v>
      </c>
      <c r="D263" s="363">
        <v>6</v>
      </c>
      <c r="E263" s="363">
        <v>1</v>
      </c>
      <c r="F263" s="363">
        <v>233</v>
      </c>
      <c r="G263" s="363">
        <v>14</v>
      </c>
      <c r="H263" s="363">
        <v>1</v>
      </c>
      <c r="I263" s="363">
        <v>0</v>
      </c>
      <c r="J263" s="363">
        <v>5</v>
      </c>
      <c r="K263" s="363">
        <v>1</v>
      </c>
      <c r="L263" s="363">
        <v>8</v>
      </c>
      <c r="M263" s="363">
        <v>3</v>
      </c>
      <c r="N263" s="363">
        <v>0</v>
      </c>
      <c r="O263" s="363">
        <v>0</v>
      </c>
    </row>
    <row r="264" spans="1:15">
      <c r="A264" s="387" t="s">
        <v>1109</v>
      </c>
      <c r="B264" s="363">
        <v>367</v>
      </c>
      <c r="C264" s="363">
        <v>2</v>
      </c>
      <c r="D264" s="363">
        <v>2</v>
      </c>
      <c r="E264" s="363">
        <v>2</v>
      </c>
      <c r="F264" s="363">
        <v>81</v>
      </c>
      <c r="G264" s="363">
        <v>11</v>
      </c>
      <c r="H264" s="363">
        <v>0</v>
      </c>
      <c r="I264" s="363">
        <v>0</v>
      </c>
      <c r="J264" s="363">
        <v>4</v>
      </c>
      <c r="K264" s="363">
        <v>0</v>
      </c>
      <c r="L264" s="363">
        <v>8</v>
      </c>
      <c r="M264" s="363">
        <v>16</v>
      </c>
      <c r="N264" s="363">
        <v>0</v>
      </c>
      <c r="O264" s="363">
        <v>0</v>
      </c>
    </row>
    <row r="265" spans="1:15" ht="22.5">
      <c r="A265" s="387" t="s">
        <v>1110</v>
      </c>
      <c r="B265" s="363">
        <v>1382</v>
      </c>
      <c r="C265" s="363">
        <v>12</v>
      </c>
      <c r="D265" s="363">
        <v>9</v>
      </c>
      <c r="E265" s="363">
        <v>5</v>
      </c>
      <c r="F265" s="363">
        <v>369</v>
      </c>
      <c r="G265" s="363">
        <v>33</v>
      </c>
      <c r="H265" s="363">
        <v>4</v>
      </c>
      <c r="I265" s="363">
        <v>3</v>
      </c>
      <c r="J265" s="363">
        <v>10</v>
      </c>
      <c r="K265" s="363">
        <v>10</v>
      </c>
      <c r="L265" s="363">
        <v>31</v>
      </c>
      <c r="M265" s="363">
        <v>27</v>
      </c>
      <c r="N265" s="363">
        <v>0</v>
      </c>
      <c r="O265" s="363">
        <v>0</v>
      </c>
    </row>
    <row r="266" spans="1:15">
      <c r="A266" s="387" t="s">
        <v>1111</v>
      </c>
      <c r="B266" s="363">
        <v>1826</v>
      </c>
      <c r="C266" s="363">
        <v>15</v>
      </c>
      <c r="D266" s="363">
        <v>11</v>
      </c>
      <c r="E266" s="363">
        <v>10</v>
      </c>
      <c r="F266" s="363">
        <v>308</v>
      </c>
      <c r="G266" s="363">
        <v>97</v>
      </c>
      <c r="H266" s="363">
        <v>7</v>
      </c>
      <c r="I266" s="363">
        <v>0</v>
      </c>
      <c r="J266" s="363">
        <v>9</v>
      </c>
      <c r="K266" s="363">
        <v>9</v>
      </c>
      <c r="L266" s="363">
        <v>27</v>
      </c>
      <c r="M266" s="363">
        <v>20</v>
      </c>
      <c r="N266" s="363">
        <v>3</v>
      </c>
      <c r="O266" s="363">
        <v>0</v>
      </c>
    </row>
    <row r="267" spans="1:15" ht="22.5">
      <c r="A267" s="387" t="s">
        <v>1112</v>
      </c>
      <c r="B267" s="363">
        <v>297</v>
      </c>
      <c r="C267" s="363">
        <v>4</v>
      </c>
      <c r="D267" s="363">
        <v>15</v>
      </c>
      <c r="E267" s="363">
        <v>2</v>
      </c>
      <c r="F267" s="363">
        <v>68</v>
      </c>
      <c r="G267" s="363">
        <v>13</v>
      </c>
      <c r="H267" s="363">
        <v>0</v>
      </c>
      <c r="I267" s="363">
        <v>3</v>
      </c>
      <c r="J267" s="363">
        <v>3</v>
      </c>
      <c r="K267" s="363">
        <v>1</v>
      </c>
      <c r="L267" s="363">
        <v>1</v>
      </c>
      <c r="M267" s="363">
        <v>7</v>
      </c>
      <c r="N267" s="363">
        <v>0</v>
      </c>
      <c r="O267" s="363">
        <v>0</v>
      </c>
    </row>
    <row r="268" spans="1:15">
      <c r="A268" s="387" t="s">
        <v>1113</v>
      </c>
      <c r="B268" s="363">
        <v>12043</v>
      </c>
      <c r="C268" s="363">
        <v>254</v>
      </c>
      <c r="D268" s="363">
        <v>49</v>
      </c>
      <c r="E268" s="363">
        <v>197</v>
      </c>
      <c r="F268" s="363">
        <v>903</v>
      </c>
      <c r="G268" s="363">
        <v>396</v>
      </c>
      <c r="H268" s="363">
        <v>36</v>
      </c>
      <c r="I268" s="363">
        <v>59</v>
      </c>
      <c r="J268" s="363">
        <v>53</v>
      </c>
      <c r="K268" s="363">
        <v>84</v>
      </c>
      <c r="L268" s="363">
        <v>146</v>
      </c>
      <c r="M268" s="363">
        <v>624</v>
      </c>
      <c r="N268" s="363">
        <v>19</v>
      </c>
      <c r="O268" s="363">
        <v>2</v>
      </c>
    </row>
    <row r="269" spans="1:15">
      <c r="A269" s="387" t="s">
        <v>1114</v>
      </c>
      <c r="B269" s="363">
        <v>4129</v>
      </c>
      <c r="C269" s="363">
        <v>62</v>
      </c>
      <c r="D269" s="363">
        <v>31</v>
      </c>
      <c r="E269" s="363">
        <v>43</v>
      </c>
      <c r="F269" s="363">
        <v>257</v>
      </c>
      <c r="G269" s="363">
        <v>48</v>
      </c>
      <c r="H269" s="363">
        <v>13</v>
      </c>
      <c r="I269" s="363">
        <v>15</v>
      </c>
      <c r="J269" s="363">
        <v>13</v>
      </c>
      <c r="K269" s="363">
        <v>37</v>
      </c>
      <c r="L269" s="363">
        <v>126</v>
      </c>
      <c r="M269" s="363">
        <v>274</v>
      </c>
      <c r="N269" s="363">
        <v>5</v>
      </c>
      <c r="O269" s="363">
        <v>0</v>
      </c>
    </row>
    <row r="270" spans="1:15">
      <c r="A270" s="387" t="s">
        <v>1115</v>
      </c>
      <c r="B270" s="363">
        <v>5</v>
      </c>
      <c r="C270" s="363">
        <v>0</v>
      </c>
      <c r="D270" s="363">
        <v>0</v>
      </c>
      <c r="E270" s="363">
        <v>0</v>
      </c>
      <c r="F270" s="363">
        <v>0</v>
      </c>
      <c r="G270" s="363">
        <v>0</v>
      </c>
      <c r="H270" s="363">
        <v>1</v>
      </c>
      <c r="I270" s="363">
        <v>0</v>
      </c>
      <c r="J270" s="363">
        <v>0</v>
      </c>
      <c r="K270" s="363">
        <v>0</v>
      </c>
      <c r="L270" s="363">
        <v>0</v>
      </c>
      <c r="M270" s="363">
        <v>0</v>
      </c>
      <c r="N270" s="363">
        <v>0</v>
      </c>
      <c r="O270" s="363">
        <v>0</v>
      </c>
    </row>
    <row r="271" spans="1:15" ht="33.75">
      <c r="A271" s="387" t="s">
        <v>1116</v>
      </c>
      <c r="B271" s="363">
        <v>17565</v>
      </c>
      <c r="C271" s="363">
        <v>211</v>
      </c>
      <c r="D271" s="363">
        <v>72</v>
      </c>
      <c r="E271" s="363">
        <v>126</v>
      </c>
      <c r="F271" s="363">
        <v>2191</v>
      </c>
      <c r="G271" s="363">
        <v>554</v>
      </c>
      <c r="H271" s="363">
        <v>81</v>
      </c>
      <c r="I271" s="363">
        <v>43</v>
      </c>
      <c r="J271" s="363">
        <v>131</v>
      </c>
      <c r="K271" s="363">
        <v>92</v>
      </c>
      <c r="L271" s="363">
        <v>256</v>
      </c>
      <c r="M271" s="363">
        <v>377</v>
      </c>
      <c r="N271" s="363">
        <v>20</v>
      </c>
      <c r="O271" s="363">
        <v>1</v>
      </c>
    </row>
    <row r="272" spans="1:15" ht="22.5">
      <c r="A272" s="387" t="s">
        <v>3423</v>
      </c>
      <c r="B272" s="363">
        <v>2384</v>
      </c>
      <c r="C272" s="363">
        <v>27</v>
      </c>
      <c r="D272" s="363">
        <v>8</v>
      </c>
      <c r="E272" s="363">
        <v>17</v>
      </c>
      <c r="F272" s="363">
        <v>617</v>
      </c>
      <c r="G272" s="363">
        <v>119</v>
      </c>
      <c r="H272" s="363">
        <v>9</v>
      </c>
      <c r="I272" s="363">
        <v>3</v>
      </c>
      <c r="J272" s="363">
        <v>30</v>
      </c>
      <c r="K272" s="363">
        <v>13</v>
      </c>
      <c r="L272" s="363">
        <v>32</v>
      </c>
      <c r="M272" s="363">
        <v>51</v>
      </c>
      <c r="N272" s="363">
        <v>2</v>
      </c>
      <c r="O272" s="363">
        <v>0</v>
      </c>
    </row>
    <row r="273" spans="1:15">
      <c r="A273" s="387" t="s">
        <v>1118</v>
      </c>
      <c r="B273" s="363">
        <v>1567</v>
      </c>
      <c r="C273" s="363">
        <v>19</v>
      </c>
      <c r="D273" s="363">
        <v>25</v>
      </c>
      <c r="E273" s="363">
        <v>13</v>
      </c>
      <c r="F273" s="363">
        <v>476</v>
      </c>
      <c r="G273" s="363">
        <v>91</v>
      </c>
      <c r="H273" s="363">
        <v>12</v>
      </c>
      <c r="I273" s="363">
        <v>3</v>
      </c>
      <c r="J273" s="363">
        <v>8</v>
      </c>
      <c r="K273" s="363">
        <v>8</v>
      </c>
      <c r="L273" s="363">
        <v>22</v>
      </c>
      <c r="M273" s="363">
        <v>15</v>
      </c>
      <c r="N273" s="363">
        <v>3</v>
      </c>
      <c r="O273" s="363">
        <v>0</v>
      </c>
    </row>
    <row r="274" spans="1:15">
      <c r="A274" s="387" t="s">
        <v>1119</v>
      </c>
      <c r="B274" s="363">
        <v>5873</v>
      </c>
      <c r="C274" s="363">
        <v>80</v>
      </c>
      <c r="D274" s="363">
        <v>45</v>
      </c>
      <c r="E274" s="363">
        <v>40</v>
      </c>
      <c r="F274" s="363">
        <v>1179</v>
      </c>
      <c r="G274" s="363">
        <v>281</v>
      </c>
      <c r="H274" s="363">
        <v>39</v>
      </c>
      <c r="I274" s="363">
        <v>11</v>
      </c>
      <c r="J274" s="363">
        <v>54</v>
      </c>
      <c r="K274" s="363">
        <v>45</v>
      </c>
      <c r="L274" s="363">
        <v>155</v>
      </c>
      <c r="M274" s="363">
        <v>54</v>
      </c>
      <c r="N274" s="363">
        <v>10</v>
      </c>
      <c r="O274" s="363">
        <v>1</v>
      </c>
    </row>
    <row r="275" spans="1:15">
      <c r="A275" s="387" t="s">
        <v>1120</v>
      </c>
      <c r="B275" s="363">
        <v>23468</v>
      </c>
      <c r="C275" s="363">
        <v>337</v>
      </c>
      <c r="D275" s="363">
        <v>275</v>
      </c>
      <c r="E275" s="363">
        <v>239</v>
      </c>
      <c r="F275" s="363">
        <v>5252</v>
      </c>
      <c r="G275" s="363">
        <v>1083</v>
      </c>
      <c r="H275" s="363">
        <v>203</v>
      </c>
      <c r="I275" s="363">
        <v>64</v>
      </c>
      <c r="J275" s="363">
        <v>280</v>
      </c>
      <c r="K275" s="363">
        <v>211</v>
      </c>
      <c r="L275" s="363">
        <v>578</v>
      </c>
      <c r="M275" s="363">
        <v>238</v>
      </c>
      <c r="N275" s="363">
        <v>33</v>
      </c>
      <c r="O275" s="363">
        <v>4</v>
      </c>
    </row>
    <row r="276" spans="1:15" ht="22.5">
      <c r="A276" s="387" t="s">
        <v>1121</v>
      </c>
      <c r="B276" s="363">
        <v>335</v>
      </c>
      <c r="C276" s="363">
        <v>4</v>
      </c>
      <c r="D276" s="363">
        <v>10</v>
      </c>
      <c r="E276" s="363">
        <v>12</v>
      </c>
      <c r="F276" s="363">
        <v>146</v>
      </c>
      <c r="G276" s="363">
        <v>11</v>
      </c>
      <c r="H276" s="363">
        <v>0</v>
      </c>
      <c r="I276" s="363">
        <v>0</v>
      </c>
      <c r="J276" s="363">
        <v>6</v>
      </c>
      <c r="K276" s="363">
        <v>9</v>
      </c>
      <c r="L276" s="363">
        <v>19</v>
      </c>
      <c r="M276" s="363">
        <v>1</v>
      </c>
      <c r="N276" s="363">
        <v>0</v>
      </c>
      <c r="O276" s="363">
        <v>0</v>
      </c>
    </row>
    <row r="277" spans="1:15" ht="33.75">
      <c r="A277" s="387" t="s">
        <v>1122</v>
      </c>
      <c r="B277" s="363">
        <v>5315</v>
      </c>
      <c r="C277" s="363">
        <v>62</v>
      </c>
      <c r="D277" s="363">
        <v>24</v>
      </c>
      <c r="E277" s="363">
        <v>34</v>
      </c>
      <c r="F277" s="363">
        <v>1112</v>
      </c>
      <c r="G277" s="363">
        <v>243</v>
      </c>
      <c r="H277" s="363">
        <v>29</v>
      </c>
      <c r="I277" s="363">
        <v>14</v>
      </c>
      <c r="J277" s="363">
        <v>37</v>
      </c>
      <c r="K277" s="363">
        <v>16</v>
      </c>
      <c r="L277" s="363">
        <v>82</v>
      </c>
      <c r="M277" s="363">
        <v>104</v>
      </c>
      <c r="N277" s="363">
        <v>9</v>
      </c>
      <c r="O277" s="363">
        <v>0</v>
      </c>
    </row>
    <row r="278" spans="1:15">
      <c r="A278" s="387" t="s">
        <v>1123</v>
      </c>
      <c r="B278" s="363">
        <v>792</v>
      </c>
      <c r="C278" s="363">
        <v>9</v>
      </c>
      <c r="D278" s="363">
        <v>13</v>
      </c>
      <c r="E278" s="363">
        <v>9</v>
      </c>
      <c r="F278" s="363">
        <v>201</v>
      </c>
      <c r="G278" s="363">
        <v>39</v>
      </c>
      <c r="H278" s="363">
        <v>8</v>
      </c>
      <c r="I278" s="363">
        <v>0</v>
      </c>
      <c r="J278" s="363">
        <v>14</v>
      </c>
      <c r="K278" s="363">
        <v>9</v>
      </c>
      <c r="L278" s="363">
        <v>12</v>
      </c>
      <c r="M278" s="363">
        <v>3</v>
      </c>
      <c r="N278" s="363">
        <v>0</v>
      </c>
      <c r="O278" s="363">
        <v>0</v>
      </c>
    </row>
    <row r="279" spans="1:15">
      <c r="A279" s="387" t="s">
        <v>1124</v>
      </c>
      <c r="B279" s="363">
        <v>10376</v>
      </c>
      <c r="C279" s="363">
        <v>138</v>
      </c>
      <c r="D279" s="363">
        <v>94</v>
      </c>
      <c r="E279" s="363">
        <v>98</v>
      </c>
      <c r="F279" s="363">
        <v>1841</v>
      </c>
      <c r="G279" s="363">
        <v>710</v>
      </c>
      <c r="H279" s="363">
        <v>184</v>
      </c>
      <c r="I279" s="363">
        <v>30</v>
      </c>
      <c r="J279" s="363">
        <v>142</v>
      </c>
      <c r="K279" s="363">
        <v>57</v>
      </c>
      <c r="L279" s="363">
        <v>368</v>
      </c>
      <c r="M279" s="363">
        <v>137</v>
      </c>
      <c r="N279" s="363">
        <v>11</v>
      </c>
      <c r="O279" s="363">
        <v>3</v>
      </c>
    </row>
    <row r="280" spans="1:15">
      <c r="A280" s="387" t="s">
        <v>1125</v>
      </c>
      <c r="B280" s="363">
        <v>1202</v>
      </c>
      <c r="C280" s="363">
        <v>9</v>
      </c>
      <c r="D280" s="363">
        <v>15</v>
      </c>
      <c r="E280" s="363">
        <v>6</v>
      </c>
      <c r="F280" s="363">
        <v>265</v>
      </c>
      <c r="G280" s="363">
        <v>32</v>
      </c>
      <c r="H280" s="363">
        <v>7</v>
      </c>
      <c r="I280" s="363">
        <v>2</v>
      </c>
      <c r="J280" s="363">
        <v>10</v>
      </c>
      <c r="K280" s="363">
        <v>8</v>
      </c>
      <c r="L280" s="363">
        <v>24</v>
      </c>
      <c r="M280" s="363">
        <v>6</v>
      </c>
      <c r="N280" s="363">
        <v>1</v>
      </c>
      <c r="O280" s="363">
        <v>1</v>
      </c>
    </row>
    <row r="281" spans="1:15" ht="45">
      <c r="A281" s="387" t="s">
        <v>3373</v>
      </c>
      <c r="B281" s="363">
        <v>905</v>
      </c>
      <c r="C281" s="363">
        <v>32</v>
      </c>
      <c r="D281" s="363">
        <v>11</v>
      </c>
      <c r="E281" s="363">
        <v>14</v>
      </c>
      <c r="F281" s="363">
        <v>131</v>
      </c>
      <c r="G281" s="363">
        <v>39</v>
      </c>
      <c r="H281" s="363">
        <v>5</v>
      </c>
      <c r="I281" s="363">
        <v>1</v>
      </c>
      <c r="J281" s="363">
        <v>14</v>
      </c>
      <c r="K281" s="363">
        <v>9</v>
      </c>
      <c r="L281" s="363">
        <v>36</v>
      </c>
      <c r="M281" s="363">
        <v>16</v>
      </c>
      <c r="N281" s="363">
        <v>3</v>
      </c>
      <c r="O281" s="363">
        <v>0</v>
      </c>
    </row>
    <row r="282" spans="1:15" ht="33.75">
      <c r="A282" s="387" t="s">
        <v>1126</v>
      </c>
      <c r="B282" s="363">
        <v>29737</v>
      </c>
      <c r="C282" s="363">
        <v>636</v>
      </c>
      <c r="D282" s="363">
        <v>278</v>
      </c>
      <c r="E282" s="363">
        <v>369</v>
      </c>
      <c r="F282" s="363">
        <v>4578</v>
      </c>
      <c r="G282" s="363">
        <v>1110</v>
      </c>
      <c r="H282" s="363">
        <v>391</v>
      </c>
      <c r="I282" s="363">
        <v>72</v>
      </c>
      <c r="J282" s="363">
        <v>404</v>
      </c>
      <c r="K282" s="363">
        <v>304</v>
      </c>
      <c r="L282" s="363">
        <v>1942</v>
      </c>
      <c r="M282" s="363">
        <v>480</v>
      </c>
      <c r="N282" s="363">
        <v>39</v>
      </c>
      <c r="O282" s="363">
        <v>4</v>
      </c>
    </row>
    <row r="283" spans="1:15" ht="22.5">
      <c r="A283" s="387" t="s">
        <v>1127</v>
      </c>
      <c r="B283" s="363">
        <v>1735</v>
      </c>
      <c r="C283" s="363">
        <v>38</v>
      </c>
      <c r="D283" s="363">
        <v>8</v>
      </c>
      <c r="E283" s="363">
        <v>15</v>
      </c>
      <c r="F283" s="363">
        <v>207</v>
      </c>
      <c r="G283" s="363">
        <v>75</v>
      </c>
      <c r="H283" s="363">
        <v>21</v>
      </c>
      <c r="I283" s="363">
        <v>3</v>
      </c>
      <c r="J283" s="363">
        <v>11</v>
      </c>
      <c r="K283" s="363">
        <v>9</v>
      </c>
      <c r="L283" s="363">
        <v>29</v>
      </c>
      <c r="M283" s="363">
        <v>78</v>
      </c>
      <c r="N283" s="363">
        <v>2</v>
      </c>
      <c r="O283" s="363">
        <v>0</v>
      </c>
    </row>
    <row r="284" spans="1:15">
      <c r="A284" s="387" t="s">
        <v>1128</v>
      </c>
      <c r="B284" s="363">
        <v>3764</v>
      </c>
      <c r="C284" s="363">
        <v>98</v>
      </c>
      <c r="D284" s="363">
        <v>39</v>
      </c>
      <c r="E284" s="363">
        <v>49</v>
      </c>
      <c r="F284" s="363">
        <v>477</v>
      </c>
      <c r="G284" s="363">
        <v>187</v>
      </c>
      <c r="H284" s="363">
        <v>41</v>
      </c>
      <c r="I284" s="363">
        <v>6</v>
      </c>
      <c r="J284" s="363">
        <v>46</v>
      </c>
      <c r="K284" s="363">
        <v>38</v>
      </c>
      <c r="L284" s="363">
        <v>62</v>
      </c>
      <c r="M284" s="363">
        <v>54</v>
      </c>
      <c r="N284" s="363">
        <v>6</v>
      </c>
      <c r="O284" s="363">
        <v>0</v>
      </c>
    </row>
    <row r="285" spans="1:15" ht="22.5">
      <c r="A285" s="387" t="s">
        <v>1129</v>
      </c>
      <c r="B285" s="363">
        <v>1212</v>
      </c>
      <c r="C285" s="363">
        <v>32</v>
      </c>
      <c r="D285" s="363">
        <v>18</v>
      </c>
      <c r="E285" s="363">
        <v>7</v>
      </c>
      <c r="F285" s="363">
        <v>186</v>
      </c>
      <c r="G285" s="363">
        <v>89</v>
      </c>
      <c r="H285" s="363">
        <v>24</v>
      </c>
      <c r="I285" s="363">
        <v>4</v>
      </c>
      <c r="J285" s="363">
        <v>9</v>
      </c>
      <c r="K285" s="363">
        <v>5</v>
      </c>
      <c r="L285" s="363">
        <v>15</v>
      </c>
      <c r="M285" s="363">
        <v>38</v>
      </c>
      <c r="N285" s="363">
        <v>2</v>
      </c>
      <c r="O285" s="363">
        <v>0</v>
      </c>
    </row>
    <row r="286" spans="1:15" ht="22.5">
      <c r="A286" s="387" t="s">
        <v>1130</v>
      </c>
      <c r="B286" s="363">
        <v>6079</v>
      </c>
      <c r="C286" s="363">
        <v>524</v>
      </c>
      <c r="D286" s="363">
        <v>161</v>
      </c>
      <c r="E286" s="363">
        <v>177</v>
      </c>
      <c r="F286" s="363">
        <v>422</v>
      </c>
      <c r="G286" s="363">
        <v>279</v>
      </c>
      <c r="H286" s="363">
        <v>174</v>
      </c>
      <c r="I286" s="363">
        <v>11</v>
      </c>
      <c r="J286" s="363">
        <v>92</v>
      </c>
      <c r="K286" s="363">
        <v>137</v>
      </c>
      <c r="L286" s="363">
        <v>113</v>
      </c>
      <c r="M286" s="363">
        <v>51</v>
      </c>
      <c r="N286" s="363">
        <v>13</v>
      </c>
      <c r="O286" s="363">
        <v>3</v>
      </c>
    </row>
    <row r="287" spans="1:15">
      <c r="A287" s="387" t="s">
        <v>1131</v>
      </c>
      <c r="B287" s="363">
        <v>294</v>
      </c>
      <c r="C287" s="363">
        <v>18</v>
      </c>
      <c r="D287" s="363">
        <v>0</v>
      </c>
      <c r="E287" s="363">
        <v>2</v>
      </c>
      <c r="F287" s="363">
        <v>59</v>
      </c>
      <c r="G287" s="363">
        <v>70</v>
      </c>
      <c r="H287" s="363">
        <v>4</v>
      </c>
      <c r="I287" s="363">
        <v>0</v>
      </c>
      <c r="J287" s="363">
        <v>2</v>
      </c>
      <c r="K287" s="363">
        <v>0</v>
      </c>
      <c r="L287" s="363">
        <v>3</v>
      </c>
      <c r="M287" s="363">
        <v>0</v>
      </c>
      <c r="N287" s="363">
        <v>0</v>
      </c>
      <c r="O287" s="363">
        <v>0</v>
      </c>
    </row>
    <row r="288" spans="1:15" ht="22.5">
      <c r="A288" s="387" t="s">
        <v>1132</v>
      </c>
      <c r="B288" s="363">
        <v>554</v>
      </c>
      <c r="C288" s="363">
        <v>14</v>
      </c>
      <c r="D288" s="363">
        <v>5</v>
      </c>
      <c r="E288" s="363">
        <v>9</v>
      </c>
      <c r="F288" s="363">
        <v>78</v>
      </c>
      <c r="G288" s="363">
        <v>30</v>
      </c>
      <c r="H288" s="363">
        <v>1</v>
      </c>
      <c r="I288" s="363">
        <v>8</v>
      </c>
      <c r="J288" s="363">
        <v>3</v>
      </c>
      <c r="K288" s="363">
        <v>5</v>
      </c>
      <c r="L288" s="363">
        <v>7</v>
      </c>
      <c r="M288" s="363">
        <v>8</v>
      </c>
      <c r="N288" s="363">
        <v>0</v>
      </c>
      <c r="O288" s="363">
        <v>0</v>
      </c>
    </row>
    <row r="289" spans="1:15" ht="33.75">
      <c r="A289" s="387" t="s">
        <v>3374</v>
      </c>
      <c r="B289" s="363">
        <v>3225</v>
      </c>
      <c r="C289" s="363">
        <v>41</v>
      </c>
      <c r="D289" s="363">
        <v>50</v>
      </c>
      <c r="E289" s="363">
        <v>14</v>
      </c>
      <c r="F289" s="363">
        <v>654</v>
      </c>
      <c r="G289" s="363">
        <v>97</v>
      </c>
      <c r="H289" s="363">
        <v>17</v>
      </c>
      <c r="I289" s="363">
        <v>10</v>
      </c>
      <c r="J289" s="363">
        <v>28</v>
      </c>
      <c r="K289" s="363">
        <v>23</v>
      </c>
      <c r="L289" s="363">
        <v>94</v>
      </c>
      <c r="M289" s="363">
        <v>65</v>
      </c>
      <c r="N289" s="363">
        <v>9</v>
      </c>
      <c r="O289" s="363">
        <v>0</v>
      </c>
    </row>
    <row r="290" spans="1:15" ht="33.75">
      <c r="A290" s="387" t="s">
        <v>1133</v>
      </c>
      <c r="B290" s="363">
        <v>306</v>
      </c>
      <c r="C290" s="363">
        <v>1</v>
      </c>
      <c r="D290" s="363">
        <v>1</v>
      </c>
      <c r="E290" s="363">
        <v>8</v>
      </c>
      <c r="F290" s="363">
        <v>102</v>
      </c>
      <c r="G290" s="363">
        <v>2</v>
      </c>
      <c r="H290" s="363">
        <v>1</v>
      </c>
      <c r="I290" s="363">
        <v>2</v>
      </c>
      <c r="J290" s="363">
        <v>4</v>
      </c>
      <c r="K290" s="363">
        <v>2</v>
      </c>
      <c r="L290" s="363">
        <v>3</v>
      </c>
      <c r="M290" s="363">
        <v>2</v>
      </c>
      <c r="N290" s="363">
        <v>1</v>
      </c>
      <c r="O290" s="363">
        <v>0</v>
      </c>
    </row>
    <row r="291" spans="1:15">
      <c r="A291" s="387" t="s">
        <v>1134</v>
      </c>
      <c r="B291" s="363">
        <v>7050</v>
      </c>
      <c r="C291" s="363">
        <v>26</v>
      </c>
      <c r="D291" s="363">
        <v>37</v>
      </c>
      <c r="E291" s="363">
        <v>25</v>
      </c>
      <c r="F291" s="363">
        <v>1595</v>
      </c>
      <c r="G291" s="363">
        <v>132</v>
      </c>
      <c r="H291" s="363">
        <v>27</v>
      </c>
      <c r="I291" s="363">
        <v>14</v>
      </c>
      <c r="J291" s="363">
        <v>39</v>
      </c>
      <c r="K291" s="363">
        <v>29</v>
      </c>
      <c r="L291" s="363">
        <v>332</v>
      </c>
      <c r="M291" s="363">
        <v>349</v>
      </c>
      <c r="N291" s="363">
        <v>12</v>
      </c>
      <c r="O291" s="363">
        <v>4</v>
      </c>
    </row>
    <row r="292" spans="1:15" ht="22.5">
      <c r="A292" s="387" t="s">
        <v>1135</v>
      </c>
      <c r="B292" s="363">
        <v>746</v>
      </c>
      <c r="C292" s="363">
        <v>1</v>
      </c>
      <c r="D292" s="363">
        <v>0</v>
      </c>
      <c r="E292" s="363">
        <v>77</v>
      </c>
      <c r="F292" s="363">
        <v>24</v>
      </c>
      <c r="G292" s="363">
        <v>1</v>
      </c>
      <c r="H292" s="363">
        <v>0</v>
      </c>
      <c r="I292" s="363">
        <v>0</v>
      </c>
      <c r="J292" s="363">
        <v>4</v>
      </c>
      <c r="K292" s="363">
        <v>6</v>
      </c>
      <c r="L292" s="363">
        <v>5</v>
      </c>
      <c r="M292" s="363">
        <v>0</v>
      </c>
      <c r="N292" s="363">
        <v>1</v>
      </c>
      <c r="O292" s="363">
        <v>0</v>
      </c>
    </row>
    <row r="293" spans="1:15" ht="33.75">
      <c r="A293" s="387" t="s">
        <v>1136</v>
      </c>
      <c r="B293" s="363">
        <v>15825</v>
      </c>
      <c r="C293" s="363">
        <v>45</v>
      </c>
      <c r="D293" s="363">
        <v>80</v>
      </c>
      <c r="E293" s="363">
        <v>40</v>
      </c>
      <c r="F293" s="363">
        <v>5167</v>
      </c>
      <c r="G293" s="363">
        <v>650</v>
      </c>
      <c r="H293" s="363">
        <v>22</v>
      </c>
      <c r="I293" s="363">
        <v>5</v>
      </c>
      <c r="J293" s="363">
        <v>87</v>
      </c>
      <c r="K293" s="363">
        <v>48</v>
      </c>
      <c r="L293" s="363">
        <v>234</v>
      </c>
      <c r="M293" s="363">
        <v>247</v>
      </c>
      <c r="N293" s="363">
        <v>82</v>
      </c>
      <c r="O293" s="363">
        <v>0</v>
      </c>
    </row>
    <row r="294" spans="1:15" ht="22.5">
      <c r="A294" s="387" t="s">
        <v>1137</v>
      </c>
      <c r="B294" s="363">
        <v>3661</v>
      </c>
      <c r="C294" s="363">
        <v>4</v>
      </c>
      <c r="D294" s="363">
        <v>10</v>
      </c>
      <c r="E294" s="363">
        <v>18</v>
      </c>
      <c r="F294" s="363">
        <v>343</v>
      </c>
      <c r="G294" s="363">
        <v>86</v>
      </c>
      <c r="H294" s="363">
        <v>5</v>
      </c>
      <c r="I294" s="363">
        <v>2</v>
      </c>
      <c r="J294" s="363">
        <v>13</v>
      </c>
      <c r="K294" s="363">
        <v>10</v>
      </c>
      <c r="L294" s="363">
        <v>40</v>
      </c>
      <c r="M294" s="363">
        <v>112</v>
      </c>
      <c r="N294" s="363">
        <v>4</v>
      </c>
      <c r="O294" s="363">
        <v>0</v>
      </c>
    </row>
  </sheetData>
  <mergeCells count="3">
    <mergeCell ref="C2:O2"/>
    <mergeCell ref="A1:O1"/>
    <mergeCell ref="B2:B3"/>
  </mergeCells>
  <hyperlinks>
    <hyperlink ref="Q5" location="INDICE!A1" display="INICIO"/>
  </hyperlinks>
  <printOptions horizontalCentered="1" verticalCentered="1"/>
  <pageMargins left="0.70866141732283472" right="0.70866141732283472" top="0.94488188976377963" bottom="0.74803149606299213" header="0.11811023622047245" footer="0.31496062992125984"/>
  <pageSetup paperSize="9" scale="85" firstPageNumber="184" orientation="landscape" useFirstPageNumber="1" r:id="rId1"/>
  <headerFooter scaleWithDoc="0">
    <oddHeader>&amp;C&amp;G</oddHeader>
    <oddFooter>&amp;C&amp;P</oddFooter>
  </headerFooter>
  <legacyDrawingHF r:id="rId2"/>
  <tableParts count="1">
    <tablePart r:id="rId3"/>
  </tableParts>
</worksheet>
</file>

<file path=xl/worksheets/sheet27.xml><?xml version="1.0" encoding="utf-8"?>
<worksheet xmlns="http://schemas.openxmlformats.org/spreadsheetml/2006/main" xmlns:r="http://schemas.openxmlformats.org/officeDocument/2006/relationships">
  <sheetPr codeName="Hoja14"/>
  <dimension ref="A1:R1506"/>
  <sheetViews>
    <sheetView showGridLines="0" workbookViewId="0">
      <selection sqref="A1:P1"/>
    </sheetView>
  </sheetViews>
  <sheetFormatPr baseColWidth="10" defaultRowHeight="15"/>
  <cols>
    <col min="1" max="1" width="49.7109375" style="156" customWidth="1"/>
    <col min="2" max="2" width="8.7109375" style="156" bestFit="1" customWidth="1"/>
    <col min="3" max="3" width="9.5703125" style="156" customWidth="1"/>
    <col min="4" max="4" width="7.85546875" style="156" customWidth="1"/>
    <col min="5" max="5" width="7.140625" style="156" customWidth="1"/>
    <col min="6" max="6" width="6.42578125" style="156" customWidth="1"/>
    <col min="7" max="7" width="6.28515625" style="156" customWidth="1"/>
    <col min="8" max="8" width="6.7109375" style="156" customWidth="1"/>
    <col min="9" max="9" width="7.42578125" style="156" customWidth="1"/>
    <col min="10" max="10" width="7.5703125" style="156" customWidth="1"/>
    <col min="11" max="11" width="7.28515625" style="156" customWidth="1"/>
    <col min="12" max="12" width="7.5703125" style="156" customWidth="1"/>
    <col min="13" max="13" width="6.42578125" style="156" customWidth="1"/>
    <col min="14" max="14" width="6.85546875" style="156" customWidth="1"/>
    <col min="15" max="15" width="7.42578125" style="156" customWidth="1"/>
    <col min="16" max="16" width="6.42578125" style="156" customWidth="1"/>
    <col min="17" max="17" width="3.7109375" customWidth="1"/>
  </cols>
  <sheetData>
    <row r="1" spans="1:18" ht="46.5" customHeight="1">
      <c r="A1" s="603" t="s">
        <v>3383</v>
      </c>
      <c r="B1" s="604"/>
      <c r="C1" s="604"/>
      <c r="D1" s="604"/>
      <c r="E1" s="604"/>
      <c r="F1" s="604"/>
      <c r="G1" s="604"/>
      <c r="H1" s="604"/>
      <c r="I1" s="604"/>
      <c r="J1" s="604"/>
      <c r="K1" s="604"/>
      <c r="L1" s="604"/>
      <c r="M1" s="604"/>
      <c r="N1" s="604"/>
      <c r="O1" s="604"/>
      <c r="P1" s="604"/>
    </row>
    <row r="2" spans="1:18">
      <c r="A2" s="605" t="s">
        <v>2639</v>
      </c>
      <c r="B2" s="602" t="s">
        <v>3329</v>
      </c>
      <c r="C2" s="606"/>
      <c r="D2" s="606"/>
      <c r="E2" s="602" t="s">
        <v>1140</v>
      </c>
      <c r="F2" s="606"/>
      <c r="G2" s="606"/>
      <c r="H2" s="606"/>
      <c r="I2" s="606"/>
      <c r="J2" s="606"/>
      <c r="K2" s="606"/>
      <c r="L2" s="606"/>
      <c r="M2" s="606"/>
      <c r="N2" s="606"/>
      <c r="O2" s="606"/>
      <c r="P2" s="606"/>
    </row>
    <row r="3" spans="1:18" ht="24.75" customHeight="1">
      <c r="A3" s="606"/>
      <c r="B3" s="602" t="s">
        <v>1141</v>
      </c>
      <c r="C3" s="602" t="s">
        <v>1142</v>
      </c>
      <c r="D3" s="602" t="s">
        <v>1143</v>
      </c>
      <c r="E3" s="602" t="s">
        <v>3384</v>
      </c>
      <c r="F3" s="602" t="s">
        <v>3385</v>
      </c>
      <c r="G3" s="602" t="s">
        <v>3386</v>
      </c>
      <c r="H3" s="602" t="s">
        <v>3387</v>
      </c>
      <c r="I3" s="602" t="s">
        <v>3388</v>
      </c>
      <c r="J3" s="602" t="s">
        <v>3389</v>
      </c>
      <c r="K3" s="602" t="s">
        <v>3390</v>
      </c>
      <c r="L3" s="602" t="s">
        <v>3391</v>
      </c>
      <c r="M3" s="602" t="s">
        <v>3392</v>
      </c>
      <c r="N3" s="602" t="s">
        <v>3393</v>
      </c>
      <c r="O3" s="602" t="s">
        <v>2880</v>
      </c>
      <c r="P3" s="602" t="s">
        <v>1144</v>
      </c>
    </row>
    <row r="4" spans="1:18">
      <c r="A4" s="606"/>
      <c r="B4" s="606"/>
      <c r="C4" s="606"/>
      <c r="D4" s="606"/>
      <c r="E4" s="602"/>
      <c r="F4" s="602"/>
      <c r="G4" s="602"/>
      <c r="H4" s="602"/>
      <c r="I4" s="602"/>
      <c r="J4" s="602"/>
      <c r="K4" s="602"/>
      <c r="L4" s="602"/>
      <c r="M4" s="602"/>
      <c r="N4" s="602"/>
      <c r="O4" s="602"/>
      <c r="P4" s="602"/>
    </row>
    <row r="5" spans="1:18">
      <c r="A5" s="388" t="s">
        <v>849</v>
      </c>
      <c r="B5" s="389">
        <v>1156237</v>
      </c>
      <c r="C5" s="389">
        <v>5387559</v>
      </c>
      <c r="D5" s="389">
        <v>4.6595628750852986</v>
      </c>
      <c r="E5" s="389">
        <v>79354</v>
      </c>
      <c r="F5" s="389">
        <v>64351</v>
      </c>
      <c r="G5" s="389">
        <v>41554</v>
      </c>
      <c r="H5" s="389">
        <v>39621</v>
      </c>
      <c r="I5" s="389">
        <v>114542</v>
      </c>
      <c r="J5" s="389">
        <v>141960</v>
      </c>
      <c r="K5" s="389">
        <v>236769</v>
      </c>
      <c r="L5" s="389">
        <v>130026</v>
      </c>
      <c r="M5" s="389">
        <v>87508</v>
      </c>
      <c r="N5" s="389">
        <v>77070</v>
      </c>
      <c r="O5" s="389">
        <v>141813</v>
      </c>
      <c r="P5" s="389">
        <v>1669</v>
      </c>
    </row>
    <row r="6" spans="1:18">
      <c r="A6" s="388" t="s">
        <v>1145</v>
      </c>
      <c r="B6" s="389">
        <v>66482</v>
      </c>
      <c r="C6" s="389">
        <v>326735</v>
      </c>
      <c r="D6" s="389">
        <v>4.914638548780121</v>
      </c>
      <c r="E6" s="389">
        <v>6313</v>
      </c>
      <c r="F6" s="389">
        <v>14588</v>
      </c>
      <c r="G6" s="389">
        <v>7120</v>
      </c>
      <c r="H6" s="389">
        <v>4921</v>
      </c>
      <c r="I6" s="389">
        <v>3536</v>
      </c>
      <c r="J6" s="389">
        <v>3715</v>
      </c>
      <c r="K6" s="389">
        <v>7236</v>
      </c>
      <c r="L6" s="389">
        <v>5205</v>
      </c>
      <c r="M6" s="389">
        <v>4118</v>
      </c>
      <c r="N6" s="389">
        <v>3512</v>
      </c>
      <c r="O6" s="389">
        <v>6145</v>
      </c>
      <c r="P6" s="389">
        <v>73</v>
      </c>
    </row>
    <row r="7" spans="1:18">
      <c r="A7" s="390" t="s">
        <v>1146</v>
      </c>
      <c r="B7" s="389">
        <v>11</v>
      </c>
      <c r="C7" s="389">
        <v>29</v>
      </c>
      <c r="D7" s="389">
        <v>2.6363636363636362</v>
      </c>
      <c r="E7" s="389">
        <v>1</v>
      </c>
      <c r="F7" s="391">
        <v>0</v>
      </c>
      <c r="G7" s="391">
        <v>0</v>
      </c>
      <c r="H7" s="391">
        <v>0</v>
      </c>
      <c r="I7" s="391">
        <v>0</v>
      </c>
      <c r="J7" s="389">
        <v>1</v>
      </c>
      <c r="K7" s="389">
        <v>2</v>
      </c>
      <c r="L7" s="389">
        <v>1</v>
      </c>
      <c r="M7" s="389">
        <v>3</v>
      </c>
      <c r="N7" s="389">
        <v>2</v>
      </c>
      <c r="O7" s="389">
        <v>1</v>
      </c>
      <c r="P7" s="391">
        <v>0</v>
      </c>
      <c r="R7" s="418" t="s">
        <v>2872</v>
      </c>
    </row>
    <row r="8" spans="1:18">
      <c r="A8" s="390" t="s">
        <v>1147</v>
      </c>
      <c r="B8" s="389">
        <v>709</v>
      </c>
      <c r="C8" s="389">
        <v>1765</v>
      </c>
      <c r="D8" s="389">
        <v>2.4894217207334273</v>
      </c>
      <c r="E8" s="389">
        <v>7</v>
      </c>
      <c r="F8" s="389">
        <v>56</v>
      </c>
      <c r="G8" s="389">
        <v>89</v>
      </c>
      <c r="H8" s="389">
        <v>91</v>
      </c>
      <c r="I8" s="389">
        <v>76</v>
      </c>
      <c r="J8" s="389">
        <v>64</v>
      </c>
      <c r="K8" s="389">
        <v>122</v>
      </c>
      <c r="L8" s="389">
        <v>82</v>
      </c>
      <c r="M8" s="389">
        <v>45</v>
      </c>
      <c r="N8" s="389">
        <v>42</v>
      </c>
      <c r="O8" s="389">
        <v>35</v>
      </c>
      <c r="P8" s="391">
        <v>0</v>
      </c>
    </row>
    <row r="9" spans="1:18">
      <c r="A9" s="390" t="s">
        <v>1148</v>
      </c>
      <c r="B9" s="389">
        <v>1625</v>
      </c>
      <c r="C9" s="389">
        <v>3751</v>
      </c>
      <c r="D9" s="389">
        <v>2.3083076923076922</v>
      </c>
      <c r="E9" s="389">
        <v>11</v>
      </c>
      <c r="F9" s="389">
        <v>155</v>
      </c>
      <c r="G9" s="389">
        <v>201</v>
      </c>
      <c r="H9" s="389">
        <v>184</v>
      </c>
      <c r="I9" s="389">
        <v>146</v>
      </c>
      <c r="J9" s="389">
        <v>156</v>
      </c>
      <c r="K9" s="389">
        <v>264</v>
      </c>
      <c r="L9" s="389">
        <v>170</v>
      </c>
      <c r="M9" s="389">
        <v>120</v>
      </c>
      <c r="N9" s="389">
        <v>88</v>
      </c>
      <c r="O9" s="389">
        <v>130</v>
      </c>
      <c r="P9" s="391">
        <v>0</v>
      </c>
    </row>
    <row r="10" spans="1:18">
      <c r="A10" s="390" t="s">
        <v>1149</v>
      </c>
      <c r="B10" s="389">
        <v>71</v>
      </c>
      <c r="C10" s="389">
        <v>315</v>
      </c>
      <c r="D10" s="389">
        <v>4.436619718309859</v>
      </c>
      <c r="E10" s="389">
        <v>10</v>
      </c>
      <c r="F10" s="389">
        <v>21</v>
      </c>
      <c r="G10" s="389">
        <v>11</v>
      </c>
      <c r="H10" s="389">
        <v>7</v>
      </c>
      <c r="I10" s="389">
        <v>2</v>
      </c>
      <c r="J10" s="389">
        <v>3</v>
      </c>
      <c r="K10" s="389">
        <v>2</v>
      </c>
      <c r="L10" s="389">
        <v>2</v>
      </c>
      <c r="M10" s="389">
        <v>3</v>
      </c>
      <c r="N10" s="389">
        <v>4</v>
      </c>
      <c r="O10" s="389">
        <v>6</v>
      </c>
      <c r="P10" s="391">
        <v>0</v>
      </c>
    </row>
    <row r="11" spans="1:18">
      <c r="A11" s="390" t="s">
        <v>1150</v>
      </c>
      <c r="B11" s="389">
        <v>5324</v>
      </c>
      <c r="C11" s="389">
        <v>13053</v>
      </c>
      <c r="D11" s="389">
        <v>2.4517280240420738</v>
      </c>
      <c r="E11" s="389">
        <v>410</v>
      </c>
      <c r="F11" s="389">
        <v>1301</v>
      </c>
      <c r="G11" s="389">
        <v>515</v>
      </c>
      <c r="H11" s="389">
        <v>283</v>
      </c>
      <c r="I11" s="389">
        <v>235</v>
      </c>
      <c r="J11" s="389">
        <v>283</v>
      </c>
      <c r="K11" s="389">
        <v>568</v>
      </c>
      <c r="L11" s="389">
        <v>421</v>
      </c>
      <c r="M11" s="389">
        <v>378</v>
      </c>
      <c r="N11" s="389">
        <v>304</v>
      </c>
      <c r="O11" s="389">
        <v>623</v>
      </c>
      <c r="P11" s="389">
        <v>3</v>
      </c>
    </row>
    <row r="12" spans="1:18">
      <c r="A12" s="390" t="s">
        <v>1151</v>
      </c>
      <c r="B12" s="389">
        <v>1502</v>
      </c>
      <c r="C12" s="389">
        <v>2728</v>
      </c>
      <c r="D12" s="389">
        <v>1.8162450066577895</v>
      </c>
      <c r="E12" s="389">
        <v>40</v>
      </c>
      <c r="F12" s="389">
        <v>226</v>
      </c>
      <c r="G12" s="389">
        <v>203</v>
      </c>
      <c r="H12" s="389">
        <v>153</v>
      </c>
      <c r="I12" s="389">
        <v>109</v>
      </c>
      <c r="J12" s="389">
        <v>120</v>
      </c>
      <c r="K12" s="389">
        <v>230</v>
      </c>
      <c r="L12" s="389">
        <v>155</v>
      </c>
      <c r="M12" s="389">
        <v>98</v>
      </c>
      <c r="N12" s="389">
        <v>72</v>
      </c>
      <c r="O12" s="389">
        <v>96</v>
      </c>
      <c r="P12" s="391">
        <v>0</v>
      </c>
    </row>
    <row r="13" spans="1:18">
      <c r="A13" s="390" t="s">
        <v>1152</v>
      </c>
      <c r="B13" s="389">
        <v>724</v>
      </c>
      <c r="C13" s="389">
        <v>2772</v>
      </c>
      <c r="D13" s="389">
        <v>3.8287292817679557</v>
      </c>
      <c r="E13" s="389">
        <v>51</v>
      </c>
      <c r="F13" s="389">
        <v>152</v>
      </c>
      <c r="G13" s="389">
        <v>106</v>
      </c>
      <c r="H13" s="389">
        <v>49</v>
      </c>
      <c r="I13" s="389">
        <v>53</v>
      </c>
      <c r="J13" s="389">
        <v>37</v>
      </c>
      <c r="K13" s="389">
        <v>69</v>
      </c>
      <c r="L13" s="389">
        <v>53</v>
      </c>
      <c r="M13" s="389">
        <v>47</v>
      </c>
      <c r="N13" s="389">
        <v>43</v>
      </c>
      <c r="O13" s="389">
        <v>64</v>
      </c>
      <c r="P13" s="391">
        <v>0</v>
      </c>
    </row>
    <row r="14" spans="1:18">
      <c r="A14" s="390" t="s">
        <v>1153</v>
      </c>
      <c r="B14" s="389">
        <v>78</v>
      </c>
      <c r="C14" s="389">
        <v>287</v>
      </c>
      <c r="D14" s="389">
        <v>3.6794871794871793</v>
      </c>
      <c r="E14" s="389">
        <v>7</v>
      </c>
      <c r="F14" s="389">
        <v>32</v>
      </c>
      <c r="G14" s="389">
        <v>11</v>
      </c>
      <c r="H14" s="389">
        <v>9</v>
      </c>
      <c r="I14" s="389">
        <v>2</v>
      </c>
      <c r="J14" s="389">
        <v>2</v>
      </c>
      <c r="K14" s="389">
        <v>3</v>
      </c>
      <c r="L14" s="389">
        <v>4</v>
      </c>
      <c r="M14" s="389">
        <v>1</v>
      </c>
      <c r="N14" s="389">
        <v>4</v>
      </c>
      <c r="O14" s="389">
        <v>3</v>
      </c>
      <c r="P14" s="391">
        <v>0</v>
      </c>
    </row>
    <row r="15" spans="1:18" ht="22.5">
      <c r="A15" s="390" t="s">
        <v>1154</v>
      </c>
      <c r="B15" s="389">
        <v>1273</v>
      </c>
      <c r="C15" s="389">
        <v>4029</v>
      </c>
      <c r="D15" s="389">
        <v>3.1649646504320503</v>
      </c>
      <c r="E15" s="389">
        <v>328</v>
      </c>
      <c r="F15" s="389">
        <v>593</v>
      </c>
      <c r="G15" s="389">
        <v>131</v>
      </c>
      <c r="H15" s="389">
        <v>48</v>
      </c>
      <c r="I15" s="389">
        <v>20</v>
      </c>
      <c r="J15" s="389">
        <v>12</v>
      </c>
      <c r="K15" s="389">
        <v>33</v>
      </c>
      <c r="L15" s="389">
        <v>36</v>
      </c>
      <c r="M15" s="389">
        <v>24</v>
      </c>
      <c r="N15" s="389">
        <v>18</v>
      </c>
      <c r="O15" s="389">
        <v>28</v>
      </c>
      <c r="P15" s="389">
        <v>2</v>
      </c>
    </row>
    <row r="16" spans="1:18">
      <c r="A16" s="390" t="s">
        <v>1155</v>
      </c>
      <c r="B16" s="389">
        <v>30732</v>
      </c>
      <c r="C16" s="389">
        <v>84583</v>
      </c>
      <c r="D16" s="389">
        <v>2.7522777560848626</v>
      </c>
      <c r="E16" s="389">
        <v>4182</v>
      </c>
      <c r="F16" s="389">
        <v>9847</v>
      </c>
      <c r="G16" s="389">
        <v>3091</v>
      </c>
      <c r="H16" s="389">
        <v>1510</v>
      </c>
      <c r="I16" s="389">
        <v>1064</v>
      </c>
      <c r="J16" s="389">
        <v>1130</v>
      </c>
      <c r="K16" s="389">
        <v>2303</v>
      </c>
      <c r="L16" s="389">
        <v>1792</v>
      </c>
      <c r="M16" s="389">
        <v>1567</v>
      </c>
      <c r="N16" s="389">
        <v>1438</v>
      </c>
      <c r="O16" s="389">
        <v>2785</v>
      </c>
      <c r="P16" s="389">
        <v>23</v>
      </c>
    </row>
    <row r="17" spans="1:16" ht="22.5">
      <c r="A17" s="390" t="s">
        <v>1156</v>
      </c>
      <c r="B17" s="389">
        <v>117</v>
      </c>
      <c r="C17" s="389">
        <v>1421</v>
      </c>
      <c r="D17" s="389">
        <v>12.145299145299145</v>
      </c>
      <c r="E17" s="391">
        <v>0</v>
      </c>
      <c r="F17" s="389">
        <v>2</v>
      </c>
      <c r="G17" s="389">
        <v>5</v>
      </c>
      <c r="H17" s="389">
        <v>7</v>
      </c>
      <c r="I17" s="389">
        <v>2</v>
      </c>
      <c r="J17" s="389">
        <v>12</v>
      </c>
      <c r="K17" s="389">
        <v>23</v>
      </c>
      <c r="L17" s="389">
        <v>20</v>
      </c>
      <c r="M17" s="389">
        <v>21</v>
      </c>
      <c r="N17" s="389">
        <v>11</v>
      </c>
      <c r="O17" s="389">
        <v>14</v>
      </c>
      <c r="P17" s="391">
        <v>0</v>
      </c>
    </row>
    <row r="18" spans="1:16" ht="22.5">
      <c r="A18" s="390" t="s">
        <v>1157</v>
      </c>
      <c r="B18" s="389">
        <v>1921</v>
      </c>
      <c r="C18" s="389">
        <v>39985</v>
      </c>
      <c r="D18" s="389">
        <v>20.814679854242581</v>
      </c>
      <c r="E18" s="389">
        <v>14</v>
      </c>
      <c r="F18" s="389">
        <v>49</v>
      </c>
      <c r="G18" s="389">
        <v>24</v>
      </c>
      <c r="H18" s="389">
        <v>37</v>
      </c>
      <c r="I18" s="389">
        <v>82</v>
      </c>
      <c r="J18" s="389">
        <v>166</v>
      </c>
      <c r="K18" s="389">
        <v>418</v>
      </c>
      <c r="L18" s="389">
        <v>270</v>
      </c>
      <c r="M18" s="389">
        <v>294</v>
      </c>
      <c r="N18" s="389">
        <v>234</v>
      </c>
      <c r="O18" s="389">
        <v>333</v>
      </c>
      <c r="P18" s="391">
        <v>0</v>
      </c>
    </row>
    <row r="19" spans="1:16">
      <c r="A19" s="390" t="s">
        <v>1158</v>
      </c>
      <c r="B19" s="389">
        <v>69</v>
      </c>
      <c r="C19" s="389">
        <v>1537</v>
      </c>
      <c r="D19" s="389">
        <v>22.275362318840578</v>
      </c>
      <c r="E19" s="389">
        <v>1</v>
      </c>
      <c r="F19" s="389">
        <v>3</v>
      </c>
      <c r="G19" s="389">
        <v>2</v>
      </c>
      <c r="H19" s="389">
        <v>1</v>
      </c>
      <c r="I19" s="389">
        <v>6</v>
      </c>
      <c r="J19" s="389">
        <v>9</v>
      </c>
      <c r="K19" s="389">
        <v>9</v>
      </c>
      <c r="L19" s="389">
        <v>7</v>
      </c>
      <c r="M19" s="389">
        <v>10</v>
      </c>
      <c r="N19" s="389">
        <v>9</v>
      </c>
      <c r="O19" s="389">
        <v>12</v>
      </c>
      <c r="P19" s="391">
        <v>0</v>
      </c>
    </row>
    <row r="20" spans="1:16">
      <c r="A20" s="390" t="s">
        <v>1159</v>
      </c>
      <c r="B20" s="389">
        <v>169</v>
      </c>
      <c r="C20" s="389">
        <v>2257</v>
      </c>
      <c r="D20" s="389">
        <v>13.355029585798816</v>
      </c>
      <c r="E20" s="389">
        <v>5</v>
      </c>
      <c r="F20" s="389">
        <v>4</v>
      </c>
      <c r="G20" s="389">
        <v>7</v>
      </c>
      <c r="H20" s="389">
        <v>6</v>
      </c>
      <c r="I20" s="389">
        <v>9</v>
      </c>
      <c r="J20" s="389">
        <v>13</v>
      </c>
      <c r="K20" s="389">
        <v>24</v>
      </c>
      <c r="L20" s="389">
        <v>31</v>
      </c>
      <c r="M20" s="389">
        <v>25</v>
      </c>
      <c r="N20" s="389">
        <v>14</v>
      </c>
      <c r="O20" s="389">
        <v>31</v>
      </c>
      <c r="P20" s="391">
        <v>0</v>
      </c>
    </row>
    <row r="21" spans="1:16">
      <c r="A21" s="390" t="s">
        <v>1160</v>
      </c>
      <c r="B21" s="389">
        <v>78</v>
      </c>
      <c r="C21" s="389">
        <v>1711</v>
      </c>
      <c r="D21" s="389">
        <v>21.935897435897434</v>
      </c>
      <c r="E21" s="391">
        <v>0</v>
      </c>
      <c r="F21" s="389">
        <v>4</v>
      </c>
      <c r="G21" s="391">
        <v>0</v>
      </c>
      <c r="H21" s="391">
        <v>0</v>
      </c>
      <c r="I21" s="389">
        <v>3</v>
      </c>
      <c r="J21" s="389">
        <v>6</v>
      </c>
      <c r="K21" s="389">
        <v>18</v>
      </c>
      <c r="L21" s="389">
        <v>8</v>
      </c>
      <c r="M21" s="389">
        <v>11</v>
      </c>
      <c r="N21" s="389">
        <v>12</v>
      </c>
      <c r="O21" s="389">
        <v>16</v>
      </c>
      <c r="P21" s="391">
        <v>0</v>
      </c>
    </row>
    <row r="22" spans="1:16">
      <c r="A22" s="390" t="s">
        <v>1161</v>
      </c>
      <c r="B22" s="389">
        <v>2</v>
      </c>
      <c r="C22" s="389">
        <v>8</v>
      </c>
      <c r="D22" s="389">
        <v>4</v>
      </c>
      <c r="E22" s="391">
        <v>0</v>
      </c>
      <c r="F22" s="389">
        <v>1</v>
      </c>
      <c r="G22" s="391">
        <v>0</v>
      </c>
      <c r="H22" s="391">
        <v>0</v>
      </c>
      <c r="I22" s="391">
        <v>0</v>
      </c>
      <c r="J22" s="391">
        <v>0</v>
      </c>
      <c r="K22" s="391">
        <v>0</v>
      </c>
      <c r="L22" s="389">
        <v>1</v>
      </c>
      <c r="M22" s="391">
        <v>0</v>
      </c>
      <c r="N22" s="391">
        <v>0</v>
      </c>
      <c r="O22" s="391">
        <v>0</v>
      </c>
      <c r="P22" s="391">
        <v>0</v>
      </c>
    </row>
    <row r="23" spans="1:16">
      <c r="A23" s="390" t="s">
        <v>1162</v>
      </c>
      <c r="B23" s="389">
        <v>1</v>
      </c>
      <c r="C23" s="389">
        <v>5</v>
      </c>
      <c r="D23" s="389">
        <v>5</v>
      </c>
      <c r="E23" s="391">
        <v>0</v>
      </c>
      <c r="F23" s="391">
        <v>0</v>
      </c>
      <c r="G23" s="391">
        <v>0</v>
      </c>
      <c r="H23" s="391">
        <v>0</v>
      </c>
      <c r="I23" s="391">
        <v>0</v>
      </c>
      <c r="J23" s="391">
        <v>0</v>
      </c>
      <c r="K23" s="391">
        <v>0</v>
      </c>
      <c r="L23" s="391">
        <v>0</v>
      </c>
      <c r="M23" s="391">
        <v>0</v>
      </c>
      <c r="N23" s="391">
        <v>0</v>
      </c>
      <c r="O23" s="389">
        <v>1</v>
      </c>
      <c r="P23" s="391">
        <v>0</v>
      </c>
    </row>
    <row r="24" spans="1:16">
      <c r="A24" s="390" t="s">
        <v>1163</v>
      </c>
      <c r="B24" s="389">
        <v>76</v>
      </c>
      <c r="C24" s="389">
        <v>370</v>
      </c>
      <c r="D24" s="389">
        <v>4.8684210526315788</v>
      </c>
      <c r="E24" s="389">
        <v>2</v>
      </c>
      <c r="F24" s="389">
        <v>6</v>
      </c>
      <c r="G24" s="389">
        <v>1</v>
      </c>
      <c r="H24" s="389">
        <v>4</v>
      </c>
      <c r="I24" s="389">
        <v>8</v>
      </c>
      <c r="J24" s="389">
        <v>3</v>
      </c>
      <c r="K24" s="389">
        <v>8</v>
      </c>
      <c r="L24" s="389">
        <v>13</v>
      </c>
      <c r="M24" s="389">
        <v>13</v>
      </c>
      <c r="N24" s="389">
        <v>8</v>
      </c>
      <c r="O24" s="389">
        <v>10</v>
      </c>
      <c r="P24" s="391">
        <v>0</v>
      </c>
    </row>
    <row r="25" spans="1:16">
      <c r="A25" s="390" t="s">
        <v>1164</v>
      </c>
      <c r="B25" s="389">
        <v>11</v>
      </c>
      <c r="C25" s="389">
        <v>45</v>
      </c>
      <c r="D25" s="389">
        <v>4.0909090909090908</v>
      </c>
      <c r="E25" s="391">
        <v>0</v>
      </c>
      <c r="F25" s="389">
        <v>1</v>
      </c>
      <c r="G25" s="389">
        <v>1</v>
      </c>
      <c r="H25" s="389">
        <v>1</v>
      </c>
      <c r="I25" s="391">
        <v>0</v>
      </c>
      <c r="J25" s="391">
        <v>0</v>
      </c>
      <c r="K25" s="389">
        <v>2</v>
      </c>
      <c r="L25" s="389">
        <v>4</v>
      </c>
      <c r="M25" s="389">
        <v>1</v>
      </c>
      <c r="N25" s="389">
        <v>1</v>
      </c>
      <c r="O25" s="391">
        <v>0</v>
      </c>
      <c r="P25" s="391">
        <v>0</v>
      </c>
    </row>
    <row r="26" spans="1:16">
      <c r="A26" s="390" t="s">
        <v>1165</v>
      </c>
      <c r="B26" s="389">
        <v>2</v>
      </c>
      <c r="C26" s="389">
        <v>7</v>
      </c>
      <c r="D26" s="389">
        <v>3.5</v>
      </c>
      <c r="E26" s="391">
        <v>0</v>
      </c>
      <c r="F26" s="391">
        <v>0</v>
      </c>
      <c r="G26" s="391">
        <v>0</v>
      </c>
      <c r="H26" s="391">
        <v>0</v>
      </c>
      <c r="I26" s="391">
        <v>0</v>
      </c>
      <c r="J26" s="391">
        <v>0</v>
      </c>
      <c r="K26" s="391">
        <v>0</v>
      </c>
      <c r="L26" s="391">
        <v>0</v>
      </c>
      <c r="M26" s="389">
        <v>1</v>
      </c>
      <c r="N26" s="389">
        <v>1</v>
      </c>
      <c r="O26" s="391">
        <v>0</v>
      </c>
      <c r="P26" s="391">
        <v>0</v>
      </c>
    </row>
    <row r="27" spans="1:16">
      <c r="A27" s="390" t="s">
        <v>1166</v>
      </c>
      <c r="B27" s="389">
        <v>12</v>
      </c>
      <c r="C27" s="389">
        <v>56</v>
      </c>
      <c r="D27" s="389">
        <v>4.666666666666667</v>
      </c>
      <c r="E27" s="389">
        <v>1</v>
      </c>
      <c r="F27" s="391">
        <v>0</v>
      </c>
      <c r="G27" s="391">
        <v>0</v>
      </c>
      <c r="H27" s="391">
        <v>0</v>
      </c>
      <c r="I27" s="389">
        <v>1</v>
      </c>
      <c r="J27" s="389">
        <v>2</v>
      </c>
      <c r="K27" s="389">
        <v>1</v>
      </c>
      <c r="L27" s="389">
        <v>1</v>
      </c>
      <c r="M27" s="389">
        <v>1</v>
      </c>
      <c r="N27" s="389">
        <v>2</v>
      </c>
      <c r="O27" s="389">
        <v>3</v>
      </c>
      <c r="P27" s="391">
        <v>0</v>
      </c>
    </row>
    <row r="28" spans="1:16">
      <c r="A28" s="390" t="s">
        <v>1167</v>
      </c>
      <c r="B28" s="389">
        <v>380</v>
      </c>
      <c r="C28" s="389">
        <v>2395</v>
      </c>
      <c r="D28" s="389">
        <v>6.3026315789473681</v>
      </c>
      <c r="E28" s="389">
        <v>1</v>
      </c>
      <c r="F28" s="389">
        <v>7</v>
      </c>
      <c r="G28" s="389">
        <v>24</v>
      </c>
      <c r="H28" s="389">
        <v>52</v>
      </c>
      <c r="I28" s="389">
        <v>62</v>
      </c>
      <c r="J28" s="389">
        <v>54</v>
      </c>
      <c r="K28" s="389">
        <v>60</v>
      </c>
      <c r="L28" s="389">
        <v>47</v>
      </c>
      <c r="M28" s="389">
        <v>36</v>
      </c>
      <c r="N28" s="389">
        <v>18</v>
      </c>
      <c r="O28" s="389">
        <v>19</v>
      </c>
      <c r="P28" s="391">
        <v>0</v>
      </c>
    </row>
    <row r="29" spans="1:16" ht="22.5">
      <c r="A29" s="390" t="s">
        <v>1168</v>
      </c>
      <c r="B29" s="389">
        <v>1</v>
      </c>
      <c r="C29" s="389">
        <v>3</v>
      </c>
      <c r="D29" s="389">
        <v>3</v>
      </c>
      <c r="E29" s="391">
        <v>0</v>
      </c>
      <c r="F29" s="391">
        <v>0</v>
      </c>
      <c r="G29" s="391">
        <v>0</v>
      </c>
      <c r="H29" s="391">
        <v>0</v>
      </c>
      <c r="I29" s="391">
        <v>0</v>
      </c>
      <c r="J29" s="391">
        <v>0</v>
      </c>
      <c r="K29" s="391">
        <v>0</v>
      </c>
      <c r="L29" s="389">
        <v>1</v>
      </c>
      <c r="M29" s="391">
        <v>0</v>
      </c>
      <c r="N29" s="391">
        <v>0</v>
      </c>
      <c r="O29" s="391">
        <v>0</v>
      </c>
      <c r="P29" s="391">
        <v>0</v>
      </c>
    </row>
    <row r="30" spans="1:16">
      <c r="A30" s="390" t="s">
        <v>1169</v>
      </c>
      <c r="B30" s="389">
        <v>20</v>
      </c>
      <c r="C30" s="389">
        <v>16368</v>
      </c>
      <c r="D30" s="389">
        <v>818.4</v>
      </c>
      <c r="E30" s="391">
        <v>0</v>
      </c>
      <c r="F30" s="391">
        <v>0</v>
      </c>
      <c r="G30" s="391">
        <v>0</v>
      </c>
      <c r="H30" s="391">
        <v>0</v>
      </c>
      <c r="I30" s="389">
        <v>1</v>
      </c>
      <c r="J30" s="391">
        <v>0</v>
      </c>
      <c r="K30" s="389">
        <v>2</v>
      </c>
      <c r="L30" s="389">
        <v>3</v>
      </c>
      <c r="M30" s="389">
        <v>2</v>
      </c>
      <c r="N30" s="389">
        <v>3</v>
      </c>
      <c r="O30" s="389">
        <v>9</v>
      </c>
      <c r="P30" s="391">
        <v>0</v>
      </c>
    </row>
    <row r="31" spans="1:16">
      <c r="A31" s="390" t="s">
        <v>1170</v>
      </c>
      <c r="B31" s="389">
        <v>5</v>
      </c>
      <c r="C31" s="389">
        <v>162</v>
      </c>
      <c r="D31" s="389">
        <v>32.4</v>
      </c>
      <c r="E31" s="389">
        <v>2</v>
      </c>
      <c r="F31" s="391">
        <v>0</v>
      </c>
      <c r="G31" s="391">
        <v>0</v>
      </c>
      <c r="H31" s="391">
        <v>0</v>
      </c>
      <c r="I31" s="391">
        <v>0</v>
      </c>
      <c r="J31" s="389">
        <v>1</v>
      </c>
      <c r="K31" s="389">
        <v>1</v>
      </c>
      <c r="L31" s="389">
        <v>1</v>
      </c>
      <c r="M31" s="391">
        <v>0</v>
      </c>
      <c r="N31" s="391">
        <v>0</v>
      </c>
      <c r="O31" s="391">
        <v>0</v>
      </c>
      <c r="P31" s="391">
        <v>0</v>
      </c>
    </row>
    <row r="32" spans="1:16">
      <c r="A32" s="390" t="s">
        <v>1171</v>
      </c>
      <c r="B32" s="389">
        <v>3</v>
      </c>
      <c r="C32" s="389">
        <v>78</v>
      </c>
      <c r="D32" s="389">
        <v>26</v>
      </c>
      <c r="E32" s="391">
        <v>0</v>
      </c>
      <c r="F32" s="391">
        <v>0</v>
      </c>
      <c r="G32" s="391">
        <v>0</v>
      </c>
      <c r="H32" s="391">
        <v>0</v>
      </c>
      <c r="I32" s="389">
        <v>1</v>
      </c>
      <c r="J32" s="391">
        <v>0</v>
      </c>
      <c r="K32" s="391">
        <v>0</v>
      </c>
      <c r="L32" s="389">
        <v>1</v>
      </c>
      <c r="M32" s="391">
        <v>0</v>
      </c>
      <c r="N32" s="389">
        <v>1</v>
      </c>
      <c r="O32" s="391">
        <v>0</v>
      </c>
      <c r="P32" s="391">
        <v>0</v>
      </c>
    </row>
    <row r="33" spans="1:16">
      <c r="A33" s="390" t="s">
        <v>3394</v>
      </c>
      <c r="B33" s="389">
        <v>2</v>
      </c>
      <c r="C33" s="389">
        <v>56</v>
      </c>
      <c r="D33" s="389">
        <v>28</v>
      </c>
      <c r="E33" s="389">
        <v>2</v>
      </c>
      <c r="F33" s="391">
        <v>0</v>
      </c>
      <c r="G33" s="391">
        <v>0</v>
      </c>
      <c r="H33" s="391">
        <v>0</v>
      </c>
      <c r="I33" s="391">
        <v>0</v>
      </c>
      <c r="J33" s="391">
        <v>0</v>
      </c>
      <c r="K33" s="391">
        <v>0</v>
      </c>
      <c r="L33" s="391">
        <v>0</v>
      </c>
      <c r="M33" s="391">
        <v>0</v>
      </c>
      <c r="N33" s="391">
        <v>0</v>
      </c>
      <c r="O33" s="391">
        <v>0</v>
      </c>
      <c r="P33" s="391">
        <v>0</v>
      </c>
    </row>
    <row r="34" spans="1:16">
      <c r="A34" s="390" t="s">
        <v>3395</v>
      </c>
      <c r="B34" s="389">
        <v>2</v>
      </c>
      <c r="C34" s="389">
        <v>6</v>
      </c>
      <c r="D34" s="389">
        <v>3</v>
      </c>
      <c r="E34" s="391">
        <v>0</v>
      </c>
      <c r="F34" s="391">
        <v>0</v>
      </c>
      <c r="G34" s="391">
        <v>0</v>
      </c>
      <c r="H34" s="391">
        <v>0</v>
      </c>
      <c r="I34" s="391">
        <v>0</v>
      </c>
      <c r="J34" s="391">
        <v>0</v>
      </c>
      <c r="K34" s="389">
        <v>2</v>
      </c>
      <c r="L34" s="391">
        <v>0</v>
      </c>
      <c r="M34" s="391">
        <v>0</v>
      </c>
      <c r="N34" s="391">
        <v>0</v>
      </c>
      <c r="O34" s="391">
        <v>0</v>
      </c>
      <c r="P34" s="391">
        <v>0</v>
      </c>
    </row>
    <row r="35" spans="1:16">
      <c r="A35" s="390" t="s">
        <v>1174</v>
      </c>
      <c r="B35" s="389">
        <v>12</v>
      </c>
      <c r="C35" s="389">
        <v>193</v>
      </c>
      <c r="D35" s="389">
        <v>16.083333333333332</v>
      </c>
      <c r="E35" s="389">
        <v>1</v>
      </c>
      <c r="F35" s="389">
        <v>1</v>
      </c>
      <c r="G35" s="389">
        <v>1</v>
      </c>
      <c r="H35" s="391">
        <v>0</v>
      </c>
      <c r="I35" s="391">
        <v>0</v>
      </c>
      <c r="J35" s="391">
        <v>0</v>
      </c>
      <c r="K35" s="389">
        <v>1</v>
      </c>
      <c r="L35" s="389">
        <v>3</v>
      </c>
      <c r="M35" s="389">
        <v>1</v>
      </c>
      <c r="N35" s="389">
        <v>3</v>
      </c>
      <c r="O35" s="389">
        <v>1</v>
      </c>
      <c r="P35" s="391">
        <v>0</v>
      </c>
    </row>
    <row r="36" spans="1:16">
      <c r="A36" s="390" t="s">
        <v>1175</v>
      </c>
      <c r="B36" s="389">
        <v>2</v>
      </c>
      <c r="C36" s="389">
        <v>64</v>
      </c>
      <c r="D36" s="389">
        <v>32</v>
      </c>
      <c r="E36" s="389">
        <v>2</v>
      </c>
      <c r="F36" s="391">
        <v>0</v>
      </c>
      <c r="G36" s="391">
        <v>0</v>
      </c>
      <c r="H36" s="391">
        <v>0</v>
      </c>
      <c r="I36" s="391">
        <v>0</v>
      </c>
      <c r="J36" s="391">
        <v>0</v>
      </c>
      <c r="K36" s="391">
        <v>0</v>
      </c>
      <c r="L36" s="391">
        <v>0</v>
      </c>
      <c r="M36" s="391">
        <v>0</v>
      </c>
      <c r="N36" s="391">
        <v>0</v>
      </c>
      <c r="O36" s="391">
        <v>0</v>
      </c>
      <c r="P36" s="391">
        <v>0</v>
      </c>
    </row>
    <row r="37" spans="1:16">
      <c r="A37" s="390" t="s">
        <v>1176</v>
      </c>
      <c r="B37" s="389">
        <v>209</v>
      </c>
      <c r="C37" s="389">
        <v>1355</v>
      </c>
      <c r="D37" s="389">
        <v>6.4832535885167468</v>
      </c>
      <c r="E37" s="389">
        <v>181</v>
      </c>
      <c r="F37" s="389">
        <v>18</v>
      </c>
      <c r="G37" s="389">
        <v>7</v>
      </c>
      <c r="H37" s="389">
        <v>2</v>
      </c>
      <c r="I37" s="389">
        <v>1</v>
      </c>
      <c r="J37" s="391">
        <v>0</v>
      </c>
      <c r="K37" s="391">
        <v>0</v>
      </c>
      <c r="L37" s="391">
        <v>0</v>
      </c>
      <c r="M37" s="391">
        <v>0</v>
      </c>
      <c r="N37" s="391">
        <v>0</v>
      </c>
      <c r="O37" s="391">
        <v>0</v>
      </c>
      <c r="P37" s="391">
        <v>0</v>
      </c>
    </row>
    <row r="38" spans="1:16">
      <c r="A38" s="390" t="s">
        <v>1177</v>
      </c>
      <c r="B38" s="389">
        <v>27</v>
      </c>
      <c r="C38" s="389">
        <v>135</v>
      </c>
      <c r="D38" s="389">
        <v>5</v>
      </c>
      <c r="E38" s="389">
        <v>1</v>
      </c>
      <c r="F38" s="389">
        <v>19</v>
      </c>
      <c r="G38" s="389">
        <v>4</v>
      </c>
      <c r="H38" s="389">
        <v>2</v>
      </c>
      <c r="I38" s="391">
        <v>0</v>
      </c>
      <c r="J38" s="391">
        <v>0</v>
      </c>
      <c r="K38" s="391">
        <v>0</v>
      </c>
      <c r="L38" s="389">
        <v>1</v>
      </c>
      <c r="M38" s="391">
        <v>0</v>
      </c>
      <c r="N38" s="391">
        <v>0</v>
      </c>
      <c r="O38" s="391">
        <v>0</v>
      </c>
      <c r="P38" s="391">
        <v>0</v>
      </c>
    </row>
    <row r="39" spans="1:16">
      <c r="A39" s="390" t="s">
        <v>1178</v>
      </c>
      <c r="B39" s="389">
        <v>42</v>
      </c>
      <c r="C39" s="389">
        <v>261</v>
      </c>
      <c r="D39" s="389">
        <v>6.2142857142857144</v>
      </c>
      <c r="E39" s="389">
        <v>34</v>
      </c>
      <c r="F39" s="389">
        <v>3</v>
      </c>
      <c r="G39" s="389">
        <v>3</v>
      </c>
      <c r="H39" s="391">
        <v>0</v>
      </c>
      <c r="I39" s="391">
        <v>0</v>
      </c>
      <c r="J39" s="391">
        <v>0</v>
      </c>
      <c r="K39" s="391">
        <v>0</v>
      </c>
      <c r="L39" s="389">
        <v>2</v>
      </c>
      <c r="M39" s="391">
        <v>0</v>
      </c>
      <c r="N39" s="391">
        <v>0</v>
      </c>
      <c r="O39" s="391">
        <v>0</v>
      </c>
      <c r="P39" s="391">
        <v>0</v>
      </c>
    </row>
    <row r="40" spans="1:16">
      <c r="A40" s="390" t="s">
        <v>1179</v>
      </c>
      <c r="B40" s="389">
        <v>24</v>
      </c>
      <c r="C40" s="389">
        <v>260</v>
      </c>
      <c r="D40" s="389">
        <v>10.833333333333334</v>
      </c>
      <c r="E40" s="389">
        <v>2</v>
      </c>
      <c r="F40" s="389">
        <v>1</v>
      </c>
      <c r="G40" s="389">
        <v>2</v>
      </c>
      <c r="H40" s="389">
        <v>1</v>
      </c>
      <c r="I40" s="389">
        <v>2</v>
      </c>
      <c r="J40" s="389">
        <v>1</v>
      </c>
      <c r="K40" s="391">
        <v>0</v>
      </c>
      <c r="L40" s="389">
        <v>2</v>
      </c>
      <c r="M40" s="389">
        <v>3</v>
      </c>
      <c r="N40" s="389">
        <v>2</v>
      </c>
      <c r="O40" s="389">
        <v>8</v>
      </c>
      <c r="P40" s="391">
        <v>0</v>
      </c>
    </row>
    <row r="41" spans="1:16">
      <c r="A41" s="390" t="s">
        <v>1180</v>
      </c>
      <c r="B41" s="389">
        <v>1622</v>
      </c>
      <c r="C41" s="389">
        <v>29403</v>
      </c>
      <c r="D41" s="389">
        <v>18.127620221948213</v>
      </c>
      <c r="E41" s="389">
        <v>123</v>
      </c>
      <c r="F41" s="389">
        <v>74</v>
      </c>
      <c r="G41" s="389">
        <v>37</v>
      </c>
      <c r="H41" s="389">
        <v>40</v>
      </c>
      <c r="I41" s="389">
        <v>39</v>
      </c>
      <c r="J41" s="389">
        <v>43</v>
      </c>
      <c r="K41" s="389">
        <v>90</v>
      </c>
      <c r="L41" s="389">
        <v>113</v>
      </c>
      <c r="M41" s="389">
        <v>130</v>
      </c>
      <c r="N41" s="389">
        <v>199</v>
      </c>
      <c r="O41" s="389">
        <v>734</v>
      </c>
      <c r="P41" s="391">
        <v>0</v>
      </c>
    </row>
    <row r="42" spans="1:16">
      <c r="A42" s="390" t="s">
        <v>1181</v>
      </c>
      <c r="B42" s="389">
        <v>18</v>
      </c>
      <c r="C42" s="389">
        <v>57</v>
      </c>
      <c r="D42" s="389">
        <v>3.1666666666666665</v>
      </c>
      <c r="E42" s="391">
        <v>0</v>
      </c>
      <c r="F42" s="391">
        <v>0</v>
      </c>
      <c r="G42" s="391">
        <v>0</v>
      </c>
      <c r="H42" s="389">
        <v>1</v>
      </c>
      <c r="I42" s="391">
        <v>0</v>
      </c>
      <c r="J42" s="389">
        <v>1</v>
      </c>
      <c r="K42" s="389">
        <v>4</v>
      </c>
      <c r="L42" s="389">
        <v>3</v>
      </c>
      <c r="M42" s="389">
        <v>2</v>
      </c>
      <c r="N42" s="389">
        <v>4</v>
      </c>
      <c r="O42" s="389">
        <v>3</v>
      </c>
      <c r="P42" s="391">
        <v>0</v>
      </c>
    </row>
    <row r="43" spans="1:16">
      <c r="A43" s="390" t="s">
        <v>1182</v>
      </c>
      <c r="B43" s="389">
        <v>5</v>
      </c>
      <c r="C43" s="389">
        <v>32</v>
      </c>
      <c r="D43" s="389">
        <v>6.4</v>
      </c>
      <c r="E43" s="391">
        <v>0</v>
      </c>
      <c r="F43" s="391">
        <v>0</v>
      </c>
      <c r="G43" s="391">
        <v>0</v>
      </c>
      <c r="H43" s="391">
        <v>0</v>
      </c>
      <c r="I43" s="391">
        <v>0</v>
      </c>
      <c r="J43" s="389">
        <v>1</v>
      </c>
      <c r="K43" s="389">
        <v>1</v>
      </c>
      <c r="L43" s="389">
        <v>1</v>
      </c>
      <c r="M43" s="389">
        <v>1</v>
      </c>
      <c r="N43" s="391">
        <v>0</v>
      </c>
      <c r="O43" s="389">
        <v>1</v>
      </c>
      <c r="P43" s="391">
        <v>0</v>
      </c>
    </row>
    <row r="44" spans="1:16">
      <c r="A44" s="390" t="s">
        <v>1183</v>
      </c>
      <c r="B44" s="389">
        <v>3</v>
      </c>
      <c r="C44" s="389">
        <v>14</v>
      </c>
      <c r="D44" s="389">
        <v>4.666666666666667</v>
      </c>
      <c r="E44" s="391">
        <v>0</v>
      </c>
      <c r="F44" s="391">
        <v>0</v>
      </c>
      <c r="G44" s="389">
        <v>1</v>
      </c>
      <c r="H44" s="391">
        <v>0</v>
      </c>
      <c r="I44" s="391">
        <v>0</v>
      </c>
      <c r="J44" s="389">
        <v>1</v>
      </c>
      <c r="K44" s="391">
        <v>0</v>
      </c>
      <c r="L44" s="389">
        <v>1</v>
      </c>
      <c r="M44" s="391">
        <v>0</v>
      </c>
      <c r="N44" s="391">
        <v>0</v>
      </c>
      <c r="O44" s="391">
        <v>0</v>
      </c>
      <c r="P44" s="391">
        <v>0</v>
      </c>
    </row>
    <row r="45" spans="1:16">
      <c r="A45" s="390" t="s">
        <v>1184</v>
      </c>
      <c r="B45" s="389">
        <v>688</v>
      </c>
      <c r="C45" s="389">
        <v>3687</v>
      </c>
      <c r="D45" s="389">
        <v>5.3590116279069768</v>
      </c>
      <c r="E45" s="389">
        <v>18</v>
      </c>
      <c r="F45" s="389">
        <v>55</v>
      </c>
      <c r="G45" s="389">
        <v>59</v>
      </c>
      <c r="H45" s="389">
        <v>41</v>
      </c>
      <c r="I45" s="389">
        <v>30</v>
      </c>
      <c r="J45" s="389">
        <v>30</v>
      </c>
      <c r="K45" s="389">
        <v>71</v>
      </c>
      <c r="L45" s="389">
        <v>62</v>
      </c>
      <c r="M45" s="389">
        <v>68</v>
      </c>
      <c r="N45" s="389">
        <v>77</v>
      </c>
      <c r="O45" s="389">
        <v>176</v>
      </c>
      <c r="P45" s="389">
        <v>1</v>
      </c>
    </row>
    <row r="46" spans="1:16">
      <c r="A46" s="390" t="s">
        <v>1185</v>
      </c>
      <c r="B46" s="389">
        <v>26</v>
      </c>
      <c r="C46" s="389">
        <v>168</v>
      </c>
      <c r="D46" s="389">
        <v>6.4615384615384617</v>
      </c>
      <c r="E46" s="391">
        <v>0</v>
      </c>
      <c r="F46" s="389">
        <v>3</v>
      </c>
      <c r="G46" s="391">
        <v>0</v>
      </c>
      <c r="H46" s="389">
        <v>1</v>
      </c>
      <c r="I46" s="391">
        <v>0</v>
      </c>
      <c r="J46" s="389">
        <v>1</v>
      </c>
      <c r="K46" s="389">
        <v>7</v>
      </c>
      <c r="L46" s="389">
        <v>3</v>
      </c>
      <c r="M46" s="389">
        <v>4</v>
      </c>
      <c r="N46" s="389">
        <v>4</v>
      </c>
      <c r="O46" s="389">
        <v>3</v>
      </c>
      <c r="P46" s="391">
        <v>0</v>
      </c>
    </row>
    <row r="47" spans="1:16">
      <c r="A47" s="390" t="s">
        <v>1186</v>
      </c>
      <c r="B47" s="389">
        <v>165</v>
      </c>
      <c r="C47" s="389">
        <v>887</v>
      </c>
      <c r="D47" s="389">
        <v>5.375757575757576</v>
      </c>
      <c r="E47" s="389">
        <v>37</v>
      </c>
      <c r="F47" s="389">
        <v>48</v>
      </c>
      <c r="G47" s="389">
        <v>22</v>
      </c>
      <c r="H47" s="389">
        <v>5</v>
      </c>
      <c r="I47" s="389">
        <v>2</v>
      </c>
      <c r="J47" s="389">
        <v>3</v>
      </c>
      <c r="K47" s="389">
        <v>7</v>
      </c>
      <c r="L47" s="389">
        <v>8</v>
      </c>
      <c r="M47" s="389">
        <v>4</v>
      </c>
      <c r="N47" s="389">
        <v>10</v>
      </c>
      <c r="O47" s="389">
        <v>19</v>
      </c>
      <c r="P47" s="391">
        <v>0</v>
      </c>
    </row>
    <row r="48" spans="1:16">
      <c r="A48" s="390" t="s">
        <v>1187</v>
      </c>
      <c r="B48" s="389">
        <v>149</v>
      </c>
      <c r="C48" s="389">
        <v>1181</v>
      </c>
      <c r="D48" s="389">
        <v>7.9261744966442951</v>
      </c>
      <c r="E48" s="389">
        <v>138</v>
      </c>
      <c r="F48" s="389">
        <v>2</v>
      </c>
      <c r="G48" s="389">
        <v>1</v>
      </c>
      <c r="H48" s="391">
        <v>0</v>
      </c>
      <c r="I48" s="389">
        <v>1</v>
      </c>
      <c r="J48" s="389">
        <v>1</v>
      </c>
      <c r="K48" s="389">
        <v>2</v>
      </c>
      <c r="L48" s="391">
        <v>0</v>
      </c>
      <c r="M48" s="389">
        <v>2</v>
      </c>
      <c r="N48" s="391">
        <v>0</v>
      </c>
      <c r="O48" s="391">
        <v>0</v>
      </c>
      <c r="P48" s="389">
        <v>2</v>
      </c>
    </row>
    <row r="49" spans="1:16">
      <c r="A49" s="390" t="s">
        <v>1188</v>
      </c>
      <c r="B49" s="389">
        <v>16</v>
      </c>
      <c r="C49" s="389">
        <v>54</v>
      </c>
      <c r="D49" s="389">
        <v>3.375</v>
      </c>
      <c r="E49" s="391">
        <v>0</v>
      </c>
      <c r="F49" s="389">
        <v>1</v>
      </c>
      <c r="G49" s="391">
        <v>0</v>
      </c>
      <c r="H49" s="389">
        <v>1</v>
      </c>
      <c r="I49" s="389">
        <v>1</v>
      </c>
      <c r="J49" s="389">
        <v>1</v>
      </c>
      <c r="K49" s="389">
        <v>4</v>
      </c>
      <c r="L49" s="389">
        <v>3</v>
      </c>
      <c r="M49" s="389">
        <v>2</v>
      </c>
      <c r="N49" s="389">
        <v>2</v>
      </c>
      <c r="O49" s="391">
        <v>0</v>
      </c>
      <c r="P49" s="389">
        <v>1</v>
      </c>
    </row>
    <row r="50" spans="1:16">
      <c r="A50" s="390" t="s">
        <v>1189</v>
      </c>
      <c r="B50" s="389">
        <v>12</v>
      </c>
      <c r="C50" s="389">
        <v>12840</v>
      </c>
      <c r="D50" s="389">
        <v>1070</v>
      </c>
      <c r="E50" s="391">
        <v>0</v>
      </c>
      <c r="F50" s="389">
        <v>1</v>
      </c>
      <c r="G50" s="391">
        <v>0</v>
      </c>
      <c r="H50" s="391">
        <v>0</v>
      </c>
      <c r="I50" s="391">
        <v>0</v>
      </c>
      <c r="J50" s="389">
        <v>1</v>
      </c>
      <c r="K50" s="389">
        <v>4</v>
      </c>
      <c r="L50" s="389">
        <v>1</v>
      </c>
      <c r="M50" s="389">
        <v>1</v>
      </c>
      <c r="N50" s="389">
        <v>3</v>
      </c>
      <c r="O50" s="389">
        <v>1</v>
      </c>
      <c r="P50" s="391">
        <v>0</v>
      </c>
    </row>
    <row r="51" spans="1:16">
      <c r="A51" s="390" t="s">
        <v>1190</v>
      </c>
      <c r="B51" s="389">
        <v>5</v>
      </c>
      <c r="C51" s="389">
        <v>27</v>
      </c>
      <c r="D51" s="389">
        <v>5.4</v>
      </c>
      <c r="E51" s="391">
        <v>0</v>
      </c>
      <c r="F51" s="391">
        <v>0</v>
      </c>
      <c r="G51" s="391">
        <v>0</v>
      </c>
      <c r="H51" s="389">
        <v>1</v>
      </c>
      <c r="I51" s="391">
        <v>0</v>
      </c>
      <c r="J51" s="391">
        <v>0</v>
      </c>
      <c r="K51" s="389">
        <v>3</v>
      </c>
      <c r="L51" s="389">
        <v>1</v>
      </c>
      <c r="M51" s="391">
        <v>0</v>
      </c>
      <c r="N51" s="391">
        <v>0</v>
      </c>
      <c r="O51" s="391">
        <v>0</v>
      </c>
      <c r="P51" s="391">
        <v>0</v>
      </c>
    </row>
    <row r="52" spans="1:16">
      <c r="A52" s="390" t="s">
        <v>1191</v>
      </c>
      <c r="B52" s="389">
        <v>31</v>
      </c>
      <c r="C52" s="389">
        <v>143</v>
      </c>
      <c r="D52" s="389">
        <v>4.612903225806452</v>
      </c>
      <c r="E52" s="389">
        <v>2</v>
      </c>
      <c r="F52" s="391">
        <v>0</v>
      </c>
      <c r="G52" s="389">
        <v>3</v>
      </c>
      <c r="H52" s="391">
        <v>0</v>
      </c>
      <c r="I52" s="389">
        <v>2</v>
      </c>
      <c r="J52" s="389">
        <v>4</v>
      </c>
      <c r="K52" s="389">
        <v>6</v>
      </c>
      <c r="L52" s="389">
        <v>6</v>
      </c>
      <c r="M52" s="389">
        <v>1</v>
      </c>
      <c r="N52" s="389">
        <v>3</v>
      </c>
      <c r="O52" s="389">
        <v>4</v>
      </c>
      <c r="P52" s="391">
        <v>0</v>
      </c>
    </row>
    <row r="53" spans="1:16">
      <c r="A53" s="390" t="s">
        <v>1192</v>
      </c>
      <c r="B53" s="389">
        <v>8</v>
      </c>
      <c r="C53" s="389">
        <v>36</v>
      </c>
      <c r="D53" s="389">
        <v>4.5</v>
      </c>
      <c r="E53" s="391">
        <v>0</v>
      </c>
      <c r="F53" s="391">
        <v>0</v>
      </c>
      <c r="G53" s="391">
        <v>0</v>
      </c>
      <c r="H53" s="389">
        <v>1</v>
      </c>
      <c r="I53" s="391">
        <v>0</v>
      </c>
      <c r="J53" s="389">
        <v>3</v>
      </c>
      <c r="K53" s="389">
        <v>3</v>
      </c>
      <c r="L53" s="389">
        <v>1</v>
      </c>
      <c r="M53" s="391">
        <v>0</v>
      </c>
      <c r="N53" s="391">
        <v>0</v>
      </c>
      <c r="O53" s="391">
        <v>0</v>
      </c>
      <c r="P53" s="391">
        <v>0</v>
      </c>
    </row>
    <row r="54" spans="1:16">
      <c r="A54" s="390" t="s">
        <v>1193</v>
      </c>
      <c r="B54" s="389">
        <v>9</v>
      </c>
      <c r="C54" s="389">
        <v>31</v>
      </c>
      <c r="D54" s="389">
        <v>3.4444444444444446</v>
      </c>
      <c r="E54" s="391">
        <v>0</v>
      </c>
      <c r="F54" s="389">
        <v>1</v>
      </c>
      <c r="G54" s="389">
        <v>1</v>
      </c>
      <c r="H54" s="391">
        <v>0</v>
      </c>
      <c r="I54" s="391">
        <v>0</v>
      </c>
      <c r="J54" s="389">
        <v>2</v>
      </c>
      <c r="K54" s="389">
        <v>1</v>
      </c>
      <c r="L54" s="389">
        <v>1</v>
      </c>
      <c r="M54" s="391">
        <v>0</v>
      </c>
      <c r="N54" s="389">
        <v>1</v>
      </c>
      <c r="O54" s="389">
        <v>2</v>
      </c>
      <c r="P54" s="391">
        <v>0</v>
      </c>
    </row>
    <row r="55" spans="1:16">
      <c r="A55" s="390" t="s">
        <v>1194</v>
      </c>
      <c r="B55" s="389">
        <v>2</v>
      </c>
      <c r="C55" s="389">
        <v>2</v>
      </c>
      <c r="D55" s="389">
        <v>1</v>
      </c>
      <c r="E55" s="391">
        <v>0</v>
      </c>
      <c r="F55" s="389">
        <v>1</v>
      </c>
      <c r="G55" s="389">
        <v>1</v>
      </c>
      <c r="H55" s="391">
        <v>0</v>
      </c>
      <c r="I55" s="391">
        <v>0</v>
      </c>
      <c r="J55" s="391">
        <v>0</v>
      </c>
      <c r="K55" s="391">
        <v>0</v>
      </c>
      <c r="L55" s="391">
        <v>0</v>
      </c>
      <c r="M55" s="391">
        <v>0</v>
      </c>
      <c r="N55" s="391">
        <v>0</v>
      </c>
      <c r="O55" s="391">
        <v>0</v>
      </c>
      <c r="P55" s="391">
        <v>0</v>
      </c>
    </row>
    <row r="56" spans="1:16">
      <c r="A56" s="390" t="s">
        <v>1195</v>
      </c>
      <c r="B56" s="389">
        <v>24</v>
      </c>
      <c r="C56" s="389">
        <v>60</v>
      </c>
      <c r="D56" s="389">
        <v>2.5</v>
      </c>
      <c r="E56" s="389">
        <v>1</v>
      </c>
      <c r="F56" s="391">
        <v>0</v>
      </c>
      <c r="G56" s="389">
        <v>3</v>
      </c>
      <c r="H56" s="391">
        <v>0</v>
      </c>
      <c r="I56" s="389">
        <v>1</v>
      </c>
      <c r="J56" s="389">
        <v>3</v>
      </c>
      <c r="K56" s="389">
        <v>8</v>
      </c>
      <c r="L56" s="389">
        <v>4</v>
      </c>
      <c r="M56" s="389">
        <v>1</v>
      </c>
      <c r="N56" s="389">
        <v>1</v>
      </c>
      <c r="O56" s="389">
        <v>2</v>
      </c>
      <c r="P56" s="391">
        <v>0</v>
      </c>
    </row>
    <row r="57" spans="1:16">
      <c r="A57" s="390" t="s">
        <v>1196</v>
      </c>
      <c r="B57" s="389">
        <v>9</v>
      </c>
      <c r="C57" s="389">
        <v>23</v>
      </c>
      <c r="D57" s="389">
        <v>2.5555555555555554</v>
      </c>
      <c r="E57" s="391">
        <v>0</v>
      </c>
      <c r="F57" s="391">
        <v>0</v>
      </c>
      <c r="G57" s="391">
        <v>0</v>
      </c>
      <c r="H57" s="389">
        <v>1</v>
      </c>
      <c r="I57" s="389">
        <v>3</v>
      </c>
      <c r="J57" s="389">
        <v>2</v>
      </c>
      <c r="K57" s="389">
        <v>1</v>
      </c>
      <c r="L57" s="389">
        <v>1</v>
      </c>
      <c r="M57" s="391">
        <v>0</v>
      </c>
      <c r="N57" s="391">
        <v>0</v>
      </c>
      <c r="O57" s="389">
        <v>1</v>
      </c>
      <c r="P57" s="391">
        <v>0</v>
      </c>
    </row>
    <row r="58" spans="1:16">
      <c r="A58" s="390" t="s">
        <v>1197</v>
      </c>
      <c r="B58" s="389">
        <v>35</v>
      </c>
      <c r="C58" s="389">
        <v>160</v>
      </c>
      <c r="D58" s="389">
        <v>4.5714285714285712</v>
      </c>
      <c r="E58" s="391">
        <v>0</v>
      </c>
      <c r="F58" s="389">
        <v>2</v>
      </c>
      <c r="G58" s="389">
        <v>2</v>
      </c>
      <c r="H58" s="389">
        <v>2</v>
      </c>
      <c r="I58" s="389">
        <v>3</v>
      </c>
      <c r="J58" s="389">
        <v>3</v>
      </c>
      <c r="K58" s="389">
        <v>5</v>
      </c>
      <c r="L58" s="389">
        <v>3</v>
      </c>
      <c r="M58" s="389">
        <v>5</v>
      </c>
      <c r="N58" s="389">
        <v>2</v>
      </c>
      <c r="O58" s="389">
        <v>8</v>
      </c>
      <c r="P58" s="391">
        <v>0</v>
      </c>
    </row>
    <row r="59" spans="1:16" ht="22.5">
      <c r="A59" s="390" t="s">
        <v>1198</v>
      </c>
      <c r="B59" s="389">
        <v>207</v>
      </c>
      <c r="C59" s="389">
        <v>429</v>
      </c>
      <c r="D59" s="389">
        <v>2.0724637681159419</v>
      </c>
      <c r="E59" s="389">
        <v>1</v>
      </c>
      <c r="F59" s="389">
        <v>7</v>
      </c>
      <c r="G59" s="389">
        <v>4</v>
      </c>
      <c r="H59" s="389">
        <v>3</v>
      </c>
      <c r="I59" s="389">
        <v>30</v>
      </c>
      <c r="J59" s="389">
        <v>44</v>
      </c>
      <c r="K59" s="389">
        <v>51</v>
      </c>
      <c r="L59" s="389">
        <v>33</v>
      </c>
      <c r="M59" s="389">
        <v>16</v>
      </c>
      <c r="N59" s="389">
        <v>10</v>
      </c>
      <c r="O59" s="389">
        <v>8</v>
      </c>
      <c r="P59" s="391">
        <v>0</v>
      </c>
    </row>
    <row r="60" spans="1:16">
      <c r="A60" s="390" t="s">
        <v>1199</v>
      </c>
      <c r="B60" s="389">
        <v>2</v>
      </c>
      <c r="C60" s="389">
        <v>13</v>
      </c>
      <c r="D60" s="389">
        <v>6.5</v>
      </c>
      <c r="E60" s="391">
        <v>0</v>
      </c>
      <c r="F60" s="391">
        <v>0</v>
      </c>
      <c r="G60" s="389">
        <v>1</v>
      </c>
      <c r="H60" s="391">
        <v>0</v>
      </c>
      <c r="I60" s="389">
        <v>1</v>
      </c>
      <c r="J60" s="391">
        <v>0</v>
      </c>
      <c r="K60" s="391">
        <v>0</v>
      </c>
      <c r="L60" s="391">
        <v>0</v>
      </c>
      <c r="M60" s="391">
        <v>0</v>
      </c>
      <c r="N60" s="391">
        <v>0</v>
      </c>
      <c r="O60" s="391">
        <v>0</v>
      </c>
      <c r="P60" s="391">
        <v>0</v>
      </c>
    </row>
    <row r="61" spans="1:16">
      <c r="A61" s="390" t="s">
        <v>1200</v>
      </c>
      <c r="B61" s="389">
        <v>14</v>
      </c>
      <c r="C61" s="389">
        <v>43</v>
      </c>
      <c r="D61" s="389">
        <v>3.0714285714285716</v>
      </c>
      <c r="E61" s="389">
        <v>1</v>
      </c>
      <c r="F61" s="389">
        <v>1</v>
      </c>
      <c r="G61" s="389">
        <v>3</v>
      </c>
      <c r="H61" s="391">
        <v>0</v>
      </c>
      <c r="I61" s="389">
        <v>1</v>
      </c>
      <c r="J61" s="391">
        <v>0</v>
      </c>
      <c r="K61" s="389">
        <v>2</v>
      </c>
      <c r="L61" s="389">
        <v>3</v>
      </c>
      <c r="M61" s="389">
        <v>3</v>
      </c>
      <c r="N61" s="391">
        <v>0</v>
      </c>
      <c r="O61" s="391">
        <v>0</v>
      </c>
      <c r="P61" s="391">
        <v>0</v>
      </c>
    </row>
    <row r="62" spans="1:16">
      <c r="A62" s="390" t="s">
        <v>1201</v>
      </c>
      <c r="B62" s="389">
        <v>1</v>
      </c>
      <c r="C62" s="389">
        <v>1</v>
      </c>
      <c r="D62" s="389">
        <v>1</v>
      </c>
      <c r="E62" s="391">
        <v>0</v>
      </c>
      <c r="F62" s="391">
        <v>0</v>
      </c>
      <c r="G62" s="391">
        <v>0</v>
      </c>
      <c r="H62" s="391">
        <v>0</v>
      </c>
      <c r="I62" s="391">
        <v>0</v>
      </c>
      <c r="J62" s="391">
        <v>0</v>
      </c>
      <c r="K62" s="391">
        <v>0</v>
      </c>
      <c r="L62" s="391">
        <v>0</v>
      </c>
      <c r="M62" s="391">
        <v>0</v>
      </c>
      <c r="N62" s="391">
        <v>0</v>
      </c>
      <c r="O62" s="389">
        <v>1</v>
      </c>
      <c r="P62" s="391">
        <v>0</v>
      </c>
    </row>
    <row r="63" spans="1:16">
      <c r="A63" s="390" t="s">
        <v>1202</v>
      </c>
      <c r="B63" s="389">
        <v>61</v>
      </c>
      <c r="C63" s="389">
        <v>472</v>
      </c>
      <c r="D63" s="389">
        <v>7.7377049180327866</v>
      </c>
      <c r="E63" s="389">
        <v>3</v>
      </c>
      <c r="F63" s="389">
        <v>13</v>
      </c>
      <c r="G63" s="389">
        <v>4</v>
      </c>
      <c r="H63" s="389">
        <v>2</v>
      </c>
      <c r="I63" s="389">
        <v>2</v>
      </c>
      <c r="J63" s="389">
        <v>7</v>
      </c>
      <c r="K63" s="389">
        <v>8</v>
      </c>
      <c r="L63" s="389">
        <v>4</v>
      </c>
      <c r="M63" s="389">
        <v>6</v>
      </c>
      <c r="N63" s="389">
        <v>5</v>
      </c>
      <c r="O63" s="389">
        <v>7</v>
      </c>
      <c r="P63" s="391">
        <v>0</v>
      </c>
    </row>
    <row r="64" spans="1:16">
      <c r="A64" s="390" t="s">
        <v>1203</v>
      </c>
      <c r="B64" s="389">
        <v>174</v>
      </c>
      <c r="C64" s="389">
        <v>783</v>
      </c>
      <c r="D64" s="389">
        <v>4.5</v>
      </c>
      <c r="E64" s="389">
        <v>33</v>
      </c>
      <c r="F64" s="389">
        <v>79</v>
      </c>
      <c r="G64" s="389">
        <v>36</v>
      </c>
      <c r="H64" s="389">
        <v>12</v>
      </c>
      <c r="I64" s="389">
        <v>4</v>
      </c>
      <c r="J64" s="389">
        <v>1</v>
      </c>
      <c r="K64" s="389">
        <v>3</v>
      </c>
      <c r="L64" s="389">
        <v>2</v>
      </c>
      <c r="M64" s="389">
        <v>1</v>
      </c>
      <c r="N64" s="389">
        <v>2</v>
      </c>
      <c r="O64" s="389">
        <v>1</v>
      </c>
      <c r="P64" s="391">
        <v>0</v>
      </c>
    </row>
    <row r="65" spans="1:16">
      <c r="A65" s="390" t="s">
        <v>1204</v>
      </c>
      <c r="B65" s="389">
        <v>2</v>
      </c>
      <c r="C65" s="389">
        <v>2</v>
      </c>
      <c r="D65" s="389">
        <v>1</v>
      </c>
      <c r="E65" s="391">
        <v>0</v>
      </c>
      <c r="F65" s="391">
        <v>0</v>
      </c>
      <c r="G65" s="391">
        <v>0</v>
      </c>
      <c r="H65" s="391">
        <v>0</v>
      </c>
      <c r="I65" s="391">
        <v>0</v>
      </c>
      <c r="J65" s="391">
        <v>0</v>
      </c>
      <c r="K65" s="389">
        <v>1</v>
      </c>
      <c r="L65" s="391">
        <v>0</v>
      </c>
      <c r="M65" s="391">
        <v>0</v>
      </c>
      <c r="N65" s="389">
        <v>1</v>
      </c>
      <c r="O65" s="391">
        <v>0</v>
      </c>
      <c r="P65" s="391">
        <v>0</v>
      </c>
    </row>
    <row r="66" spans="1:16">
      <c r="A66" s="390" t="s">
        <v>1205</v>
      </c>
      <c r="B66" s="389">
        <v>10</v>
      </c>
      <c r="C66" s="389">
        <v>36</v>
      </c>
      <c r="D66" s="389">
        <v>3.6</v>
      </c>
      <c r="E66" s="391">
        <v>0</v>
      </c>
      <c r="F66" s="389">
        <v>3</v>
      </c>
      <c r="G66" s="389">
        <v>5</v>
      </c>
      <c r="H66" s="389">
        <v>1</v>
      </c>
      <c r="I66" s="391">
        <v>0</v>
      </c>
      <c r="J66" s="391">
        <v>0</v>
      </c>
      <c r="K66" s="391">
        <v>0</v>
      </c>
      <c r="L66" s="391">
        <v>0</v>
      </c>
      <c r="M66" s="389">
        <v>1</v>
      </c>
      <c r="N66" s="391">
        <v>0</v>
      </c>
      <c r="O66" s="391">
        <v>0</v>
      </c>
      <c r="P66" s="391">
        <v>0</v>
      </c>
    </row>
    <row r="67" spans="1:16">
      <c r="A67" s="390" t="s">
        <v>1206</v>
      </c>
      <c r="B67" s="389">
        <v>4</v>
      </c>
      <c r="C67" s="389">
        <v>28</v>
      </c>
      <c r="D67" s="389">
        <v>7</v>
      </c>
      <c r="E67" s="389">
        <v>1</v>
      </c>
      <c r="F67" s="389">
        <v>1</v>
      </c>
      <c r="G67" s="391">
        <v>0</v>
      </c>
      <c r="H67" s="389">
        <v>1</v>
      </c>
      <c r="I67" s="391">
        <v>0</v>
      </c>
      <c r="J67" s="391">
        <v>0</v>
      </c>
      <c r="K67" s="391">
        <v>0</v>
      </c>
      <c r="L67" s="391">
        <v>0</v>
      </c>
      <c r="M67" s="391">
        <v>0</v>
      </c>
      <c r="N67" s="389">
        <v>1</v>
      </c>
      <c r="O67" s="391">
        <v>0</v>
      </c>
      <c r="P67" s="391">
        <v>0</v>
      </c>
    </row>
    <row r="68" spans="1:16">
      <c r="A68" s="390" t="s">
        <v>1207</v>
      </c>
      <c r="B68" s="389">
        <v>1</v>
      </c>
      <c r="C68" s="389">
        <v>3</v>
      </c>
      <c r="D68" s="389">
        <v>3</v>
      </c>
      <c r="E68" s="391">
        <v>0</v>
      </c>
      <c r="F68" s="391">
        <v>0</v>
      </c>
      <c r="G68" s="391">
        <v>0</v>
      </c>
      <c r="H68" s="389">
        <v>1</v>
      </c>
      <c r="I68" s="391">
        <v>0</v>
      </c>
      <c r="J68" s="391">
        <v>0</v>
      </c>
      <c r="K68" s="391">
        <v>0</v>
      </c>
      <c r="L68" s="391">
        <v>0</v>
      </c>
      <c r="M68" s="391">
        <v>0</v>
      </c>
      <c r="N68" s="391">
        <v>0</v>
      </c>
      <c r="O68" s="391">
        <v>0</v>
      </c>
      <c r="P68" s="391">
        <v>0</v>
      </c>
    </row>
    <row r="69" spans="1:16">
      <c r="A69" s="390" t="s">
        <v>1208</v>
      </c>
      <c r="B69" s="389">
        <v>1</v>
      </c>
      <c r="C69" s="389">
        <v>24</v>
      </c>
      <c r="D69" s="389">
        <v>24</v>
      </c>
      <c r="E69" s="391">
        <v>0</v>
      </c>
      <c r="F69" s="391">
        <v>0</v>
      </c>
      <c r="G69" s="391">
        <v>0</v>
      </c>
      <c r="H69" s="391">
        <v>0</v>
      </c>
      <c r="I69" s="391">
        <v>0</v>
      </c>
      <c r="J69" s="391">
        <v>0</v>
      </c>
      <c r="K69" s="391">
        <v>0</v>
      </c>
      <c r="L69" s="389">
        <v>1</v>
      </c>
      <c r="M69" s="391">
        <v>0</v>
      </c>
      <c r="N69" s="391">
        <v>0</v>
      </c>
      <c r="O69" s="391">
        <v>0</v>
      </c>
      <c r="P69" s="391">
        <v>0</v>
      </c>
    </row>
    <row r="70" spans="1:16">
      <c r="A70" s="390" t="s">
        <v>1209</v>
      </c>
      <c r="B70" s="389">
        <v>12</v>
      </c>
      <c r="C70" s="389">
        <v>178</v>
      </c>
      <c r="D70" s="389">
        <v>14.833333333333334</v>
      </c>
      <c r="E70" s="389">
        <v>2</v>
      </c>
      <c r="F70" s="389">
        <v>2</v>
      </c>
      <c r="G70" s="391">
        <v>0</v>
      </c>
      <c r="H70" s="389">
        <v>1</v>
      </c>
      <c r="I70" s="391">
        <v>0</v>
      </c>
      <c r="J70" s="391">
        <v>0</v>
      </c>
      <c r="K70" s="389">
        <v>1</v>
      </c>
      <c r="L70" s="389">
        <v>2</v>
      </c>
      <c r="M70" s="389">
        <v>2</v>
      </c>
      <c r="N70" s="389">
        <v>2</v>
      </c>
      <c r="O70" s="391">
        <v>0</v>
      </c>
      <c r="P70" s="391">
        <v>0</v>
      </c>
    </row>
    <row r="71" spans="1:16">
      <c r="A71" s="390" t="s">
        <v>1210</v>
      </c>
      <c r="B71" s="389">
        <v>1</v>
      </c>
      <c r="C71" s="389">
        <v>1</v>
      </c>
      <c r="D71" s="389">
        <v>1</v>
      </c>
      <c r="E71" s="391">
        <v>0</v>
      </c>
      <c r="F71" s="391">
        <v>0</v>
      </c>
      <c r="G71" s="391">
        <v>0</v>
      </c>
      <c r="H71" s="391">
        <v>0</v>
      </c>
      <c r="I71" s="391">
        <v>0</v>
      </c>
      <c r="J71" s="391">
        <v>0</v>
      </c>
      <c r="K71" s="389">
        <v>1</v>
      </c>
      <c r="L71" s="391">
        <v>0</v>
      </c>
      <c r="M71" s="391">
        <v>0</v>
      </c>
      <c r="N71" s="391">
        <v>0</v>
      </c>
      <c r="O71" s="391">
        <v>0</v>
      </c>
      <c r="P71" s="391">
        <v>0</v>
      </c>
    </row>
    <row r="72" spans="1:16">
      <c r="A72" s="390" t="s">
        <v>1211</v>
      </c>
      <c r="B72" s="389">
        <v>1</v>
      </c>
      <c r="C72" s="389">
        <v>2</v>
      </c>
      <c r="D72" s="389">
        <v>2</v>
      </c>
      <c r="E72" s="391">
        <v>0</v>
      </c>
      <c r="F72" s="391">
        <v>0</v>
      </c>
      <c r="G72" s="391">
        <v>0</v>
      </c>
      <c r="H72" s="391">
        <v>0</v>
      </c>
      <c r="I72" s="391">
        <v>0</v>
      </c>
      <c r="J72" s="391">
        <v>0</v>
      </c>
      <c r="K72" s="389">
        <v>1</v>
      </c>
      <c r="L72" s="391">
        <v>0</v>
      </c>
      <c r="M72" s="391">
        <v>0</v>
      </c>
      <c r="N72" s="391">
        <v>0</v>
      </c>
      <c r="O72" s="391">
        <v>0</v>
      </c>
      <c r="P72" s="391">
        <v>0</v>
      </c>
    </row>
    <row r="73" spans="1:16">
      <c r="A73" s="390" t="s">
        <v>1212</v>
      </c>
      <c r="B73" s="389">
        <v>1</v>
      </c>
      <c r="C73" s="389">
        <v>8</v>
      </c>
      <c r="D73" s="389">
        <v>8</v>
      </c>
      <c r="E73" s="391">
        <v>0</v>
      </c>
      <c r="F73" s="391">
        <v>0</v>
      </c>
      <c r="G73" s="391">
        <v>0</v>
      </c>
      <c r="H73" s="391">
        <v>0</v>
      </c>
      <c r="I73" s="391">
        <v>0</v>
      </c>
      <c r="J73" s="391">
        <v>0</v>
      </c>
      <c r="K73" s="391">
        <v>0</v>
      </c>
      <c r="L73" s="391">
        <v>0</v>
      </c>
      <c r="M73" s="391">
        <v>0</v>
      </c>
      <c r="N73" s="391">
        <v>0</v>
      </c>
      <c r="O73" s="389">
        <v>1</v>
      </c>
      <c r="P73" s="391">
        <v>0</v>
      </c>
    </row>
    <row r="74" spans="1:16">
      <c r="A74" s="390" t="s">
        <v>1213</v>
      </c>
      <c r="B74" s="389">
        <v>5</v>
      </c>
      <c r="C74" s="389">
        <v>80</v>
      </c>
      <c r="D74" s="389">
        <v>16</v>
      </c>
      <c r="E74" s="391">
        <v>0</v>
      </c>
      <c r="F74" s="391">
        <v>0</v>
      </c>
      <c r="G74" s="389">
        <v>3</v>
      </c>
      <c r="H74" s="391">
        <v>0</v>
      </c>
      <c r="I74" s="389">
        <v>1</v>
      </c>
      <c r="J74" s="391">
        <v>0</v>
      </c>
      <c r="K74" s="389">
        <v>1</v>
      </c>
      <c r="L74" s="391">
        <v>0</v>
      </c>
      <c r="M74" s="391">
        <v>0</v>
      </c>
      <c r="N74" s="391">
        <v>0</v>
      </c>
      <c r="O74" s="391">
        <v>0</v>
      </c>
      <c r="P74" s="391">
        <v>0</v>
      </c>
    </row>
    <row r="75" spans="1:16">
      <c r="A75" s="390" t="s">
        <v>1214</v>
      </c>
      <c r="B75" s="389">
        <v>112</v>
      </c>
      <c r="C75" s="389">
        <v>940</v>
      </c>
      <c r="D75" s="389">
        <v>8.3928571428571423</v>
      </c>
      <c r="E75" s="389">
        <v>5</v>
      </c>
      <c r="F75" s="389">
        <v>13</v>
      </c>
      <c r="G75" s="389">
        <v>12</v>
      </c>
      <c r="H75" s="389">
        <v>11</v>
      </c>
      <c r="I75" s="389">
        <v>14</v>
      </c>
      <c r="J75" s="389">
        <v>6</v>
      </c>
      <c r="K75" s="389">
        <v>15</v>
      </c>
      <c r="L75" s="389">
        <v>8</v>
      </c>
      <c r="M75" s="389">
        <v>4</v>
      </c>
      <c r="N75" s="389">
        <v>8</v>
      </c>
      <c r="O75" s="389">
        <v>16</v>
      </c>
      <c r="P75" s="391">
        <v>0</v>
      </c>
    </row>
    <row r="76" spans="1:16">
      <c r="A76" s="390" t="s">
        <v>1215</v>
      </c>
      <c r="B76" s="389">
        <v>31</v>
      </c>
      <c r="C76" s="389">
        <v>260</v>
      </c>
      <c r="D76" s="389">
        <v>8.387096774193548</v>
      </c>
      <c r="E76" s="389">
        <v>8</v>
      </c>
      <c r="F76" s="389">
        <v>3</v>
      </c>
      <c r="G76" s="389">
        <v>3</v>
      </c>
      <c r="H76" s="389">
        <v>3</v>
      </c>
      <c r="I76" s="389">
        <v>3</v>
      </c>
      <c r="J76" s="389">
        <v>3</v>
      </c>
      <c r="K76" s="389">
        <v>3</v>
      </c>
      <c r="L76" s="391">
        <v>0</v>
      </c>
      <c r="M76" s="389">
        <v>2</v>
      </c>
      <c r="N76" s="389">
        <v>2</v>
      </c>
      <c r="O76" s="389">
        <v>1</v>
      </c>
      <c r="P76" s="391">
        <v>0</v>
      </c>
    </row>
    <row r="77" spans="1:16" ht="22.5">
      <c r="A77" s="390" t="s">
        <v>1216</v>
      </c>
      <c r="B77" s="389">
        <v>14</v>
      </c>
      <c r="C77" s="389">
        <v>84</v>
      </c>
      <c r="D77" s="389">
        <v>6</v>
      </c>
      <c r="E77" s="391">
        <v>0</v>
      </c>
      <c r="F77" s="389">
        <v>5</v>
      </c>
      <c r="G77" s="391">
        <v>0</v>
      </c>
      <c r="H77" s="389">
        <v>1</v>
      </c>
      <c r="I77" s="391">
        <v>0</v>
      </c>
      <c r="J77" s="389">
        <v>1</v>
      </c>
      <c r="K77" s="391">
        <v>0</v>
      </c>
      <c r="L77" s="389">
        <v>2</v>
      </c>
      <c r="M77" s="389">
        <v>3</v>
      </c>
      <c r="N77" s="389">
        <v>1</v>
      </c>
      <c r="O77" s="389">
        <v>1</v>
      </c>
      <c r="P77" s="391">
        <v>0</v>
      </c>
    </row>
    <row r="78" spans="1:16">
      <c r="A78" s="390" t="s">
        <v>1217</v>
      </c>
      <c r="B78" s="389">
        <v>8</v>
      </c>
      <c r="C78" s="389">
        <v>94</v>
      </c>
      <c r="D78" s="389">
        <v>11.75</v>
      </c>
      <c r="E78" s="389">
        <v>1</v>
      </c>
      <c r="F78" s="389">
        <v>5</v>
      </c>
      <c r="G78" s="389">
        <v>1</v>
      </c>
      <c r="H78" s="391">
        <v>0</v>
      </c>
      <c r="I78" s="391">
        <v>0</v>
      </c>
      <c r="J78" s="391">
        <v>0</v>
      </c>
      <c r="K78" s="391">
        <v>0</v>
      </c>
      <c r="L78" s="391">
        <v>0</v>
      </c>
      <c r="M78" s="391">
        <v>0</v>
      </c>
      <c r="N78" s="389">
        <v>1</v>
      </c>
      <c r="O78" s="391">
        <v>0</v>
      </c>
      <c r="P78" s="391">
        <v>0</v>
      </c>
    </row>
    <row r="79" spans="1:16">
      <c r="A79" s="390" t="s">
        <v>1218</v>
      </c>
      <c r="B79" s="389">
        <v>8764</v>
      </c>
      <c r="C79" s="389">
        <v>30382</v>
      </c>
      <c r="D79" s="389">
        <v>3.4666818804198996</v>
      </c>
      <c r="E79" s="389">
        <v>318</v>
      </c>
      <c r="F79" s="389">
        <v>980</v>
      </c>
      <c r="G79" s="389">
        <v>1678</v>
      </c>
      <c r="H79" s="389">
        <v>1643</v>
      </c>
      <c r="I79" s="389">
        <v>1022</v>
      </c>
      <c r="J79" s="389">
        <v>658</v>
      </c>
      <c r="K79" s="389">
        <v>876</v>
      </c>
      <c r="L79" s="389">
        <v>572</v>
      </c>
      <c r="M79" s="389">
        <v>432</v>
      </c>
      <c r="N79" s="389">
        <v>312</v>
      </c>
      <c r="O79" s="389">
        <v>269</v>
      </c>
      <c r="P79" s="389">
        <v>4</v>
      </c>
    </row>
    <row r="80" spans="1:16">
      <c r="A80" s="390" t="s">
        <v>3396</v>
      </c>
      <c r="B80" s="389">
        <v>440</v>
      </c>
      <c r="C80" s="389">
        <v>1979</v>
      </c>
      <c r="D80" s="389">
        <v>4.497727272727273</v>
      </c>
      <c r="E80" s="389">
        <v>16</v>
      </c>
      <c r="F80" s="389">
        <v>43</v>
      </c>
      <c r="G80" s="389">
        <v>87</v>
      </c>
      <c r="H80" s="389">
        <v>113</v>
      </c>
      <c r="I80" s="389">
        <v>27</v>
      </c>
      <c r="J80" s="389">
        <v>31</v>
      </c>
      <c r="K80" s="389">
        <v>50</v>
      </c>
      <c r="L80" s="389">
        <v>26</v>
      </c>
      <c r="M80" s="389">
        <v>17</v>
      </c>
      <c r="N80" s="389">
        <v>11</v>
      </c>
      <c r="O80" s="389">
        <v>19</v>
      </c>
      <c r="P80" s="391">
        <v>0</v>
      </c>
    </row>
    <row r="81" spans="1:16">
      <c r="A81" s="390" t="s">
        <v>1219</v>
      </c>
      <c r="B81" s="389">
        <v>6</v>
      </c>
      <c r="C81" s="389">
        <v>41</v>
      </c>
      <c r="D81" s="389">
        <v>6.833333333333333</v>
      </c>
      <c r="E81" s="391">
        <v>0</v>
      </c>
      <c r="F81" s="391">
        <v>0</v>
      </c>
      <c r="G81" s="389">
        <v>2</v>
      </c>
      <c r="H81" s="391">
        <v>0</v>
      </c>
      <c r="I81" s="389">
        <v>1</v>
      </c>
      <c r="J81" s="391">
        <v>0</v>
      </c>
      <c r="K81" s="391">
        <v>0</v>
      </c>
      <c r="L81" s="389">
        <v>1</v>
      </c>
      <c r="M81" s="389">
        <v>1</v>
      </c>
      <c r="N81" s="391">
        <v>0</v>
      </c>
      <c r="O81" s="389">
        <v>1</v>
      </c>
      <c r="P81" s="391">
        <v>0</v>
      </c>
    </row>
    <row r="82" spans="1:16" ht="22.5">
      <c r="A82" s="390" t="s">
        <v>1220</v>
      </c>
      <c r="B82" s="389">
        <v>2</v>
      </c>
      <c r="C82" s="389">
        <v>5</v>
      </c>
      <c r="D82" s="389">
        <v>2.5</v>
      </c>
      <c r="E82" s="391">
        <v>0</v>
      </c>
      <c r="F82" s="389">
        <v>1</v>
      </c>
      <c r="G82" s="391">
        <v>0</v>
      </c>
      <c r="H82" s="391">
        <v>0</v>
      </c>
      <c r="I82" s="391">
        <v>0</v>
      </c>
      <c r="J82" s="389">
        <v>1</v>
      </c>
      <c r="K82" s="391">
        <v>0</v>
      </c>
      <c r="L82" s="391">
        <v>0</v>
      </c>
      <c r="M82" s="391">
        <v>0</v>
      </c>
      <c r="N82" s="391">
        <v>0</v>
      </c>
      <c r="O82" s="391">
        <v>0</v>
      </c>
      <c r="P82" s="391">
        <v>0</v>
      </c>
    </row>
    <row r="83" spans="1:16">
      <c r="A83" s="390" t="s">
        <v>1221</v>
      </c>
      <c r="B83" s="389">
        <v>4</v>
      </c>
      <c r="C83" s="389">
        <v>5</v>
      </c>
      <c r="D83" s="389">
        <v>1.25</v>
      </c>
      <c r="E83" s="391">
        <v>0</v>
      </c>
      <c r="F83" s="389">
        <v>2</v>
      </c>
      <c r="G83" s="391">
        <v>0</v>
      </c>
      <c r="H83" s="389">
        <v>2</v>
      </c>
      <c r="I83" s="391">
        <v>0</v>
      </c>
      <c r="J83" s="391">
        <v>0</v>
      </c>
      <c r="K83" s="391">
        <v>0</v>
      </c>
      <c r="L83" s="391">
        <v>0</v>
      </c>
      <c r="M83" s="391">
        <v>0</v>
      </c>
      <c r="N83" s="391">
        <v>0</v>
      </c>
      <c r="O83" s="391">
        <v>0</v>
      </c>
      <c r="P83" s="391">
        <v>0</v>
      </c>
    </row>
    <row r="84" spans="1:16">
      <c r="A84" s="390" t="s">
        <v>1222</v>
      </c>
      <c r="B84" s="389">
        <v>1</v>
      </c>
      <c r="C84" s="389">
        <v>20</v>
      </c>
      <c r="D84" s="389">
        <v>20</v>
      </c>
      <c r="E84" s="391">
        <v>0</v>
      </c>
      <c r="F84" s="391">
        <v>0</v>
      </c>
      <c r="G84" s="391">
        <v>0</v>
      </c>
      <c r="H84" s="391">
        <v>0</v>
      </c>
      <c r="I84" s="391">
        <v>0</v>
      </c>
      <c r="J84" s="391">
        <v>0</v>
      </c>
      <c r="K84" s="389">
        <v>1</v>
      </c>
      <c r="L84" s="391">
        <v>0</v>
      </c>
      <c r="M84" s="391">
        <v>0</v>
      </c>
      <c r="N84" s="391">
        <v>0</v>
      </c>
      <c r="O84" s="391">
        <v>0</v>
      </c>
      <c r="P84" s="391">
        <v>0</v>
      </c>
    </row>
    <row r="85" spans="1:16">
      <c r="A85" s="390" t="s">
        <v>1223</v>
      </c>
      <c r="B85" s="389">
        <v>5</v>
      </c>
      <c r="C85" s="389">
        <v>21</v>
      </c>
      <c r="D85" s="389">
        <v>4.2</v>
      </c>
      <c r="E85" s="391">
        <v>0</v>
      </c>
      <c r="F85" s="391">
        <v>0</v>
      </c>
      <c r="G85" s="391">
        <v>0</v>
      </c>
      <c r="H85" s="389">
        <v>1</v>
      </c>
      <c r="I85" s="389">
        <v>1</v>
      </c>
      <c r="J85" s="391">
        <v>0</v>
      </c>
      <c r="K85" s="389">
        <v>1</v>
      </c>
      <c r="L85" s="389">
        <v>1</v>
      </c>
      <c r="M85" s="389">
        <v>1</v>
      </c>
      <c r="N85" s="391">
        <v>0</v>
      </c>
      <c r="O85" s="391">
        <v>0</v>
      </c>
      <c r="P85" s="391">
        <v>0</v>
      </c>
    </row>
    <row r="86" spans="1:16">
      <c r="A86" s="390" t="s">
        <v>1224</v>
      </c>
      <c r="B86" s="389">
        <v>1</v>
      </c>
      <c r="C86" s="389">
        <v>46</v>
      </c>
      <c r="D86" s="389">
        <v>46</v>
      </c>
      <c r="E86" s="391">
        <v>0</v>
      </c>
      <c r="F86" s="391">
        <v>0</v>
      </c>
      <c r="G86" s="391">
        <v>0</v>
      </c>
      <c r="H86" s="391">
        <v>0</v>
      </c>
      <c r="I86" s="391">
        <v>0</v>
      </c>
      <c r="J86" s="389">
        <v>1</v>
      </c>
      <c r="K86" s="391">
        <v>0</v>
      </c>
      <c r="L86" s="391">
        <v>0</v>
      </c>
      <c r="M86" s="391">
        <v>0</v>
      </c>
      <c r="N86" s="391">
        <v>0</v>
      </c>
      <c r="O86" s="391">
        <v>0</v>
      </c>
      <c r="P86" s="391">
        <v>0</v>
      </c>
    </row>
    <row r="87" spans="1:16">
      <c r="A87" s="390" t="s">
        <v>1225</v>
      </c>
      <c r="B87" s="389">
        <v>200</v>
      </c>
      <c r="C87" s="389">
        <v>987</v>
      </c>
      <c r="D87" s="389">
        <v>4.9349999999999996</v>
      </c>
      <c r="E87" s="389">
        <v>16</v>
      </c>
      <c r="F87" s="389">
        <v>68</v>
      </c>
      <c r="G87" s="389">
        <v>24</v>
      </c>
      <c r="H87" s="389">
        <v>12</v>
      </c>
      <c r="I87" s="389">
        <v>8</v>
      </c>
      <c r="J87" s="389">
        <v>5</v>
      </c>
      <c r="K87" s="389">
        <v>14</v>
      </c>
      <c r="L87" s="389">
        <v>10</v>
      </c>
      <c r="M87" s="389">
        <v>7</v>
      </c>
      <c r="N87" s="389">
        <v>11</v>
      </c>
      <c r="O87" s="389">
        <v>25</v>
      </c>
      <c r="P87" s="391">
        <v>0</v>
      </c>
    </row>
    <row r="88" spans="1:16">
      <c r="A88" s="390" t="s">
        <v>1226</v>
      </c>
      <c r="B88" s="389">
        <v>192</v>
      </c>
      <c r="C88" s="389">
        <v>759</v>
      </c>
      <c r="D88" s="389">
        <v>3.953125</v>
      </c>
      <c r="E88" s="389">
        <v>21</v>
      </c>
      <c r="F88" s="389">
        <v>34</v>
      </c>
      <c r="G88" s="389">
        <v>18</v>
      </c>
      <c r="H88" s="389">
        <v>17</v>
      </c>
      <c r="I88" s="389">
        <v>24</v>
      </c>
      <c r="J88" s="389">
        <v>26</v>
      </c>
      <c r="K88" s="389">
        <v>28</v>
      </c>
      <c r="L88" s="389">
        <v>17</v>
      </c>
      <c r="M88" s="389">
        <v>4</v>
      </c>
      <c r="N88" s="391">
        <v>0</v>
      </c>
      <c r="O88" s="389">
        <v>2</v>
      </c>
      <c r="P88" s="389">
        <v>1</v>
      </c>
    </row>
    <row r="89" spans="1:16">
      <c r="A89" s="390" t="s">
        <v>1227</v>
      </c>
      <c r="B89" s="389">
        <v>332</v>
      </c>
      <c r="C89" s="389">
        <v>1535</v>
      </c>
      <c r="D89" s="389">
        <v>4.6234939759036147</v>
      </c>
      <c r="E89" s="389">
        <v>2</v>
      </c>
      <c r="F89" s="389">
        <v>6</v>
      </c>
      <c r="G89" s="389">
        <v>12</v>
      </c>
      <c r="H89" s="389">
        <v>12</v>
      </c>
      <c r="I89" s="389">
        <v>6</v>
      </c>
      <c r="J89" s="389">
        <v>10</v>
      </c>
      <c r="K89" s="389">
        <v>18</v>
      </c>
      <c r="L89" s="389">
        <v>16</v>
      </c>
      <c r="M89" s="389">
        <v>38</v>
      </c>
      <c r="N89" s="389">
        <v>55</v>
      </c>
      <c r="O89" s="389">
        <v>157</v>
      </c>
      <c r="P89" s="391">
        <v>0</v>
      </c>
    </row>
    <row r="90" spans="1:16">
      <c r="A90" s="390" t="s">
        <v>1228</v>
      </c>
      <c r="B90" s="389">
        <v>37</v>
      </c>
      <c r="C90" s="389">
        <v>246</v>
      </c>
      <c r="D90" s="389">
        <v>6.6486486486486482</v>
      </c>
      <c r="E90" s="389">
        <v>19</v>
      </c>
      <c r="F90" s="389">
        <v>6</v>
      </c>
      <c r="G90" s="389">
        <v>2</v>
      </c>
      <c r="H90" s="389">
        <v>2</v>
      </c>
      <c r="I90" s="389">
        <v>2</v>
      </c>
      <c r="J90" s="389">
        <v>2</v>
      </c>
      <c r="K90" s="389">
        <v>2</v>
      </c>
      <c r="L90" s="389">
        <v>2</v>
      </c>
      <c r="M90" s="391">
        <v>0</v>
      </c>
      <c r="N90" s="391">
        <v>0</v>
      </c>
      <c r="O90" s="391">
        <v>0</v>
      </c>
      <c r="P90" s="391">
        <v>0</v>
      </c>
    </row>
    <row r="91" spans="1:16">
      <c r="A91" s="390" t="s">
        <v>1229</v>
      </c>
      <c r="B91" s="389">
        <v>6</v>
      </c>
      <c r="C91" s="389">
        <v>18</v>
      </c>
      <c r="D91" s="389">
        <v>3</v>
      </c>
      <c r="E91" s="389">
        <v>1</v>
      </c>
      <c r="F91" s="389">
        <v>3</v>
      </c>
      <c r="G91" s="391">
        <v>0</v>
      </c>
      <c r="H91" s="389">
        <v>1</v>
      </c>
      <c r="I91" s="391">
        <v>0</v>
      </c>
      <c r="J91" s="391">
        <v>0</v>
      </c>
      <c r="K91" s="391">
        <v>0</v>
      </c>
      <c r="L91" s="389">
        <v>1</v>
      </c>
      <c r="M91" s="391">
        <v>0</v>
      </c>
      <c r="N91" s="391">
        <v>0</v>
      </c>
      <c r="O91" s="391">
        <v>0</v>
      </c>
      <c r="P91" s="391">
        <v>0</v>
      </c>
    </row>
    <row r="92" spans="1:16">
      <c r="A92" s="390" t="s">
        <v>1230</v>
      </c>
      <c r="B92" s="389">
        <v>249</v>
      </c>
      <c r="C92" s="389">
        <v>297</v>
      </c>
      <c r="D92" s="389">
        <v>1.1927710843373494</v>
      </c>
      <c r="E92" s="389">
        <v>1</v>
      </c>
      <c r="F92" s="389">
        <v>16</v>
      </c>
      <c r="G92" s="389">
        <v>39</v>
      </c>
      <c r="H92" s="389">
        <v>45</v>
      </c>
      <c r="I92" s="389">
        <v>24</v>
      </c>
      <c r="J92" s="389">
        <v>19</v>
      </c>
      <c r="K92" s="389">
        <v>28</v>
      </c>
      <c r="L92" s="389">
        <v>30</v>
      </c>
      <c r="M92" s="389">
        <v>21</v>
      </c>
      <c r="N92" s="389">
        <v>14</v>
      </c>
      <c r="O92" s="389">
        <v>12</v>
      </c>
      <c r="P92" s="391">
        <v>0</v>
      </c>
    </row>
    <row r="93" spans="1:16" ht="22.5">
      <c r="A93" s="390" t="s">
        <v>3397</v>
      </c>
      <c r="B93" s="389">
        <v>99</v>
      </c>
      <c r="C93" s="389">
        <v>343</v>
      </c>
      <c r="D93" s="389">
        <v>3.4646464646464645</v>
      </c>
      <c r="E93" s="389">
        <v>11</v>
      </c>
      <c r="F93" s="389">
        <v>47</v>
      </c>
      <c r="G93" s="389">
        <v>13</v>
      </c>
      <c r="H93" s="389">
        <v>2</v>
      </c>
      <c r="I93" s="389">
        <v>1</v>
      </c>
      <c r="J93" s="389">
        <v>2</v>
      </c>
      <c r="K93" s="389">
        <v>4</v>
      </c>
      <c r="L93" s="389">
        <v>4</v>
      </c>
      <c r="M93" s="389">
        <v>4</v>
      </c>
      <c r="N93" s="389">
        <v>1</v>
      </c>
      <c r="O93" s="389">
        <v>10</v>
      </c>
      <c r="P93" s="391">
        <v>0</v>
      </c>
    </row>
    <row r="94" spans="1:16" ht="22.5">
      <c r="A94" s="390" t="s">
        <v>1231</v>
      </c>
      <c r="B94" s="389">
        <v>26</v>
      </c>
      <c r="C94" s="389">
        <v>95</v>
      </c>
      <c r="D94" s="389">
        <v>3.6538461538461537</v>
      </c>
      <c r="E94" s="389">
        <v>15</v>
      </c>
      <c r="F94" s="389">
        <v>5</v>
      </c>
      <c r="G94" s="389">
        <v>3</v>
      </c>
      <c r="H94" s="391">
        <v>0</v>
      </c>
      <c r="I94" s="391">
        <v>0</v>
      </c>
      <c r="J94" s="391">
        <v>0</v>
      </c>
      <c r="K94" s="389">
        <v>2</v>
      </c>
      <c r="L94" s="391">
        <v>0</v>
      </c>
      <c r="M94" s="391">
        <v>0</v>
      </c>
      <c r="N94" s="391">
        <v>0</v>
      </c>
      <c r="O94" s="389">
        <v>1</v>
      </c>
      <c r="P94" s="391">
        <v>0</v>
      </c>
    </row>
    <row r="95" spans="1:16">
      <c r="A95" s="390" t="s">
        <v>1232</v>
      </c>
      <c r="B95" s="389">
        <v>1030</v>
      </c>
      <c r="C95" s="389">
        <v>3837</v>
      </c>
      <c r="D95" s="389">
        <v>3.7252427184466019</v>
      </c>
      <c r="E95" s="389">
        <v>4</v>
      </c>
      <c r="F95" s="389">
        <v>96</v>
      </c>
      <c r="G95" s="389">
        <v>198</v>
      </c>
      <c r="H95" s="389">
        <v>193</v>
      </c>
      <c r="I95" s="389">
        <v>123</v>
      </c>
      <c r="J95" s="389">
        <v>112</v>
      </c>
      <c r="K95" s="389">
        <v>142</v>
      </c>
      <c r="L95" s="389">
        <v>56</v>
      </c>
      <c r="M95" s="389">
        <v>39</v>
      </c>
      <c r="N95" s="389">
        <v>22</v>
      </c>
      <c r="O95" s="389">
        <v>44</v>
      </c>
      <c r="P95" s="389">
        <v>1</v>
      </c>
    </row>
    <row r="96" spans="1:16">
      <c r="A96" s="390" t="s">
        <v>1233</v>
      </c>
      <c r="B96" s="389">
        <v>87</v>
      </c>
      <c r="C96" s="389">
        <v>724</v>
      </c>
      <c r="D96" s="389">
        <v>8.3218390804597693</v>
      </c>
      <c r="E96" s="389">
        <v>1</v>
      </c>
      <c r="F96" s="389">
        <v>2</v>
      </c>
      <c r="G96" s="389">
        <v>3</v>
      </c>
      <c r="H96" s="389">
        <v>4</v>
      </c>
      <c r="I96" s="389">
        <v>7</v>
      </c>
      <c r="J96" s="389">
        <v>7</v>
      </c>
      <c r="K96" s="389">
        <v>22</v>
      </c>
      <c r="L96" s="389">
        <v>13</v>
      </c>
      <c r="M96" s="389">
        <v>9</v>
      </c>
      <c r="N96" s="389">
        <v>13</v>
      </c>
      <c r="O96" s="389">
        <v>6</v>
      </c>
      <c r="P96" s="391">
        <v>0</v>
      </c>
    </row>
    <row r="97" spans="1:16">
      <c r="A97" s="390" t="s">
        <v>1234</v>
      </c>
      <c r="B97" s="389">
        <v>20</v>
      </c>
      <c r="C97" s="389">
        <v>96</v>
      </c>
      <c r="D97" s="389">
        <v>4.8</v>
      </c>
      <c r="E97" s="389">
        <v>1</v>
      </c>
      <c r="F97" s="389">
        <v>1</v>
      </c>
      <c r="G97" s="389">
        <v>3</v>
      </c>
      <c r="H97" s="389">
        <v>1</v>
      </c>
      <c r="I97" s="391">
        <v>0</v>
      </c>
      <c r="J97" s="389">
        <v>3</v>
      </c>
      <c r="K97" s="389">
        <v>2</v>
      </c>
      <c r="L97" s="389">
        <v>2</v>
      </c>
      <c r="M97" s="391">
        <v>0</v>
      </c>
      <c r="N97" s="389">
        <v>3</v>
      </c>
      <c r="O97" s="389">
        <v>4</v>
      </c>
      <c r="P97" s="391">
        <v>0</v>
      </c>
    </row>
    <row r="98" spans="1:16">
      <c r="A98" s="390" t="s">
        <v>1235</v>
      </c>
      <c r="B98" s="389">
        <v>28</v>
      </c>
      <c r="C98" s="389">
        <v>194</v>
      </c>
      <c r="D98" s="389">
        <v>6.9285714285714288</v>
      </c>
      <c r="E98" s="389">
        <v>3</v>
      </c>
      <c r="F98" s="389">
        <v>1</v>
      </c>
      <c r="G98" s="389">
        <v>4</v>
      </c>
      <c r="H98" s="389">
        <v>1</v>
      </c>
      <c r="I98" s="389">
        <v>1</v>
      </c>
      <c r="J98" s="389">
        <v>2</v>
      </c>
      <c r="K98" s="389">
        <v>1</v>
      </c>
      <c r="L98" s="389">
        <v>4</v>
      </c>
      <c r="M98" s="389">
        <v>5</v>
      </c>
      <c r="N98" s="389">
        <v>3</v>
      </c>
      <c r="O98" s="389">
        <v>3</v>
      </c>
      <c r="P98" s="391">
        <v>0</v>
      </c>
    </row>
    <row r="99" spans="1:16">
      <c r="A99" s="390" t="s">
        <v>1236</v>
      </c>
      <c r="B99" s="389">
        <v>153</v>
      </c>
      <c r="C99" s="389">
        <v>685</v>
      </c>
      <c r="D99" s="389">
        <v>4.477124183006536</v>
      </c>
      <c r="E99" s="389">
        <v>1</v>
      </c>
      <c r="F99" s="389">
        <v>11</v>
      </c>
      <c r="G99" s="389">
        <v>16</v>
      </c>
      <c r="H99" s="389">
        <v>18</v>
      </c>
      <c r="I99" s="389">
        <v>17</v>
      </c>
      <c r="J99" s="389">
        <v>26</v>
      </c>
      <c r="K99" s="389">
        <v>24</v>
      </c>
      <c r="L99" s="389">
        <v>15</v>
      </c>
      <c r="M99" s="389">
        <v>8</v>
      </c>
      <c r="N99" s="389">
        <v>9</v>
      </c>
      <c r="O99" s="389">
        <v>8</v>
      </c>
      <c r="P99" s="391">
        <v>0</v>
      </c>
    </row>
    <row r="100" spans="1:16" ht="22.5">
      <c r="A100" s="390" t="s">
        <v>1237</v>
      </c>
      <c r="B100" s="389">
        <v>1035</v>
      </c>
      <c r="C100" s="389">
        <v>11554</v>
      </c>
      <c r="D100" s="389">
        <v>11.16328502415459</v>
      </c>
      <c r="E100" s="389">
        <v>17</v>
      </c>
      <c r="F100" s="389">
        <v>23</v>
      </c>
      <c r="G100" s="389">
        <v>24</v>
      </c>
      <c r="H100" s="389">
        <v>14</v>
      </c>
      <c r="I100" s="389">
        <v>17</v>
      </c>
      <c r="J100" s="389">
        <v>118</v>
      </c>
      <c r="K100" s="389">
        <v>383</v>
      </c>
      <c r="L100" s="389">
        <v>251</v>
      </c>
      <c r="M100" s="389">
        <v>99</v>
      </c>
      <c r="N100" s="389">
        <v>56</v>
      </c>
      <c r="O100" s="389">
        <v>28</v>
      </c>
      <c r="P100" s="389">
        <v>5</v>
      </c>
    </row>
    <row r="101" spans="1:16" ht="22.5">
      <c r="A101" s="390" t="s">
        <v>1238</v>
      </c>
      <c r="B101" s="389">
        <v>47</v>
      </c>
      <c r="C101" s="389">
        <v>472</v>
      </c>
      <c r="D101" s="389">
        <v>10.042553191489361</v>
      </c>
      <c r="E101" s="391">
        <v>0</v>
      </c>
      <c r="F101" s="391">
        <v>0</v>
      </c>
      <c r="G101" s="391">
        <v>0</v>
      </c>
      <c r="H101" s="389">
        <v>1</v>
      </c>
      <c r="I101" s="391">
        <v>0</v>
      </c>
      <c r="J101" s="389">
        <v>1</v>
      </c>
      <c r="K101" s="389">
        <v>14</v>
      </c>
      <c r="L101" s="389">
        <v>16</v>
      </c>
      <c r="M101" s="389">
        <v>9</v>
      </c>
      <c r="N101" s="389">
        <v>4</v>
      </c>
      <c r="O101" s="391">
        <v>0</v>
      </c>
      <c r="P101" s="389">
        <v>2</v>
      </c>
    </row>
    <row r="102" spans="1:16" ht="22.5">
      <c r="A102" s="390" t="s">
        <v>1239</v>
      </c>
      <c r="B102" s="389">
        <v>64</v>
      </c>
      <c r="C102" s="389">
        <v>556</v>
      </c>
      <c r="D102" s="389">
        <v>8.6875</v>
      </c>
      <c r="E102" s="389">
        <v>1</v>
      </c>
      <c r="F102" s="391">
        <v>0</v>
      </c>
      <c r="G102" s="391">
        <v>0</v>
      </c>
      <c r="H102" s="391">
        <v>0</v>
      </c>
      <c r="I102" s="391">
        <v>0</v>
      </c>
      <c r="J102" s="389">
        <v>8</v>
      </c>
      <c r="K102" s="389">
        <v>23</v>
      </c>
      <c r="L102" s="389">
        <v>16</v>
      </c>
      <c r="M102" s="389">
        <v>7</v>
      </c>
      <c r="N102" s="389">
        <v>3</v>
      </c>
      <c r="O102" s="389">
        <v>4</v>
      </c>
      <c r="P102" s="389">
        <v>2</v>
      </c>
    </row>
    <row r="103" spans="1:16" ht="22.5">
      <c r="A103" s="390" t="s">
        <v>1240</v>
      </c>
      <c r="B103" s="389">
        <v>84</v>
      </c>
      <c r="C103" s="389">
        <v>857</v>
      </c>
      <c r="D103" s="389">
        <v>10.202380952380953</v>
      </c>
      <c r="E103" s="389">
        <v>7</v>
      </c>
      <c r="F103" s="389">
        <v>11</v>
      </c>
      <c r="G103" s="389">
        <v>11</v>
      </c>
      <c r="H103" s="389">
        <v>8</v>
      </c>
      <c r="I103" s="389">
        <v>1</v>
      </c>
      <c r="J103" s="389">
        <v>5</v>
      </c>
      <c r="K103" s="389">
        <v>20</v>
      </c>
      <c r="L103" s="389">
        <v>10</v>
      </c>
      <c r="M103" s="389">
        <v>4</v>
      </c>
      <c r="N103" s="389">
        <v>5</v>
      </c>
      <c r="O103" s="389">
        <v>1</v>
      </c>
      <c r="P103" s="389">
        <v>1</v>
      </c>
    </row>
    <row r="104" spans="1:16" ht="22.5">
      <c r="A104" s="390" t="s">
        <v>1241</v>
      </c>
      <c r="B104" s="389">
        <v>2094</v>
      </c>
      <c r="C104" s="389">
        <v>17557</v>
      </c>
      <c r="D104" s="389">
        <v>8.3844317096466092</v>
      </c>
      <c r="E104" s="389">
        <v>61</v>
      </c>
      <c r="F104" s="389">
        <v>35</v>
      </c>
      <c r="G104" s="389">
        <v>28</v>
      </c>
      <c r="H104" s="389">
        <v>18</v>
      </c>
      <c r="I104" s="389">
        <v>68</v>
      </c>
      <c r="J104" s="389">
        <v>260</v>
      </c>
      <c r="K104" s="389">
        <v>741</v>
      </c>
      <c r="L104" s="389">
        <v>446</v>
      </c>
      <c r="M104" s="389">
        <v>234</v>
      </c>
      <c r="N104" s="389">
        <v>119</v>
      </c>
      <c r="O104" s="389">
        <v>61</v>
      </c>
      <c r="P104" s="389">
        <v>23</v>
      </c>
    </row>
    <row r="105" spans="1:16">
      <c r="A105" s="390" t="s">
        <v>1242</v>
      </c>
      <c r="B105" s="389">
        <v>27</v>
      </c>
      <c r="C105" s="389">
        <v>435</v>
      </c>
      <c r="D105" s="389">
        <v>16.111111111111111</v>
      </c>
      <c r="E105" s="389">
        <v>12</v>
      </c>
      <c r="F105" s="389">
        <v>3</v>
      </c>
      <c r="G105" s="389">
        <v>3</v>
      </c>
      <c r="H105" s="389">
        <v>1</v>
      </c>
      <c r="I105" s="389">
        <v>3</v>
      </c>
      <c r="J105" s="391">
        <v>0</v>
      </c>
      <c r="K105" s="391">
        <v>0</v>
      </c>
      <c r="L105" s="389">
        <v>1</v>
      </c>
      <c r="M105" s="389">
        <v>3</v>
      </c>
      <c r="N105" s="391">
        <v>0</v>
      </c>
      <c r="O105" s="389">
        <v>1</v>
      </c>
      <c r="P105" s="391">
        <v>0</v>
      </c>
    </row>
    <row r="106" spans="1:16">
      <c r="A106" s="390" t="s">
        <v>1243</v>
      </c>
      <c r="B106" s="389">
        <v>43</v>
      </c>
      <c r="C106" s="389">
        <v>243</v>
      </c>
      <c r="D106" s="389">
        <v>5.6511627906976747</v>
      </c>
      <c r="E106" s="391">
        <v>0</v>
      </c>
      <c r="F106" s="389">
        <v>8</v>
      </c>
      <c r="G106" s="389">
        <v>1</v>
      </c>
      <c r="H106" s="389">
        <v>3</v>
      </c>
      <c r="I106" s="389">
        <v>18</v>
      </c>
      <c r="J106" s="389">
        <v>5</v>
      </c>
      <c r="K106" s="389">
        <v>3</v>
      </c>
      <c r="L106" s="389">
        <v>1</v>
      </c>
      <c r="M106" s="391">
        <v>0</v>
      </c>
      <c r="N106" s="389">
        <v>3</v>
      </c>
      <c r="O106" s="389">
        <v>1</v>
      </c>
      <c r="P106" s="391">
        <v>0</v>
      </c>
    </row>
    <row r="107" spans="1:16">
      <c r="A107" s="390" t="s">
        <v>1244</v>
      </c>
      <c r="B107" s="389">
        <v>33</v>
      </c>
      <c r="C107" s="389">
        <v>204</v>
      </c>
      <c r="D107" s="389">
        <v>6.1818181818181817</v>
      </c>
      <c r="E107" s="389">
        <v>1</v>
      </c>
      <c r="F107" s="389">
        <v>8</v>
      </c>
      <c r="G107" s="389">
        <v>4</v>
      </c>
      <c r="H107" s="389">
        <v>6</v>
      </c>
      <c r="I107" s="389">
        <v>4</v>
      </c>
      <c r="J107" s="389">
        <v>3</v>
      </c>
      <c r="K107" s="389">
        <v>5</v>
      </c>
      <c r="L107" s="389">
        <v>1</v>
      </c>
      <c r="M107" s="391">
        <v>0</v>
      </c>
      <c r="N107" s="391">
        <v>0</v>
      </c>
      <c r="O107" s="389">
        <v>1</v>
      </c>
      <c r="P107" s="391">
        <v>0</v>
      </c>
    </row>
    <row r="108" spans="1:16">
      <c r="A108" s="390" t="s">
        <v>1245</v>
      </c>
      <c r="B108" s="389">
        <v>5</v>
      </c>
      <c r="C108" s="389">
        <v>10</v>
      </c>
      <c r="D108" s="389">
        <v>2</v>
      </c>
      <c r="E108" s="391">
        <v>0</v>
      </c>
      <c r="F108" s="389">
        <v>1</v>
      </c>
      <c r="G108" s="391">
        <v>0</v>
      </c>
      <c r="H108" s="391">
        <v>0</v>
      </c>
      <c r="I108" s="391">
        <v>0</v>
      </c>
      <c r="J108" s="389">
        <v>1</v>
      </c>
      <c r="K108" s="389">
        <v>1</v>
      </c>
      <c r="L108" s="389">
        <v>1</v>
      </c>
      <c r="M108" s="391">
        <v>0</v>
      </c>
      <c r="N108" s="391">
        <v>0</v>
      </c>
      <c r="O108" s="389">
        <v>1</v>
      </c>
      <c r="P108" s="391">
        <v>0</v>
      </c>
    </row>
    <row r="109" spans="1:16">
      <c r="A109" s="390" t="s">
        <v>1246</v>
      </c>
      <c r="B109" s="389">
        <v>23</v>
      </c>
      <c r="C109" s="389">
        <v>169</v>
      </c>
      <c r="D109" s="389">
        <v>7.3478260869565215</v>
      </c>
      <c r="E109" s="389">
        <v>11</v>
      </c>
      <c r="F109" s="389">
        <v>2</v>
      </c>
      <c r="G109" s="389">
        <v>6</v>
      </c>
      <c r="H109" s="391">
        <v>0</v>
      </c>
      <c r="I109" s="391">
        <v>0</v>
      </c>
      <c r="J109" s="389">
        <v>2</v>
      </c>
      <c r="K109" s="391">
        <v>0</v>
      </c>
      <c r="L109" s="389">
        <v>1</v>
      </c>
      <c r="M109" s="391">
        <v>0</v>
      </c>
      <c r="N109" s="391">
        <v>0</v>
      </c>
      <c r="O109" s="389">
        <v>1</v>
      </c>
      <c r="P109" s="391">
        <v>0</v>
      </c>
    </row>
    <row r="110" spans="1:16">
      <c r="A110" s="390" t="s">
        <v>1247</v>
      </c>
      <c r="B110" s="389">
        <v>432</v>
      </c>
      <c r="C110" s="389">
        <v>1314</v>
      </c>
      <c r="D110" s="389">
        <v>3.0416666666666665</v>
      </c>
      <c r="E110" s="389">
        <v>22</v>
      </c>
      <c r="F110" s="389">
        <v>66</v>
      </c>
      <c r="G110" s="389">
        <v>49</v>
      </c>
      <c r="H110" s="389">
        <v>49</v>
      </c>
      <c r="I110" s="389">
        <v>41</v>
      </c>
      <c r="J110" s="389">
        <v>40</v>
      </c>
      <c r="K110" s="389">
        <v>54</v>
      </c>
      <c r="L110" s="389">
        <v>46</v>
      </c>
      <c r="M110" s="389">
        <v>24</v>
      </c>
      <c r="N110" s="389">
        <v>14</v>
      </c>
      <c r="O110" s="389">
        <v>26</v>
      </c>
      <c r="P110" s="389">
        <v>1</v>
      </c>
    </row>
    <row r="111" spans="1:16">
      <c r="A111" s="390" t="s">
        <v>1248</v>
      </c>
      <c r="B111" s="389">
        <v>46</v>
      </c>
      <c r="C111" s="389">
        <v>188</v>
      </c>
      <c r="D111" s="389">
        <v>4.0869565217391308</v>
      </c>
      <c r="E111" s="389">
        <v>2</v>
      </c>
      <c r="F111" s="389">
        <v>4</v>
      </c>
      <c r="G111" s="389">
        <v>9</v>
      </c>
      <c r="H111" s="389">
        <v>5</v>
      </c>
      <c r="I111" s="389">
        <v>2</v>
      </c>
      <c r="J111" s="389">
        <v>2</v>
      </c>
      <c r="K111" s="389">
        <v>3</v>
      </c>
      <c r="L111" s="389">
        <v>5</v>
      </c>
      <c r="M111" s="389">
        <v>5</v>
      </c>
      <c r="N111" s="389">
        <v>4</v>
      </c>
      <c r="O111" s="389">
        <v>5</v>
      </c>
      <c r="P111" s="391">
        <v>0</v>
      </c>
    </row>
    <row r="112" spans="1:16">
      <c r="A112" s="390" t="s">
        <v>1249</v>
      </c>
      <c r="B112" s="389">
        <v>39</v>
      </c>
      <c r="C112" s="389">
        <v>176</v>
      </c>
      <c r="D112" s="389">
        <v>4.5128205128205128</v>
      </c>
      <c r="E112" s="389">
        <v>12</v>
      </c>
      <c r="F112" s="389">
        <v>7</v>
      </c>
      <c r="G112" s="389">
        <v>1</v>
      </c>
      <c r="H112" s="389">
        <v>3</v>
      </c>
      <c r="I112" s="389">
        <v>1</v>
      </c>
      <c r="J112" s="389">
        <v>1</v>
      </c>
      <c r="K112" s="389">
        <v>4</v>
      </c>
      <c r="L112" s="389">
        <v>2</v>
      </c>
      <c r="M112" s="389">
        <v>1</v>
      </c>
      <c r="N112" s="389">
        <v>3</v>
      </c>
      <c r="O112" s="389">
        <v>4</v>
      </c>
      <c r="P112" s="391">
        <v>0</v>
      </c>
    </row>
    <row r="113" spans="1:16">
      <c r="A113" s="390" t="s">
        <v>1250</v>
      </c>
      <c r="B113" s="389">
        <v>137</v>
      </c>
      <c r="C113" s="389">
        <v>921</v>
      </c>
      <c r="D113" s="389">
        <v>6.7226277372262775</v>
      </c>
      <c r="E113" s="389">
        <v>14</v>
      </c>
      <c r="F113" s="389">
        <v>27</v>
      </c>
      <c r="G113" s="389">
        <v>14</v>
      </c>
      <c r="H113" s="389">
        <v>4</v>
      </c>
      <c r="I113" s="389">
        <v>9</v>
      </c>
      <c r="J113" s="389">
        <v>10</v>
      </c>
      <c r="K113" s="389">
        <v>7</v>
      </c>
      <c r="L113" s="389">
        <v>15</v>
      </c>
      <c r="M113" s="389">
        <v>12</v>
      </c>
      <c r="N113" s="389">
        <v>7</v>
      </c>
      <c r="O113" s="389">
        <v>18</v>
      </c>
      <c r="P113" s="391">
        <v>0</v>
      </c>
    </row>
    <row r="114" spans="1:16">
      <c r="A114" s="390" t="s">
        <v>1251</v>
      </c>
      <c r="B114" s="389">
        <v>1</v>
      </c>
      <c r="C114" s="389">
        <v>2</v>
      </c>
      <c r="D114" s="389">
        <v>2</v>
      </c>
      <c r="E114" s="391">
        <v>0</v>
      </c>
      <c r="F114" s="391">
        <v>0</v>
      </c>
      <c r="G114" s="389">
        <v>1</v>
      </c>
      <c r="H114" s="391">
        <v>0</v>
      </c>
      <c r="I114" s="391">
        <v>0</v>
      </c>
      <c r="J114" s="391">
        <v>0</v>
      </c>
      <c r="K114" s="391">
        <v>0</v>
      </c>
      <c r="L114" s="391">
        <v>0</v>
      </c>
      <c r="M114" s="391">
        <v>0</v>
      </c>
      <c r="N114" s="391">
        <v>0</v>
      </c>
      <c r="O114" s="391">
        <v>0</v>
      </c>
      <c r="P114" s="391">
        <v>0</v>
      </c>
    </row>
    <row r="115" spans="1:16">
      <c r="A115" s="390" t="s">
        <v>1252</v>
      </c>
      <c r="B115" s="389">
        <v>28</v>
      </c>
      <c r="C115" s="389">
        <v>369</v>
      </c>
      <c r="D115" s="389">
        <v>13.178571428571429</v>
      </c>
      <c r="E115" s="389">
        <v>3</v>
      </c>
      <c r="F115" s="389">
        <v>3</v>
      </c>
      <c r="G115" s="389">
        <v>1</v>
      </c>
      <c r="H115" s="389">
        <v>1</v>
      </c>
      <c r="I115" s="391">
        <v>0</v>
      </c>
      <c r="J115" s="389">
        <v>2</v>
      </c>
      <c r="K115" s="389">
        <v>1</v>
      </c>
      <c r="L115" s="389">
        <v>2</v>
      </c>
      <c r="M115" s="391">
        <v>0</v>
      </c>
      <c r="N115" s="389">
        <v>8</v>
      </c>
      <c r="O115" s="389">
        <v>7</v>
      </c>
      <c r="P115" s="391">
        <v>0</v>
      </c>
    </row>
    <row r="116" spans="1:16">
      <c r="A116" s="390" t="s">
        <v>1253</v>
      </c>
      <c r="B116" s="389">
        <v>3</v>
      </c>
      <c r="C116" s="389">
        <v>28</v>
      </c>
      <c r="D116" s="389">
        <v>9.3333333333333339</v>
      </c>
      <c r="E116" s="391">
        <v>0</v>
      </c>
      <c r="F116" s="391">
        <v>0</v>
      </c>
      <c r="G116" s="391">
        <v>0</v>
      </c>
      <c r="H116" s="391">
        <v>0</v>
      </c>
      <c r="I116" s="391">
        <v>0</v>
      </c>
      <c r="J116" s="391">
        <v>0</v>
      </c>
      <c r="K116" s="389">
        <v>1</v>
      </c>
      <c r="L116" s="389">
        <v>1</v>
      </c>
      <c r="M116" s="391">
        <v>0</v>
      </c>
      <c r="N116" s="389">
        <v>1</v>
      </c>
      <c r="O116" s="391">
        <v>0</v>
      </c>
      <c r="P116" s="391">
        <v>0</v>
      </c>
    </row>
    <row r="117" spans="1:16">
      <c r="A117" s="390" t="s">
        <v>1254</v>
      </c>
      <c r="B117" s="389">
        <v>2</v>
      </c>
      <c r="C117" s="389">
        <v>16</v>
      </c>
      <c r="D117" s="389">
        <v>8</v>
      </c>
      <c r="E117" s="391">
        <v>0</v>
      </c>
      <c r="F117" s="391">
        <v>0</v>
      </c>
      <c r="G117" s="391">
        <v>0</v>
      </c>
      <c r="H117" s="391">
        <v>0</v>
      </c>
      <c r="I117" s="391">
        <v>0</v>
      </c>
      <c r="J117" s="391">
        <v>0</v>
      </c>
      <c r="K117" s="391">
        <v>0</v>
      </c>
      <c r="L117" s="391">
        <v>0</v>
      </c>
      <c r="M117" s="389">
        <v>1</v>
      </c>
      <c r="N117" s="391">
        <v>0</v>
      </c>
      <c r="O117" s="389">
        <v>1</v>
      </c>
      <c r="P117" s="391">
        <v>0</v>
      </c>
    </row>
    <row r="118" spans="1:16">
      <c r="A118" s="390" t="s">
        <v>1255</v>
      </c>
      <c r="B118" s="389">
        <v>1</v>
      </c>
      <c r="C118" s="389">
        <v>3</v>
      </c>
      <c r="D118" s="389">
        <v>3</v>
      </c>
      <c r="E118" s="391">
        <v>0</v>
      </c>
      <c r="F118" s="391">
        <v>0</v>
      </c>
      <c r="G118" s="391">
        <v>0</v>
      </c>
      <c r="H118" s="391">
        <v>0</v>
      </c>
      <c r="I118" s="391">
        <v>0</v>
      </c>
      <c r="J118" s="389">
        <v>1</v>
      </c>
      <c r="K118" s="391">
        <v>0</v>
      </c>
      <c r="L118" s="391">
        <v>0</v>
      </c>
      <c r="M118" s="391">
        <v>0</v>
      </c>
      <c r="N118" s="391">
        <v>0</v>
      </c>
      <c r="O118" s="391">
        <v>0</v>
      </c>
      <c r="P118" s="391">
        <v>0</v>
      </c>
    </row>
    <row r="119" spans="1:16">
      <c r="A119" s="390" t="s">
        <v>1256</v>
      </c>
      <c r="B119" s="389">
        <v>22</v>
      </c>
      <c r="C119" s="389">
        <v>160</v>
      </c>
      <c r="D119" s="389">
        <v>7.2727272727272725</v>
      </c>
      <c r="E119" s="391">
        <v>0</v>
      </c>
      <c r="F119" s="389">
        <v>3</v>
      </c>
      <c r="G119" s="389">
        <v>4</v>
      </c>
      <c r="H119" s="389">
        <v>2</v>
      </c>
      <c r="I119" s="389">
        <v>2</v>
      </c>
      <c r="J119" s="391">
        <v>0</v>
      </c>
      <c r="K119" s="389">
        <v>4</v>
      </c>
      <c r="L119" s="389">
        <v>1</v>
      </c>
      <c r="M119" s="389">
        <v>3</v>
      </c>
      <c r="N119" s="389">
        <v>2</v>
      </c>
      <c r="O119" s="389">
        <v>1</v>
      </c>
      <c r="P119" s="391">
        <v>0</v>
      </c>
    </row>
    <row r="120" spans="1:16">
      <c r="A120" s="390" t="s">
        <v>1257</v>
      </c>
      <c r="B120" s="389">
        <v>14</v>
      </c>
      <c r="C120" s="389">
        <v>196</v>
      </c>
      <c r="D120" s="389">
        <v>14</v>
      </c>
      <c r="E120" s="391">
        <v>0</v>
      </c>
      <c r="F120" s="391">
        <v>0</v>
      </c>
      <c r="G120" s="391">
        <v>0</v>
      </c>
      <c r="H120" s="391">
        <v>0</v>
      </c>
      <c r="I120" s="389">
        <v>4</v>
      </c>
      <c r="J120" s="389">
        <v>1</v>
      </c>
      <c r="K120" s="391">
        <v>0</v>
      </c>
      <c r="L120" s="389">
        <v>3</v>
      </c>
      <c r="M120" s="389">
        <v>3</v>
      </c>
      <c r="N120" s="389">
        <v>2</v>
      </c>
      <c r="O120" s="389">
        <v>1</v>
      </c>
      <c r="P120" s="391">
        <v>0</v>
      </c>
    </row>
    <row r="121" spans="1:16">
      <c r="A121" s="390" t="s">
        <v>1258</v>
      </c>
      <c r="B121" s="389">
        <v>5</v>
      </c>
      <c r="C121" s="389">
        <v>40</v>
      </c>
      <c r="D121" s="389">
        <v>8</v>
      </c>
      <c r="E121" s="391">
        <v>0</v>
      </c>
      <c r="F121" s="389">
        <v>1</v>
      </c>
      <c r="G121" s="391">
        <v>0</v>
      </c>
      <c r="H121" s="389">
        <v>1</v>
      </c>
      <c r="I121" s="391">
        <v>0</v>
      </c>
      <c r="J121" s="391">
        <v>0</v>
      </c>
      <c r="K121" s="389">
        <v>1</v>
      </c>
      <c r="L121" s="389">
        <v>1</v>
      </c>
      <c r="M121" s="391">
        <v>0</v>
      </c>
      <c r="N121" s="389">
        <v>1</v>
      </c>
      <c r="O121" s="391">
        <v>0</v>
      </c>
      <c r="P121" s="391">
        <v>0</v>
      </c>
    </row>
    <row r="122" spans="1:16">
      <c r="A122" s="390" t="s">
        <v>1259</v>
      </c>
      <c r="B122" s="389">
        <v>3</v>
      </c>
      <c r="C122" s="389">
        <v>34</v>
      </c>
      <c r="D122" s="389">
        <v>11.333333333333334</v>
      </c>
      <c r="E122" s="391">
        <v>0</v>
      </c>
      <c r="F122" s="391">
        <v>0</v>
      </c>
      <c r="G122" s="391">
        <v>0</v>
      </c>
      <c r="H122" s="391">
        <v>0</v>
      </c>
      <c r="I122" s="391">
        <v>0</v>
      </c>
      <c r="J122" s="391">
        <v>0</v>
      </c>
      <c r="K122" s="389">
        <v>1</v>
      </c>
      <c r="L122" s="391">
        <v>0</v>
      </c>
      <c r="M122" s="391">
        <v>0</v>
      </c>
      <c r="N122" s="389">
        <v>1</v>
      </c>
      <c r="O122" s="389">
        <v>1</v>
      </c>
      <c r="P122" s="391">
        <v>0</v>
      </c>
    </row>
    <row r="123" spans="1:16">
      <c r="A123" s="390" t="s">
        <v>1260</v>
      </c>
      <c r="B123" s="389">
        <v>2</v>
      </c>
      <c r="C123" s="389">
        <v>29</v>
      </c>
      <c r="D123" s="389">
        <v>14.5</v>
      </c>
      <c r="E123" s="391">
        <v>0</v>
      </c>
      <c r="F123" s="391">
        <v>0</v>
      </c>
      <c r="G123" s="391">
        <v>0</v>
      </c>
      <c r="H123" s="391">
        <v>0</v>
      </c>
      <c r="I123" s="391">
        <v>0</v>
      </c>
      <c r="J123" s="391">
        <v>0</v>
      </c>
      <c r="K123" s="391">
        <v>0</v>
      </c>
      <c r="L123" s="389">
        <v>1</v>
      </c>
      <c r="M123" s="391">
        <v>0</v>
      </c>
      <c r="N123" s="391">
        <v>0</v>
      </c>
      <c r="O123" s="389">
        <v>1</v>
      </c>
      <c r="P123" s="391">
        <v>0</v>
      </c>
    </row>
    <row r="124" spans="1:16">
      <c r="A124" s="390" t="s">
        <v>1261</v>
      </c>
      <c r="B124" s="389">
        <v>18</v>
      </c>
      <c r="C124" s="389">
        <v>65</v>
      </c>
      <c r="D124" s="389">
        <v>3.6111111111111112</v>
      </c>
      <c r="E124" s="391">
        <v>0</v>
      </c>
      <c r="F124" s="389">
        <v>1</v>
      </c>
      <c r="G124" s="391">
        <v>0</v>
      </c>
      <c r="H124" s="389">
        <v>1</v>
      </c>
      <c r="I124" s="391">
        <v>0</v>
      </c>
      <c r="J124" s="389">
        <v>1</v>
      </c>
      <c r="K124" s="391">
        <v>0</v>
      </c>
      <c r="L124" s="389">
        <v>4</v>
      </c>
      <c r="M124" s="389">
        <v>1</v>
      </c>
      <c r="N124" s="389">
        <v>7</v>
      </c>
      <c r="O124" s="389">
        <v>3</v>
      </c>
      <c r="P124" s="391">
        <v>0</v>
      </c>
    </row>
    <row r="125" spans="1:16">
      <c r="A125" s="390" t="s">
        <v>1262</v>
      </c>
      <c r="B125" s="389">
        <v>29</v>
      </c>
      <c r="C125" s="389">
        <v>183</v>
      </c>
      <c r="D125" s="389">
        <v>6.3103448275862073</v>
      </c>
      <c r="E125" s="391">
        <v>0</v>
      </c>
      <c r="F125" s="389">
        <v>6</v>
      </c>
      <c r="G125" s="391">
        <v>0</v>
      </c>
      <c r="H125" s="389">
        <v>2</v>
      </c>
      <c r="I125" s="389">
        <v>2</v>
      </c>
      <c r="J125" s="389">
        <v>3</v>
      </c>
      <c r="K125" s="389">
        <v>5</v>
      </c>
      <c r="L125" s="389">
        <v>3</v>
      </c>
      <c r="M125" s="389">
        <v>1</v>
      </c>
      <c r="N125" s="389">
        <v>2</v>
      </c>
      <c r="O125" s="389">
        <v>5</v>
      </c>
      <c r="P125" s="391">
        <v>0</v>
      </c>
    </row>
    <row r="126" spans="1:16">
      <c r="A126" s="390" t="s">
        <v>1263</v>
      </c>
      <c r="B126" s="389">
        <v>14</v>
      </c>
      <c r="C126" s="389">
        <v>61</v>
      </c>
      <c r="D126" s="389">
        <v>4.3571428571428568</v>
      </c>
      <c r="E126" s="389">
        <v>1</v>
      </c>
      <c r="F126" s="391">
        <v>0</v>
      </c>
      <c r="G126" s="389">
        <v>2</v>
      </c>
      <c r="H126" s="389">
        <v>3</v>
      </c>
      <c r="I126" s="389">
        <v>2</v>
      </c>
      <c r="J126" s="389">
        <v>2</v>
      </c>
      <c r="K126" s="389">
        <v>1</v>
      </c>
      <c r="L126" s="389">
        <v>1</v>
      </c>
      <c r="M126" s="389">
        <v>2</v>
      </c>
      <c r="N126" s="391">
        <v>0</v>
      </c>
      <c r="O126" s="391">
        <v>0</v>
      </c>
      <c r="P126" s="391">
        <v>0</v>
      </c>
    </row>
    <row r="127" spans="1:16">
      <c r="A127" s="390" t="s">
        <v>1264</v>
      </c>
      <c r="B127" s="389">
        <v>62</v>
      </c>
      <c r="C127" s="389">
        <v>287</v>
      </c>
      <c r="D127" s="389">
        <v>4.629032258064516</v>
      </c>
      <c r="E127" s="389">
        <v>1</v>
      </c>
      <c r="F127" s="389">
        <v>8</v>
      </c>
      <c r="G127" s="389">
        <v>5</v>
      </c>
      <c r="H127" s="389">
        <v>7</v>
      </c>
      <c r="I127" s="389">
        <v>7</v>
      </c>
      <c r="J127" s="389">
        <v>2</v>
      </c>
      <c r="K127" s="389">
        <v>17</v>
      </c>
      <c r="L127" s="389">
        <v>6</v>
      </c>
      <c r="M127" s="389">
        <v>2</v>
      </c>
      <c r="N127" s="389">
        <v>2</v>
      </c>
      <c r="O127" s="389">
        <v>5</v>
      </c>
      <c r="P127" s="391">
        <v>0</v>
      </c>
    </row>
    <row r="128" spans="1:16">
      <c r="A128" s="390" t="s">
        <v>1265</v>
      </c>
      <c r="B128" s="389">
        <v>4</v>
      </c>
      <c r="C128" s="389">
        <v>18</v>
      </c>
      <c r="D128" s="389">
        <v>4.5</v>
      </c>
      <c r="E128" s="391">
        <v>0</v>
      </c>
      <c r="F128" s="391">
        <v>0</v>
      </c>
      <c r="G128" s="389">
        <v>1</v>
      </c>
      <c r="H128" s="391">
        <v>0</v>
      </c>
      <c r="I128" s="391">
        <v>0</v>
      </c>
      <c r="J128" s="391">
        <v>0</v>
      </c>
      <c r="K128" s="391">
        <v>0</v>
      </c>
      <c r="L128" s="389">
        <v>1</v>
      </c>
      <c r="M128" s="389">
        <v>1</v>
      </c>
      <c r="N128" s="391">
        <v>0</v>
      </c>
      <c r="O128" s="389">
        <v>1</v>
      </c>
      <c r="P128" s="391">
        <v>0</v>
      </c>
    </row>
    <row r="129" spans="1:16">
      <c r="A129" s="390" t="s">
        <v>1266</v>
      </c>
      <c r="B129" s="389">
        <v>94</v>
      </c>
      <c r="C129" s="389">
        <v>209</v>
      </c>
      <c r="D129" s="389">
        <v>2.2234042553191489</v>
      </c>
      <c r="E129" s="389">
        <v>2</v>
      </c>
      <c r="F129" s="389">
        <v>8</v>
      </c>
      <c r="G129" s="389">
        <v>12</v>
      </c>
      <c r="H129" s="389">
        <v>5</v>
      </c>
      <c r="I129" s="389">
        <v>7</v>
      </c>
      <c r="J129" s="389">
        <v>12</v>
      </c>
      <c r="K129" s="389">
        <v>16</v>
      </c>
      <c r="L129" s="389">
        <v>12</v>
      </c>
      <c r="M129" s="389">
        <v>8</v>
      </c>
      <c r="N129" s="389">
        <v>7</v>
      </c>
      <c r="O129" s="389">
        <v>5</v>
      </c>
      <c r="P129" s="391">
        <v>0</v>
      </c>
    </row>
    <row r="130" spans="1:16">
      <c r="A130" s="390" t="s">
        <v>1267</v>
      </c>
      <c r="B130" s="389">
        <v>45</v>
      </c>
      <c r="C130" s="389">
        <v>281</v>
      </c>
      <c r="D130" s="389">
        <v>6.2444444444444445</v>
      </c>
      <c r="E130" s="391">
        <v>0</v>
      </c>
      <c r="F130" s="389">
        <v>2</v>
      </c>
      <c r="G130" s="389">
        <v>1</v>
      </c>
      <c r="H130" s="389">
        <v>4</v>
      </c>
      <c r="I130" s="389">
        <v>1</v>
      </c>
      <c r="J130" s="389">
        <v>7</v>
      </c>
      <c r="K130" s="389">
        <v>5</v>
      </c>
      <c r="L130" s="389">
        <v>4</v>
      </c>
      <c r="M130" s="389">
        <v>9</v>
      </c>
      <c r="N130" s="389">
        <v>7</v>
      </c>
      <c r="O130" s="389">
        <v>5</v>
      </c>
      <c r="P130" s="391">
        <v>0</v>
      </c>
    </row>
    <row r="131" spans="1:16">
      <c r="A131" s="390" t="s">
        <v>1268</v>
      </c>
      <c r="B131" s="389">
        <v>26</v>
      </c>
      <c r="C131" s="389">
        <v>248</v>
      </c>
      <c r="D131" s="389">
        <v>9.5384615384615383</v>
      </c>
      <c r="E131" s="389">
        <v>1</v>
      </c>
      <c r="F131" s="391">
        <v>0</v>
      </c>
      <c r="G131" s="389">
        <v>2</v>
      </c>
      <c r="H131" s="389">
        <v>1</v>
      </c>
      <c r="I131" s="389">
        <v>2</v>
      </c>
      <c r="J131" s="391">
        <v>0</v>
      </c>
      <c r="K131" s="391">
        <v>0</v>
      </c>
      <c r="L131" s="389">
        <v>3</v>
      </c>
      <c r="M131" s="389">
        <v>4</v>
      </c>
      <c r="N131" s="389">
        <v>2</v>
      </c>
      <c r="O131" s="389">
        <v>11</v>
      </c>
      <c r="P131" s="391">
        <v>0</v>
      </c>
    </row>
    <row r="132" spans="1:16">
      <c r="A132" s="390" t="s">
        <v>1269</v>
      </c>
      <c r="B132" s="389">
        <v>70</v>
      </c>
      <c r="C132" s="389">
        <v>492</v>
      </c>
      <c r="D132" s="389">
        <v>7.0285714285714285</v>
      </c>
      <c r="E132" s="389">
        <v>9</v>
      </c>
      <c r="F132" s="389">
        <v>3</v>
      </c>
      <c r="G132" s="389">
        <v>2</v>
      </c>
      <c r="H132" s="389">
        <v>5</v>
      </c>
      <c r="I132" s="389">
        <v>2</v>
      </c>
      <c r="J132" s="389">
        <v>8</v>
      </c>
      <c r="K132" s="389">
        <v>19</v>
      </c>
      <c r="L132" s="389">
        <v>9</v>
      </c>
      <c r="M132" s="389">
        <v>10</v>
      </c>
      <c r="N132" s="389">
        <v>2</v>
      </c>
      <c r="O132" s="389">
        <v>1</v>
      </c>
      <c r="P132" s="391">
        <v>0</v>
      </c>
    </row>
    <row r="133" spans="1:16">
      <c r="A133" s="390" t="s">
        <v>1270</v>
      </c>
      <c r="B133" s="389">
        <v>3</v>
      </c>
      <c r="C133" s="389">
        <v>6</v>
      </c>
      <c r="D133" s="389">
        <v>2</v>
      </c>
      <c r="E133" s="391">
        <v>0</v>
      </c>
      <c r="F133" s="389">
        <v>1</v>
      </c>
      <c r="G133" s="391">
        <v>0</v>
      </c>
      <c r="H133" s="391">
        <v>0</v>
      </c>
      <c r="I133" s="391">
        <v>0</v>
      </c>
      <c r="J133" s="389">
        <v>1</v>
      </c>
      <c r="K133" s="389">
        <v>1</v>
      </c>
      <c r="L133" s="391">
        <v>0</v>
      </c>
      <c r="M133" s="391">
        <v>0</v>
      </c>
      <c r="N133" s="391">
        <v>0</v>
      </c>
      <c r="O133" s="391">
        <v>0</v>
      </c>
      <c r="P133" s="391">
        <v>0</v>
      </c>
    </row>
    <row r="134" spans="1:16" ht="22.5">
      <c r="A134" s="390" t="s">
        <v>1271</v>
      </c>
      <c r="B134" s="389">
        <v>1</v>
      </c>
      <c r="C134" s="389">
        <v>10</v>
      </c>
      <c r="D134" s="389">
        <v>10</v>
      </c>
      <c r="E134" s="391">
        <v>0</v>
      </c>
      <c r="F134" s="391">
        <v>0</v>
      </c>
      <c r="G134" s="391">
        <v>0</v>
      </c>
      <c r="H134" s="391">
        <v>0</v>
      </c>
      <c r="I134" s="391">
        <v>0</v>
      </c>
      <c r="J134" s="391">
        <v>0</v>
      </c>
      <c r="K134" s="389">
        <v>1</v>
      </c>
      <c r="L134" s="391">
        <v>0</v>
      </c>
      <c r="M134" s="391">
        <v>0</v>
      </c>
      <c r="N134" s="391">
        <v>0</v>
      </c>
      <c r="O134" s="391">
        <v>0</v>
      </c>
      <c r="P134" s="391">
        <v>0</v>
      </c>
    </row>
    <row r="135" spans="1:16">
      <c r="A135" s="390" t="s">
        <v>1272</v>
      </c>
      <c r="B135" s="389">
        <v>113</v>
      </c>
      <c r="C135" s="389">
        <v>751</v>
      </c>
      <c r="D135" s="389">
        <v>6.6460176991150446</v>
      </c>
      <c r="E135" s="391">
        <v>0</v>
      </c>
      <c r="F135" s="389">
        <v>2</v>
      </c>
      <c r="G135" s="389">
        <v>1</v>
      </c>
      <c r="H135" s="389">
        <v>2</v>
      </c>
      <c r="I135" s="389">
        <v>1</v>
      </c>
      <c r="J135" s="389">
        <v>4</v>
      </c>
      <c r="K135" s="389">
        <v>13</v>
      </c>
      <c r="L135" s="389">
        <v>30</v>
      </c>
      <c r="M135" s="389">
        <v>24</v>
      </c>
      <c r="N135" s="389">
        <v>21</v>
      </c>
      <c r="O135" s="389">
        <v>15</v>
      </c>
      <c r="P135" s="391">
        <v>0</v>
      </c>
    </row>
    <row r="136" spans="1:16">
      <c r="A136" s="390" t="s">
        <v>1273</v>
      </c>
      <c r="B136" s="389">
        <v>9</v>
      </c>
      <c r="C136" s="389">
        <v>50</v>
      </c>
      <c r="D136" s="389">
        <v>5.5555555555555554</v>
      </c>
      <c r="E136" s="391">
        <v>0</v>
      </c>
      <c r="F136" s="391">
        <v>0</v>
      </c>
      <c r="G136" s="389">
        <v>3</v>
      </c>
      <c r="H136" s="391">
        <v>0</v>
      </c>
      <c r="I136" s="389">
        <v>1</v>
      </c>
      <c r="J136" s="389">
        <v>1</v>
      </c>
      <c r="K136" s="389">
        <v>1</v>
      </c>
      <c r="L136" s="389">
        <v>1</v>
      </c>
      <c r="M136" s="389">
        <v>1</v>
      </c>
      <c r="N136" s="391">
        <v>0</v>
      </c>
      <c r="O136" s="389">
        <v>1</v>
      </c>
      <c r="P136" s="391">
        <v>0</v>
      </c>
    </row>
    <row r="137" spans="1:16">
      <c r="A137" s="390" t="s">
        <v>1274</v>
      </c>
      <c r="B137" s="389">
        <v>5</v>
      </c>
      <c r="C137" s="389">
        <v>32</v>
      </c>
      <c r="D137" s="389">
        <v>6.4</v>
      </c>
      <c r="E137" s="391">
        <v>0</v>
      </c>
      <c r="F137" s="391">
        <v>0</v>
      </c>
      <c r="G137" s="391">
        <v>0</v>
      </c>
      <c r="H137" s="389">
        <v>1</v>
      </c>
      <c r="I137" s="391">
        <v>0</v>
      </c>
      <c r="J137" s="391">
        <v>0</v>
      </c>
      <c r="K137" s="389">
        <v>3</v>
      </c>
      <c r="L137" s="391">
        <v>0</v>
      </c>
      <c r="M137" s="391">
        <v>0</v>
      </c>
      <c r="N137" s="389">
        <v>1</v>
      </c>
      <c r="O137" s="391">
        <v>0</v>
      </c>
      <c r="P137" s="391">
        <v>0</v>
      </c>
    </row>
    <row r="138" spans="1:16">
      <c r="A138" s="390" t="s">
        <v>1275</v>
      </c>
      <c r="B138" s="389">
        <v>273</v>
      </c>
      <c r="C138" s="389">
        <v>1827</v>
      </c>
      <c r="D138" s="389">
        <v>6.6923076923076925</v>
      </c>
      <c r="E138" s="389">
        <v>1</v>
      </c>
      <c r="F138" s="389">
        <v>3</v>
      </c>
      <c r="G138" s="389">
        <v>7</v>
      </c>
      <c r="H138" s="389">
        <v>11</v>
      </c>
      <c r="I138" s="389">
        <v>11</v>
      </c>
      <c r="J138" s="389">
        <v>23</v>
      </c>
      <c r="K138" s="389">
        <v>48</v>
      </c>
      <c r="L138" s="389">
        <v>53</v>
      </c>
      <c r="M138" s="389">
        <v>28</v>
      </c>
      <c r="N138" s="389">
        <v>32</v>
      </c>
      <c r="O138" s="389">
        <v>56</v>
      </c>
      <c r="P138" s="391">
        <v>0</v>
      </c>
    </row>
    <row r="139" spans="1:16">
      <c r="A139" s="390" t="s">
        <v>1276</v>
      </c>
      <c r="B139" s="389">
        <v>1</v>
      </c>
      <c r="C139" s="389">
        <v>2</v>
      </c>
      <c r="D139" s="389">
        <v>2</v>
      </c>
      <c r="E139" s="391">
        <v>0</v>
      </c>
      <c r="F139" s="391">
        <v>0</v>
      </c>
      <c r="G139" s="389">
        <v>1</v>
      </c>
      <c r="H139" s="391">
        <v>0</v>
      </c>
      <c r="I139" s="391">
        <v>0</v>
      </c>
      <c r="J139" s="391">
        <v>0</v>
      </c>
      <c r="K139" s="391">
        <v>0</v>
      </c>
      <c r="L139" s="391">
        <v>0</v>
      </c>
      <c r="M139" s="391">
        <v>0</v>
      </c>
      <c r="N139" s="391">
        <v>0</v>
      </c>
      <c r="O139" s="391">
        <v>0</v>
      </c>
      <c r="P139" s="391">
        <v>0</v>
      </c>
    </row>
    <row r="140" spans="1:16">
      <c r="A140" s="390" t="s">
        <v>1277</v>
      </c>
      <c r="B140" s="389">
        <v>3</v>
      </c>
      <c r="C140" s="389">
        <v>17</v>
      </c>
      <c r="D140" s="389">
        <v>5.666666666666667</v>
      </c>
      <c r="E140" s="391">
        <v>0</v>
      </c>
      <c r="F140" s="391">
        <v>0</v>
      </c>
      <c r="G140" s="391">
        <v>0</v>
      </c>
      <c r="H140" s="389">
        <v>1</v>
      </c>
      <c r="I140" s="391">
        <v>0</v>
      </c>
      <c r="J140" s="391">
        <v>0</v>
      </c>
      <c r="K140" s="391">
        <v>0</v>
      </c>
      <c r="L140" s="391">
        <v>0</v>
      </c>
      <c r="M140" s="391">
        <v>0</v>
      </c>
      <c r="N140" s="389">
        <v>2</v>
      </c>
      <c r="O140" s="391">
        <v>0</v>
      </c>
      <c r="P140" s="391">
        <v>0</v>
      </c>
    </row>
    <row r="141" spans="1:16">
      <c r="A141" s="390" t="s">
        <v>1278</v>
      </c>
      <c r="B141" s="389">
        <v>1</v>
      </c>
      <c r="C141" s="389">
        <v>4</v>
      </c>
      <c r="D141" s="389">
        <v>4</v>
      </c>
      <c r="E141" s="391">
        <v>0</v>
      </c>
      <c r="F141" s="391">
        <v>0</v>
      </c>
      <c r="G141" s="391">
        <v>0</v>
      </c>
      <c r="H141" s="391">
        <v>0</v>
      </c>
      <c r="I141" s="391">
        <v>0</v>
      </c>
      <c r="J141" s="391">
        <v>0</v>
      </c>
      <c r="K141" s="389">
        <v>1</v>
      </c>
      <c r="L141" s="391">
        <v>0</v>
      </c>
      <c r="M141" s="391">
        <v>0</v>
      </c>
      <c r="N141" s="391">
        <v>0</v>
      </c>
      <c r="O141" s="391">
        <v>0</v>
      </c>
      <c r="P141" s="391">
        <v>0</v>
      </c>
    </row>
    <row r="142" spans="1:16">
      <c r="A142" s="390" t="s">
        <v>1279</v>
      </c>
      <c r="B142" s="389">
        <v>126</v>
      </c>
      <c r="C142" s="389">
        <v>511</v>
      </c>
      <c r="D142" s="389">
        <v>4.0555555555555554</v>
      </c>
      <c r="E142" s="389">
        <v>1</v>
      </c>
      <c r="F142" s="389">
        <v>18</v>
      </c>
      <c r="G142" s="389">
        <v>24</v>
      </c>
      <c r="H142" s="389">
        <v>14</v>
      </c>
      <c r="I142" s="389">
        <v>8</v>
      </c>
      <c r="J142" s="389">
        <v>6</v>
      </c>
      <c r="K142" s="389">
        <v>11</v>
      </c>
      <c r="L142" s="389">
        <v>9</v>
      </c>
      <c r="M142" s="389">
        <v>11</v>
      </c>
      <c r="N142" s="389">
        <v>12</v>
      </c>
      <c r="O142" s="389">
        <v>12</v>
      </c>
      <c r="P142" s="391">
        <v>0</v>
      </c>
    </row>
    <row r="143" spans="1:16">
      <c r="A143" s="390" t="s">
        <v>1280</v>
      </c>
      <c r="B143" s="389">
        <v>2</v>
      </c>
      <c r="C143" s="389">
        <v>22</v>
      </c>
      <c r="D143" s="389">
        <v>11</v>
      </c>
      <c r="E143" s="391">
        <v>0</v>
      </c>
      <c r="F143" s="391">
        <v>0</v>
      </c>
      <c r="G143" s="391">
        <v>0</v>
      </c>
      <c r="H143" s="391">
        <v>0</v>
      </c>
      <c r="I143" s="391">
        <v>0</v>
      </c>
      <c r="J143" s="391">
        <v>0</v>
      </c>
      <c r="K143" s="391">
        <v>0</v>
      </c>
      <c r="L143" s="391">
        <v>0</v>
      </c>
      <c r="M143" s="391">
        <v>0</v>
      </c>
      <c r="N143" s="391">
        <v>0</v>
      </c>
      <c r="O143" s="389">
        <v>2</v>
      </c>
      <c r="P143" s="391">
        <v>0</v>
      </c>
    </row>
    <row r="144" spans="1:16">
      <c r="A144" s="390" t="s">
        <v>1281</v>
      </c>
      <c r="B144" s="389">
        <v>2</v>
      </c>
      <c r="C144" s="389">
        <v>8</v>
      </c>
      <c r="D144" s="389">
        <v>4</v>
      </c>
      <c r="E144" s="391">
        <v>0</v>
      </c>
      <c r="F144" s="389">
        <v>1</v>
      </c>
      <c r="G144" s="389">
        <v>1</v>
      </c>
      <c r="H144" s="391">
        <v>0</v>
      </c>
      <c r="I144" s="391">
        <v>0</v>
      </c>
      <c r="J144" s="391">
        <v>0</v>
      </c>
      <c r="K144" s="391">
        <v>0</v>
      </c>
      <c r="L144" s="391">
        <v>0</v>
      </c>
      <c r="M144" s="391">
        <v>0</v>
      </c>
      <c r="N144" s="391">
        <v>0</v>
      </c>
      <c r="O144" s="391">
        <v>0</v>
      </c>
      <c r="P144" s="391">
        <v>0</v>
      </c>
    </row>
    <row r="145" spans="1:16">
      <c r="A145" s="390" t="s">
        <v>1282</v>
      </c>
      <c r="B145" s="389">
        <v>471</v>
      </c>
      <c r="C145" s="389">
        <v>1439</v>
      </c>
      <c r="D145" s="389">
        <v>3.0552016985138004</v>
      </c>
      <c r="E145" s="389">
        <v>14</v>
      </c>
      <c r="F145" s="389">
        <v>138</v>
      </c>
      <c r="G145" s="389">
        <v>112</v>
      </c>
      <c r="H145" s="389">
        <v>77</v>
      </c>
      <c r="I145" s="389">
        <v>21</v>
      </c>
      <c r="J145" s="389">
        <v>16</v>
      </c>
      <c r="K145" s="389">
        <v>26</v>
      </c>
      <c r="L145" s="389">
        <v>19</v>
      </c>
      <c r="M145" s="389">
        <v>18</v>
      </c>
      <c r="N145" s="389">
        <v>12</v>
      </c>
      <c r="O145" s="389">
        <v>18</v>
      </c>
      <c r="P145" s="391">
        <v>0</v>
      </c>
    </row>
    <row r="146" spans="1:16">
      <c r="A146" s="390" t="s">
        <v>1283</v>
      </c>
      <c r="B146" s="389">
        <v>5</v>
      </c>
      <c r="C146" s="389">
        <v>159</v>
      </c>
      <c r="D146" s="389">
        <v>31.8</v>
      </c>
      <c r="E146" s="391">
        <v>0</v>
      </c>
      <c r="F146" s="389">
        <v>1</v>
      </c>
      <c r="G146" s="389">
        <v>1</v>
      </c>
      <c r="H146" s="389">
        <v>1</v>
      </c>
      <c r="I146" s="391">
        <v>0</v>
      </c>
      <c r="J146" s="391">
        <v>0</v>
      </c>
      <c r="K146" s="389">
        <v>2</v>
      </c>
      <c r="L146" s="391">
        <v>0</v>
      </c>
      <c r="M146" s="391">
        <v>0</v>
      </c>
      <c r="N146" s="391">
        <v>0</v>
      </c>
      <c r="O146" s="391">
        <v>0</v>
      </c>
      <c r="P146" s="391">
        <v>0</v>
      </c>
    </row>
    <row r="147" spans="1:16">
      <c r="A147" s="390" t="s">
        <v>1284</v>
      </c>
      <c r="B147" s="389">
        <v>11</v>
      </c>
      <c r="C147" s="389">
        <v>24</v>
      </c>
      <c r="D147" s="389">
        <v>2.1818181818181817</v>
      </c>
      <c r="E147" s="389">
        <v>1</v>
      </c>
      <c r="F147" s="389">
        <v>2</v>
      </c>
      <c r="G147" s="389">
        <v>3</v>
      </c>
      <c r="H147" s="389">
        <v>2</v>
      </c>
      <c r="I147" s="389">
        <v>1</v>
      </c>
      <c r="J147" s="391">
        <v>0</v>
      </c>
      <c r="K147" s="389">
        <v>1</v>
      </c>
      <c r="L147" s="389">
        <v>1</v>
      </c>
      <c r="M147" s="391">
        <v>0</v>
      </c>
      <c r="N147" s="391">
        <v>0</v>
      </c>
      <c r="O147" s="391">
        <v>0</v>
      </c>
      <c r="P147" s="391">
        <v>0</v>
      </c>
    </row>
    <row r="148" spans="1:16">
      <c r="A148" s="390" t="s">
        <v>1285</v>
      </c>
      <c r="B148" s="389">
        <v>26</v>
      </c>
      <c r="C148" s="389">
        <v>121</v>
      </c>
      <c r="D148" s="389">
        <v>4.6538461538461542</v>
      </c>
      <c r="E148" s="389">
        <v>8</v>
      </c>
      <c r="F148" s="389">
        <v>3</v>
      </c>
      <c r="G148" s="389">
        <v>3</v>
      </c>
      <c r="H148" s="389">
        <v>2</v>
      </c>
      <c r="I148" s="389">
        <v>1</v>
      </c>
      <c r="J148" s="389">
        <v>1</v>
      </c>
      <c r="K148" s="391">
        <v>0</v>
      </c>
      <c r="L148" s="389">
        <v>1</v>
      </c>
      <c r="M148" s="389">
        <v>1</v>
      </c>
      <c r="N148" s="389">
        <v>3</v>
      </c>
      <c r="O148" s="389">
        <v>3</v>
      </c>
      <c r="P148" s="391">
        <v>0</v>
      </c>
    </row>
    <row r="149" spans="1:16">
      <c r="A149" s="390" t="s">
        <v>1286</v>
      </c>
      <c r="B149" s="389">
        <v>97</v>
      </c>
      <c r="C149" s="389">
        <v>648</v>
      </c>
      <c r="D149" s="389">
        <v>6.6804123711340209</v>
      </c>
      <c r="E149" s="389">
        <v>2</v>
      </c>
      <c r="F149" s="389">
        <v>9</v>
      </c>
      <c r="G149" s="389">
        <v>8</v>
      </c>
      <c r="H149" s="389">
        <v>6</v>
      </c>
      <c r="I149" s="389">
        <v>3</v>
      </c>
      <c r="J149" s="389">
        <v>2</v>
      </c>
      <c r="K149" s="389">
        <v>9</v>
      </c>
      <c r="L149" s="389">
        <v>8</v>
      </c>
      <c r="M149" s="389">
        <v>7</v>
      </c>
      <c r="N149" s="389">
        <v>13</v>
      </c>
      <c r="O149" s="389">
        <v>29</v>
      </c>
      <c r="P149" s="389">
        <v>1</v>
      </c>
    </row>
    <row r="150" spans="1:16">
      <c r="A150" s="390" t="s">
        <v>1287</v>
      </c>
      <c r="B150" s="389">
        <v>26</v>
      </c>
      <c r="C150" s="389">
        <v>90</v>
      </c>
      <c r="D150" s="389">
        <v>3.4615384615384617</v>
      </c>
      <c r="E150" s="389">
        <v>2</v>
      </c>
      <c r="F150" s="389">
        <v>5</v>
      </c>
      <c r="G150" s="389">
        <v>7</v>
      </c>
      <c r="H150" s="389">
        <v>4</v>
      </c>
      <c r="I150" s="391">
        <v>0</v>
      </c>
      <c r="J150" s="389">
        <v>3</v>
      </c>
      <c r="K150" s="389">
        <v>3</v>
      </c>
      <c r="L150" s="389">
        <v>1</v>
      </c>
      <c r="M150" s="389">
        <v>1</v>
      </c>
      <c r="N150" s="391">
        <v>0</v>
      </c>
      <c r="O150" s="391">
        <v>0</v>
      </c>
      <c r="P150" s="391">
        <v>0</v>
      </c>
    </row>
    <row r="151" spans="1:16">
      <c r="A151" s="390" t="s">
        <v>3398</v>
      </c>
      <c r="B151" s="389">
        <v>69</v>
      </c>
      <c r="C151" s="389">
        <v>190</v>
      </c>
      <c r="D151" s="389">
        <v>2.7536231884057969</v>
      </c>
      <c r="E151" s="389">
        <v>1</v>
      </c>
      <c r="F151" s="389">
        <v>21</v>
      </c>
      <c r="G151" s="389">
        <v>19</v>
      </c>
      <c r="H151" s="389">
        <v>10</v>
      </c>
      <c r="I151" s="389">
        <v>3</v>
      </c>
      <c r="J151" s="389">
        <v>4</v>
      </c>
      <c r="K151" s="389">
        <v>1</v>
      </c>
      <c r="L151" s="389">
        <v>2</v>
      </c>
      <c r="M151" s="389">
        <v>2</v>
      </c>
      <c r="N151" s="389">
        <v>3</v>
      </c>
      <c r="O151" s="389">
        <v>3</v>
      </c>
      <c r="P151" s="391">
        <v>0</v>
      </c>
    </row>
    <row r="152" spans="1:16">
      <c r="A152" s="390" t="s">
        <v>1289</v>
      </c>
      <c r="B152" s="389">
        <v>44</v>
      </c>
      <c r="C152" s="389">
        <v>403</v>
      </c>
      <c r="D152" s="389">
        <v>9.1590909090909083</v>
      </c>
      <c r="E152" s="391">
        <v>0</v>
      </c>
      <c r="F152" s="391">
        <v>0</v>
      </c>
      <c r="G152" s="391">
        <v>0</v>
      </c>
      <c r="H152" s="389">
        <v>1</v>
      </c>
      <c r="I152" s="391">
        <v>0</v>
      </c>
      <c r="J152" s="389">
        <v>1</v>
      </c>
      <c r="K152" s="389">
        <v>2</v>
      </c>
      <c r="L152" s="389">
        <v>9</v>
      </c>
      <c r="M152" s="389">
        <v>10</v>
      </c>
      <c r="N152" s="389">
        <v>12</v>
      </c>
      <c r="O152" s="389">
        <v>9</v>
      </c>
      <c r="P152" s="391">
        <v>0</v>
      </c>
    </row>
    <row r="153" spans="1:16">
      <c r="A153" s="390" t="s">
        <v>1290</v>
      </c>
      <c r="B153" s="389">
        <v>2</v>
      </c>
      <c r="C153" s="389">
        <v>9</v>
      </c>
      <c r="D153" s="389">
        <v>4.5</v>
      </c>
      <c r="E153" s="391">
        <v>0</v>
      </c>
      <c r="F153" s="391">
        <v>0</v>
      </c>
      <c r="G153" s="391">
        <v>0</v>
      </c>
      <c r="H153" s="391">
        <v>0</v>
      </c>
      <c r="I153" s="391">
        <v>0</v>
      </c>
      <c r="J153" s="391">
        <v>0</v>
      </c>
      <c r="K153" s="389">
        <v>1</v>
      </c>
      <c r="L153" s="391">
        <v>0</v>
      </c>
      <c r="M153" s="389">
        <v>1</v>
      </c>
      <c r="N153" s="391">
        <v>0</v>
      </c>
      <c r="O153" s="391">
        <v>0</v>
      </c>
      <c r="P153" s="391">
        <v>0</v>
      </c>
    </row>
    <row r="154" spans="1:16">
      <c r="A154" s="390" t="s">
        <v>1291</v>
      </c>
      <c r="B154" s="389">
        <v>2</v>
      </c>
      <c r="C154" s="389">
        <v>5874</v>
      </c>
      <c r="D154" s="389">
        <v>2937</v>
      </c>
      <c r="E154" s="391">
        <v>0</v>
      </c>
      <c r="F154" s="391">
        <v>0</v>
      </c>
      <c r="G154" s="391">
        <v>0</v>
      </c>
      <c r="H154" s="391">
        <v>0</v>
      </c>
      <c r="I154" s="391">
        <v>0</v>
      </c>
      <c r="J154" s="391">
        <v>0</v>
      </c>
      <c r="K154" s="391">
        <v>0</v>
      </c>
      <c r="L154" s="389">
        <v>1</v>
      </c>
      <c r="M154" s="391">
        <v>0</v>
      </c>
      <c r="N154" s="389">
        <v>1</v>
      </c>
      <c r="O154" s="391">
        <v>0</v>
      </c>
      <c r="P154" s="391">
        <v>0</v>
      </c>
    </row>
    <row r="155" spans="1:16" ht="22.5">
      <c r="A155" s="390" t="s">
        <v>1292</v>
      </c>
      <c r="B155" s="389">
        <v>1</v>
      </c>
      <c r="C155" s="389">
        <v>2</v>
      </c>
      <c r="D155" s="389">
        <v>2</v>
      </c>
      <c r="E155" s="391">
        <v>0</v>
      </c>
      <c r="F155" s="391">
        <v>0</v>
      </c>
      <c r="G155" s="391">
        <v>0</v>
      </c>
      <c r="H155" s="391">
        <v>0</v>
      </c>
      <c r="I155" s="391">
        <v>0</v>
      </c>
      <c r="J155" s="391">
        <v>0</v>
      </c>
      <c r="K155" s="389">
        <v>1</v>
      </c>
      <c r="L155" s="391">
        <v>0</v>
      </c>
      <c r="M155" s="391">
        <v>0</v>
      </c>
      <c r="N155" s="391">
        <v>0</v>
      </c>
      <c r="O155" s="391">
        <v>0</v>
      </c>
      <c r="P155" s="391">
        <v>0</v>
      </c>
    </row>
    <row r="156" spans="1:16" ht="22.5">
      <c r="A156" s="390" t="s">
        <v>1293</v>
      </c>
      <c r="B156" s="389">
        <v>11</v>
      </c>
      <c r="C156" s="389">
        <v>80</v>
      </c>
      <c r="D156" s="389">
        <v>7.2727272727272725</v>
      </c>
      <c r="E156" s="389">
        <v>3</v>
      </c>
      <c r="F156" s="389">
        <v>4</v>
      </c>
      <c r="G156" s="389">
        <v>2</v>
      </c>
      <c r="H156" s="391">
        <v>0</v>
      </c>
      <c r="I156" s="391">
        <v>0</v>
      </c>
      <c r="J156" s="391">
        <v>0</v>
      </c>
      <c r="K156" s="389">
        <v>1</v>
      </c>
      <c r="L156" s="391">
        <v>0</v>
      </c>
      <c r="M156" s="389">
        <v>1</v>
      </c>
      <c r="N156" s="391">
        <v>0</v>
      </c>
      <c r="O156" s="391">
        <v>0</v>
      </c>
      <c r="P156" s="391">
        <v>0</v>
      </c>
    </row>
    <row r="157" spans="1:16" ht="22.5">
      <c r="A157" s="390" t="s">
        <v>1294</v>
      </c>
      <c r="B157" s="389">
        <v>11</v>
      </c>
      <c r="C157" s="389">
        <v>106</v>
      </c>
      <c r="D157" s="389">
        <v>9.6363636363636367</v>
      </c>
      <c r="E157" s="389">
        <v>1</v>
      </c>
      <c r="F157" s="391">
        <v>0</v>
      </c>
      <c r="G157" s="389">
        <v>1</v>
      </c>
      <c r="H157" s="391">
        <v>0</v>
      </c>
      <c r="I157" s="389">
        <v>1</v>
      </c>
      <c r="J157" s="391">
        <v>0</v>
      </c>
      <c r="K157" s="389">
        <v>1</v>
      </c>
      <c r="L157" s="389">
        <v>1</v>
      </c>
      <c r="M157" s="389">
        <v>3</v>
      </c>
      <c r="N157" s="391">
        <v>0</v>
      </c>
      <c r="O157" s="389">
        <v>3</v>
      </c>
      <c r="P157" s="391">
        <v>0</v>
      </c>
    </row>
    <row r="158" spans="1:16" ht="22.5">
      <c r="A158" s="390" t="s">
        <v>1295</v>
      </c>
      <c r="B158" s="389">
        <v>206</v>
      </c>
      <c r="C158" s="389">
        <v>313</v>
      </c>
      <c r="D158" s="389">
        <v>1.5194174757281553</v>
      </c>
      <c r="E158" s="389">
        <v>2</v>
      </c>
      <c r="F158" s="389">
        <v>5</v>
      </c>
      <c r="G158" s="389">
        <v>3</v>
      </c>
      <c r="H158" s="389">
        <v>1</v>
      </c>
      <c r="I158" s="389">
        <v>5</v>
      </c>
      <c r="J158" s="389">
        <v>16</v>
      </c>
      <c r="K158" s="389">
        <v>96</v>
      </c>
      <c r="L158" s="389">
        <v>36</v>
      </c>
      <c r="M158" s="389">
        <v>17</v>
      </c>
      <c r="N158" s="389">
        <v>11</v>
      </c>
      <c r="O158" s="389">
        <v>14</v>
      </c>
      <c r="P158" s="391">
        <v>0</v>
      </c>
    </row>
    <row r="159" spans="1:16">
      <c r="A159" s="390" t="s">
        <v>1296</v>
      </c>
      <c r="B159" s="389">
        <v>2</v>
      </c>
      <c r="C159" s="389">
        <v>9</v>
      </c>
      <c r="D159" s="389">
        <v>4.5</v>
      </c>
      <c r="E159" s="391">
        <v>0</v>
      </c>
      <c r="F159" s="389">
        <v>1</v>
      </c>
      <c r="G159" s="391">
        <v>0</v>
      </c>
      <c r="H159" s="391">
        <v>0</v>
      </c>
      <c r="I159" s="391">
        <v>0</v>
      </c>
      <c r="J159" s="391">
        <v>0</v>
      </c>
      <c r="K159" s="391">
        <v>0</v>
      </c>
      <c r="L159" s="391">
        <v>0</v>
      </c>
      <c r="M159" s="391">
        <v>0</v>
      </c>
      <c r="N159" s="391">
        <v>0</v>
      </c>
      <c r="O159" s="389">
        <v>1</v>
      </c>
      <c r="P159" s="391">
        <v>0</v>
      </c>
    </row>
    <row r="160" spans="1:16">
      <c r="A160" s="388" t="s">
        <v>1297</v>
      </c>
      <c r="B160" s="389">
        <v>59035</v>
      </c>
      <c r="C160" s="389">
        <v>292873</v>
      </c>
      <c r="D160" s="389">
        <v>4.9610061827729313</v>
      </c>
      <c r="E160" s="389">
        <v>246</v>
      </c>
      <c r="F160" s="389">
        <v>1352</v>
      </c>
      <c r="G160" s="389">
        <v>1542</v>
      </c>
      <c r="H160" s="389">
        <v>1628</v>
      </c>
      <c r="I160" s="389">
        <v>1815</v>
      </c>
      <c r="J160" s="389">
        <v>1574</v>
      </c>
      <c r="K160" s="389">
        <v>5382</v>
      </c>
      <c r="L160" s="389">
        <v>10564</v>
      </c>
      <c r="M160" s="389">
        <v>12046</v>
      </c>
      <c r="N160" s="389">
        <v>8951</v>
      </c>
      <c r="O160" s="389">
        <v>13921</v>
      </c>
      <c r="P160" s="389">
        <v>14</v>
      </c>
    </row>
    <row r="161" spans="1:16">
      <c r="A161" s="390" t="s">
        <v>1298</v>
      </c>
      <c r="B161" s="389">
        <v>34</v>
      </c>
      <c r="C161" s="389">
        <v>80</v>
      </c>
      <c r="D161" s="389">
        <v>2.3529411764705883</v>
      </c>
      <c r="E161" s="391">
        <v>0</v>
      </c>
      <c r="F161" s="391">
        <v>0</v>
      </c>
      <c r="G161" s="389">
        <v>1</v>
      </c>
      <c r="H161" s="389">
        <v>1</v>
      </c>
      <c r="I161" s="389">
        <v>1</v>
      </c>
      <c r="J161" s="389">
        <v>1</v>
      </c>
      <c r="K161" s="389">
        <v>1</v>
      </c>
      <c r="L161" s="389">
        <v>1</v>
      </c>
      <c r="M161" s="389">
        <v>2</v>
      </c>
      <c r="N161" s="389">
        <v>6</v>
      </c>
      <c r="O161" s="389">
        <v>20</v>
      </c>
      <c r="P161" s="391">
        <v>0</v>
      </c>
    </row>
    <row r="162" spans="1:16">
      <c r="A162" s="390" t="s">
        <v>1299</v>
      </c>
      <c r="B162" s="389">
        <v>65</v>
      </c>
      <c r="C162" s="389">
        <v>336</v>
      </c>
      <c r="D162" s="389">
        <v>5.1692307692307695</v>
      </c>
      <c r="E162" s="391">
        <v>0</v>
      </c>
      <c r="F162" s="391">
        <v>0</v>
      </c>
      <c r="G162" s="391">
        <v>0</v>
      </c>
      <c r="H162" s="391">
        <v>0</v>
      </c>
      <c r="I162" s="391">
        <v>0</v>
      </c>
      <c r="J162" s="391">
        <v>0</v>
      </c>
      <c r="K162" s="389">
        <v>4</v>
      </c>
      <c r="L162" s="389">
        <v>14</v>
      </c>
      <c r="M162" s="389">
        <v>17</v>
      </c>
      <c r="N162" s="389">
        <v>10</v>
      </c>
      <c r="O162" s="389">
        <v>20</v>
      </c>
      <c r="P162" s="391">
        <v>0</v>
      </c>
    </row>
    <row r="163" spans="1:16" ht="22.5">
      <c r="A163" s="390" t="s">
        <v>1300</v>
      </c>
      <c r="B163" s="389">
        <v>156</v>
      </c>
      <c r="C163" s="389">
        <v>772</v>
      </c>
      <c r="D163" s="389">
        <v>4.9487179487179489</v>
      </c>
      <c r="E163" s="391">
        <v>0</v>
      </c>
      <c r="F163" s="391">
        <v>0</v>
      </c>
      <c r="G163" s="391">
        <v>0</v>
      </c>
      <c r="H163" s="389">
        <v>1</v>
      </c>
      <c r="I163" s="391">
        <v>0</v>
      </c>
      <c r="J163" s="389">
        <v>1</v>
      </c>
      <c r="K163" s="389">
        <v>9</v>
      </c>
      <c r="L163" s="389">
        <v>12</v>
      </c>
      <c r="M163" s="389">
        <v>29</v>
      </c>
      <c r="N163" s="389">
        <v>40</v>
      </c>
      <c r="O163" s="389">
        <v>64</v>
      </c>
      <c r="P163" s="391">
        <v>0</v>
      </c>
    </row>
    <row r="164" spans="1:16">
      <c r="A164" s="390" t="s">
        <v>1301</v>
      </c>
      <c r="B164" s="389">
        <v>30</v>
      </c>
      <c r="C164" s="389">
        <v>138</v>
      </c>
      <c r="D164" s="389">
        <v>4.5999999999999996</v>
      </c>
      <c r="E164" s="391">
        <v>0</v>
      </c>
      <c r="F164" s="391">
        <v>0</v>
      </c>
      <c r="G164" s="389">
        <v>1</v>
      </c>
      <c r="H164" s="391">
        <v>0</v>
      </c>
      <c r="I164" s="391">
        <v>0</v>
      </c>
      <c r="J164" s="389">
        <v>1</v>
      </c>
      <c r="K164" s="391">
        <v>0</v>
      </c>
      <c r="L164" s="389">
        <v>4</v>
      </c>
      <c r="M164" s="389">
        <v>2</v>
      </c>
      <c r="N164" s="389">
        <v>3</v>
      </c>
      <c r="O164" s="389">
        <v>19</v>
      </c>
      <c r="P164" s="391">
        <v>0</v>
      </c>
    </row>
    <row r="165" spans="1:16">
      <c r="A165" s="390" t="s">
        <v>1302</v>
      </c>
      <c r="B165" s="389">
        <v>9</v>
      </c>
      <c r="C165" s="389">
        <v>112</v>
      </c>
      <c r="D165" s="389">
        <v>12.444444444444445</v>
      </c>
      <c r="E165" s="391">
        <v>0</v>
      </c>
      <c r="F165" s="391">
        <v>0</v>
      </c>
      <c r="G165" s="391">
        <v>0</v>
      </c>
      <c r="H165" s="391">
        <v>0</v>
      </c>
      <c r="I165" s="391">
        <v>0</v>
      </c>
      <c r="J165" s="391">
        <v>0</v>
      </c>
      <c r="K165" s="391">
        <v>0</v>
      </c>
      <c r="L165" s="389">
        <v>1</v>
      </c>
      <c r="M165" s="391">
        <v>0</v>
      </c>
      <c r="N165" s="389">
        <v>2</v>
      </c>
      <c r="O165" s="389">
        <v>6</v>
      </c>
      <c r="P165" s="391">
        <v>0</v>
      </c>
    </row>
    <row r="166" spans="1:16">
      <c r="A166" s="390" t="s">
        <v>1303</v>
      </c>
      <c r="B166" s="389">
        <v>13</v>
      </c>
      <c r="C166" s="389">
        <v>67</v>
      </c>
      <c r="D166" s="389">
        <v>5.1538461538461542</v>
      </c>
      <c r="E166" s="391">
        <v>0</v>
      </c>
      <c r="F166" s="391">
        <v>0</v>
      </c>
      <c r="G166" s="391">
        <v>0</v>
      </c>
      <c r="H166" s="391">
        <v>0</v>
      </c>
      <c r="I166" s="391">
        <v>0</v>
      </c>
      <c r="J166" s="391">
        <v>0</v>
      </c>
      <c r="K166" s="391">
        <v>0</v>
      </c>
      <c r="L166" s="389">
        <v>2</v>
      </c>
      <c r="M166" s="389">
        <v>4</v>
      </c>
      <c r="N166" s="389">
        <v>2</v>
      </c>
      <c r="O166" s="389">
        <v>5</v>
      </c>
      <c r="P166" s="391">
        <v>0</v>
      </c>
    </row>
    <row r="167" spans="1:16" ht="22.5">
      <c r="A167" s="390" t="s">
        <v>1304</v>
      </c>
      <c r="B167" s="389">
        <v>34</v>
      </c>
      <c r="C167" s="389">
        <v>146</v>
      </c>
      <c r="D167" s="389">
        <v>4.2941176470588234</v>
      </c>
      <c r="E167" s="391">
        <v>0</v>
      </c>
      <c r="F167" s="389">
        <v>1</v>
      </c>
      <c r="G167" s="389">
        <v>1</v>
      </c>
      <c r="H167" s="389">
        <v>1</v>
      </c>
      <c r="I167" s="391">
        <v>0</v>
      </c>
      <c r="J167" s="391">
        <v>0</v>
      </c>
      <c r="K167" s="389">
        <v>1</v>
      </c>
      <c r="L167" s="389">
        <v>3</v>
      </c>
      <c r="M167" s="389">
        <v>4</v>
      </c>
      <c r="N167" s="389">
        <v>16</v>
      </c>
      <c r="O167" s="389">
        <v>7</v>
      </c>
      <c r="P167" s="391">
        <v>0</v>
      </c>
    </row>
    <row r="168" spans="1:16">
      <c r="A168" s="390" t="s">
        <v>1305</v>
      </c>
      <c r="B168" s="389">
        <v>65</v>
      </c>
      <c r="C168" s="389">
        <v>296</v>
      </c>
      <c r="D168" s="389">
        <v>4.5538461538461537</v>
      </c>
      <c r="E168" s="391">
        <v>0</v>
      </c>
      <c r="F168" s="391">
        <v>0</v>
      </c>
      <c r="G168" s="389">
        <v>1</v>
      </c>
      <c r="H168" s="391">
        <v>0</v>
      </c>
      <c r="I168" s="389">
        <v>2</v>
      </c>
      <c r="J168" s="389">
        <v>1</v>
      </c>
      <c r="K168" s="389">
        <v>3</v>
      </c>
      <c r="L168" s="389">
        <v>8</v>
      </c>
      <c r="M168" s="389">
        <v>21</v>
      </c>
      <c r="N168" s="389">
        <v>10</v>
      </c>
      <c r="O168" s="389">
        <v>19</v>
      </c>
      <c r="P168" s="391">
        <v>0</v>
      </c>
    </row>
    <row r="169" spans="1:16" ht="22.5">
      <c r="A169" s="390" t="s">
        <v>1306</v>
      </c>
      <c r="B169" s="389">
        <v>42</v>
      </c>
      <c r="C169" s="389">
        <v>139</v>
      </c>
      <c r="D169" s="389">
        <v>3.3095238095238093</v>
      </c>
      <c r="E169" s="391">
        <v>0</v>
      </c>
      <c r="F169" s="391">
        <v>0</v>
      </c>
      <c r="G169" s="391">
        <v>0</v>
      </c>
      <c r="H169" s="391">
        <v>0</v>
      </c>
      <c r="I169" s="391">
        <v>0</v>
      </c>
      <c r="J169" s="391">
        <v>0</v>
      </c>
      <c r="K169" s="389">
        <v>8</v>
      </c>
      <c r="L169" s="389">
        <v>4</v>
      </c>
      <c r="M169" s="389">
        <v>7</v>
      </c>
      <c r="N169" s="389">
        <v>10</v>
      </c>
      <c r="O169" s="389">
        <v>13</v>
      </c>
      <c r="P169" s="391">
        <v>0</v>
      </c>
    </row>
    <row r="170" spans="1:16">
      <c r="A170" s="390" t="s">
        <v>1307</v>
      </c>
      <c r="B170" s="389">
        <v>36</v>
      </c>
      <c r="C170" s="389">
        <v>176</v>
      </c>
      <c r="D170" s="389">
        <v>4.8888888888888893</v>
      </c>
      <c r="E170" s="391">
        <v>0</v>
      </c>
      <c r="F170" s="389">
        <v>1</v>
      </c>
      <c r="G170" s="389">
        <v>1</v>
      </c>
      <c r="H170" s="389">
        <v>1</v>
      </c>
      <c r="I170" s="389">
        <v>1</v>
      </c>
      <c r="J170" s="391">
        <v>0</v>
      </c>
      <c r="K170" s="389">
        <v>3</v>
      </c>
      <c r="L170" s="389">
        <v>5</v>
      </c>
      <c r="M170" s="389">
        <v>5</v>
      </c>
      <c r="N170" s="389">
        <v>10</v>
      </c>
      <c r="O170" s="389">
        <v>9</v>
      </c>
      <c r="P170" s="391">
        <v>0</v>
      </c>
    </row>
    <row r="171" spans="1:16">
      <c r="A171" s="390" t="s">
        <v>1308</v>
      </c>
      <c r="B171" s="389">
        <v>33</v>
      </c>
      <c r="C171" s="389">
        <v>243</v>
      </c>
      <c r="D171" s="389">
        <v>7.3636363636363633</v>
      </c>
      <c r="E171" s="391">
        <v>0</v>
      </c>
      <c r="F171" s="389">
        <v>1</v>
      </c>
      <c r="G171" s="391">
        <v>0</v>
      </c>
      <c r="H171" s="389">
        <v>1</v>
      </c>
      <c r="I171" s="389">
        <v>1</v>
      </c>
      <c r="J171" s="389">
        <v>2</v>
      </c>
      <c r="K171" s="389">
        <v>2</v>
      </c>
      <c r="L171" s="389">
        <v>6</v>
      </c>
      <c r="M171" s="389">
        <v>8</v>
      </c>
      <c r="N171" s="389">
        <v>4</v>
      </c>
      <c r="O171" s="389">
        <v>8</v>
      </c>
      <c r="P171" s="391">
        <v>0</v>
      </c>
    </row>
    <row r="172" spans="1:16">
      <c r="A172" s="390" t="s">
        <v>1309</v>
      </c>
      <c r="B172" s="389">
        <v>35</v>
      </c>
      <c r="C172" s="389">
        <v>181</v>
      </c>
      <c r="D172" s="389">
        <v>5.1714285714285717</v>
      </c>
      <c r="E172" s="391">
        <v>0</v>
      </c>
      <c r="F172" s="389">
        <v>1</v>
      </c>
      <c r="G172" s="391">
        <v>0</v>
      </c>
      <c r="H172" s="389">
        <v>1</v>
      </c>
      <c r="I172" s="389">
        <v>1</v>
      </c>
      <c r="J172" s="389">
        <v>6</v>
      </c>
      <c r="K172" s="389">
        <v>2</v>
      </c>
      <c r="L172" s="389">
        <v>5</v>
      </c>
      <c r="M172" s="389">
        <v>8</v>
      </c>
      <c r="N172" s="389">
        <v>2</v>
      </c>
      <c r="O172" s="389">
        <v>9</v>
      </c>
      <c r="P172" s="391">
        <v>0</v>
      </c>
    </row>
    <row r="173" spans="1:16">
      <c r="A173" s="390" t="s">
        <v>1310</v>
      </c>
      <c r="B173" s="389">
        <v>2</v>
      </c>
      <c r="C173" s="389">
        <v>12</v>
      </c>
      <c r="D173" s="389">
        <v>6</v>
      </c>
      <c r="E173" s="391">
        <v>0</v>
      </c>
      <c r="F173" s="391">
        <v>0</v>
      </c>
      <c r="G173" s="391">
        <v>0</v>
      </c>
      <c r="H173" s="391">
        <v>0</v>
      </c>
      <c r="I173" s="391">
        <v>0</v>
      </c>
      <c r="J173" s="391">
        <v>0</v>
      </c>
      <c r="K173" s="391">
        <v>0</v>
      </c>
      <c r="L173" s="391">
        <v>0</v>
      </c>
      <c r="M173" s="389">
        <v>2</v>
      </c>
      <c r="N173" s="391">
        <v>0</v>
      </c>
      <c r="O173" s="391">
        <v>0</v>
      </c>
      <c r="P173" s="391">
        <v>0</v>
      </c>
    </row>
    <row r="174" spans="1:16">
      <c r="A174" s="390" t="s">
        <v>1311</v>
      </c>
      <c r="B174" s="389">
        <v>2</v>
      </c>
      <c r="C174" s="389">
        <v>3</v>
      </c>
      <c r="D174" s="389">
        <v>1.5</v>
      </c>
      <c r="E174" s="391">
        <v>0</v>
      </c>
      <c r="F174" s="391">
        <v>0</v>
      </c>
      <c r="G174" s="391">
        <v>0</v>
      </c>
      <c r="H174" s="391">
        <v>0</v>
      </c>
      <c r="I174" s="391">
        <v>0</v>
      </c>
      <c r="J174" s="391">
        <v>0</v>
      </c>
      <c r="K174" s="391">
        <v>0</v>
      </c>
      <c r="L174" s="389">
        <v>1</v>
      </c>
      <c r="M174" s="391">
        <v>0</v>
      </c>
      <c r="N174" s="391">
        <v>0</v>
      </c>
      <c r="O174" s="389">
        <v>1</v>
      </c>
      <c r="P174" s="391">
        <v>0</v>
      </c>
    </row>
    <row r="175" spans="1:16" ht="22.5">
      <c r="A175" s="390" t="s">
        <v>1312</v>
      </c>
      <c r="B175" s="389">
        <v>35</v>
      </c>
      <c r="C175" s="389">
        <v>167</v>
      </c>
      <c r="D175" s="389">
        <v>4.7714285714285714</v>
      </c>
      <c r="E175" s="391">
        <v>0</v>
      </c>
      <c r="F175" s="389">
        <v>1</v>
      </c>
      <c r="G175" s="389">
        <v>3</v>
      </c>
      <c r="H175" s="391">
        <v>0</v>
      </c>
      <c r="I175" s="391">
        <v>0</v>
      </c>
      <c r="J175" s="391">
        <v>0</v>
      </c>
      <c r="K175" s="389">
        <v>2</v>
      </c>
      <c r="L175" s="389">
        <v>10</v>
      </c>
      <c r="M175" s="389">
        <v>4</v>
      </c>
      <c r="N175" s="389">
        <v>5</v>
      </c>
      <c r="O175" s="389">
        <v>10</v>
      </c>
      <c r="P175" s="391">
        <v>0</v>
      </c>
    </row>
    <row r="176" spans="1:16">
      <c r="A176" s="390" t="s">
        <v>1313</v>
      </c>
      <c r="B176" s="389">
        <v>214</v>
      </c>
      <c r="C176" s="389">
        <v>1459</v>
      </c>
      <c r="D176" s="389">
        <v>6.8177570093457946</v>
      </c>
      <c r="E176" s="391">
        <v>0</v>
      </c>
      <c r="F176" s="389">
        <v>3</v>
      </c>
      <c r="G176" s="391">
        <v>0</v>
      </c>
      <c r="H176" s="391">
        <v>0</v>
      </c>
      <c r="I176" s="389">
        <v>2</v>
      </c>
      <c r="J176" s="389">
        <v>3</v>
      </c>
      <c r="K176" s="389">
        <v>4</v>
      </c>
      <c r="L176" s="389">
        <v>7</v>
      </c>
      <c r="M176" s="389">
        <v>39</v>
      </c>
      <c r="N176" s="389">
        <v>41</v>
      </c>
      <c r="O176" s="389">
        <v>115</v>
      </c>
      <c r="P176" s="391">
        <v>0</v>
      </c>
    </row>
    <row r="177" spans="1:16">
      <c r="A177" s="390" t="s">
        <v>1314</v>
      </c>
      <c r="B177" s="389">
        <v>2772</v>
      </c>
      <c r="C177" s="389">
        <v>16993</v>
      </c>
      <c r="D177" s="389">
        <v>6.1302308802308803</v>
      </c>
      <c r="E177" s="391">
        <v>0</v>
      </c>
      <c r="F177" s="389">
        <v>3</v>
      </c>
      <c r="G177" s="389">
        <v>2</v>
      </c>
      <c r="H177" s="389">
        <v>1</v>
      </c>
      <c r="I177" s="389">
        <v>5</v>
      </c>
      <c r="J177" s="389">
        <v>13</v>
      </c>
      <c r="K177" s="389">
        <v>93</v>
      </c>
      <c r="L177" s="389">
        <v>277</v>
      </c>
      <c r="M177" s="389">
        <v>501</v>
      </c>
      <c r="N177" s="389">
        <v>671</v>
      </c>
      <c r="O177" s="389">
        <v>1206</v>
      </c>
      <c r="P177" s="391">
        <v>0</v>
      </c>
    </row>
    <row r="178" spans="1:16">
      <c r="A178" s="390" t="s">
        <v>1315</v>
      </c>
      <c r="B178" s="389">
        <v>64</v>
      </c>
      <c r="C178" s="389">
        <v>563</v>
      </c>
      <c r="D178" s="389">
        <v>8.796875</v>
      </c>
      <c r="E178" s="391">
        <v>0</v>
      </c>
      <c r="F178" s="391">
        <v>0</v>
      </c>
      <c r="G178" s="389">
        <v>1</v>
      </c>
      <c r="H178" s="389">
        <v>1</v>
      </c>
      <c r="I178" s="389">
        <v>3</v>
      </c>
      <c r="J178" s="391">
        <v>0</v>
      </c>
      <c r="K178" s="389">
        <v>7</v>
      </c>
      <c r="L178" s="389">
        <v>4</v>
      </c>
      <c r="M178" s="389">
        <v>5</v>
      </c>
      <c r="N178" s="389">
        <v>25</v>
      </c>
      <c r="O178" s="389">
        <v>18</v>
      </c>
      <c r="P178" s="391">
        <v>0</v>
      </c>
    </row>
    <row r="179" spans="1:16">
      <c r="A179" s="390" t="s">
        <v>1316</v>
      </c>
      <c r="B179" s="389">
        <v>1777</v>
      </c>
      <c r="C179" s="389">
        <v>9672</v>
      </c>
      <c r="D179" s="389">
        <v>5.4428812605514914</v>
      </c>
      <c r="E179" s="391">
        <v>0</v>
      </c>
      <c r="F179" s="389">
        <v>2</v>
      </c>
      <c r="G179" s="389">
        <v>1</v>
      </c>
      <c r="H179" s="389">
        <v>4</v>
      </c>
      <c r="I179" s="389">
        <v>7</v>
      </c>
      <c r="J179" s="389">
        <v>12</v>
      </c>
      <c r="K179" s="389">
        <v>95</v>
      </c>
      <c r="L179" s="389">
        <v>175</v>
      </c>
      <c r="M179" s="389">
        <v>320</v>
      </c>
      <c r="N179" s="389">
        <v>450</v>
      </c>
      <c r="O179" s="389">
        <v>710</v>
      </c>
      <c r="P179" s="389">
        <v>1</v>
      </c>
    </row>
    <row r="180" spans="1:16">
      <c r="A180" s="390" t="s">
        <v>1317</v>
      </c>
      <c r="B180" s="389">
        <v>47</v>
      </c>
      <c r="C180" s="389">
        <v>262</v>
      </c>
      <c r="D180" s="389">
        <v>5.5744680851063828</v>
      </c>
      <c r="E180" s="391">
        <v>0</v>
      </c>
      <c r="F180" s="391">
        <v>0</v>
      </c>
      <c r="G180" s="391">
        <v>0</v>
      </c>
      <c r="H180" s="391">
        <v>0</v>
      </c>
      <c r="I180" s="391">
        <v>0</v>
      </c>
      <c r="J180" s="391">
        <v>0</v>
      </c>
      <c r="K180" s="391">
        <v>0</v>
      </c>
      <c r="L180" s="389">
        <v>8</v>
      </c>
      <c r="M180" s="389">
        <v>5</v>
      </c>
      <c r="N180" s="389">
        <v>16</v>
      </c>
      <c r="O180" s="389">
        <v>18</v>
      </c>
      <c r="P180" s="391">
        <v>0</v>
      </c>
    </row>
    <row r="181" spans="1:16">
      <c r="A181" s="390" t="s">
        <v>1318</v>
      </c>
      <c r="B181" s="389">
        <v>964</v>
      </c>
      <c r="C181" s="389">
        <v>5229</v>
      </c>
      <c r="D181" s="389">
        <v>5.4242738589211621</v>
      </c>
      <c r="E181" s="391">
        <v>0</v>
      </c>
      <c r="F181" s="389">
        <v>1</v>
      </c>
      <c r="G181" s="391">
        <v>0</v>
      </c>
      <c r="H181" s="391">
        <v>0</v>
      </c>
      <c r="I181" s="389">
        <v>3</v>
      </c>
      <c r="J181" s="389">
        <v>1</v>
      </c>
      <c r="K181" s="389">
        <v>21</v>
      </c>
      <c r="L181" s="389">
        <v>114</v>
      </c>
      <c r="M181" s="389">
        <v>133</v>
      </c>
      <c r="N181" s="389">
        <v>270</v>
      </c>
      <c r="O181" s="389">
        <v>421</v>
      </c>
      <c r="P181" s="391">
        <v>0</v>
      </c>
    </row>
    <row r="182" spans="1:16">
      <c r="A182" s="390" t="s">
        <v>1319</v>
      </c>
      <c r="B182" s="389">
        <v>120</v>
      </c>
      <c r="C182" s="389">
        <v>672</v>
      </c>
      <c r="D182" s="389">
        <v>5.6</v>
      </c>
      <c r="E182" s="391">
        <v>0</v>
      </c>
      <c r="F182" s="391">
        <v>0</v>
      </c>
      <c r="G182" s="389">
        <v>1</v>
      </c>
      <c r="H182" s="391">
        <v>0</v>
      </c>
      <c r="I182" s="389">
        <v>4</v>
      </c>
      <c r="J182" s="389">
        <v>1</v>
      </c>
      <c r="K182" s="389">
        <v>5</v>
      </c>
      <c r="L182" s="389">
        <v>13</v>
      </c>
      <c r="M182" s="389">
        <v>23</v>
      </c>
      <c r="N182" s="389">
        <v>38</v>
      </c>
      <c r="O182" s="389">
        <v>35</v>
      </c>
      <c r="P182" s="391">
        <v>0</v>
      </c>
    </row>
    <row r="183" spans="1:16">
      <c r="A183" s="390" t="s">
        <v>1320</v>
      </c>
      <c r="B183" s="389">
        <v>533</v>
      </c>
      <c r="C183" s="389">
        <v>3768</v>
      </c>
      <c r="D183" s="389">
        <v>7.0694183864915576</v>
      </c>
      <c r="E183" s="389">
        <v>4</v>
      </c>
      <c r="F183" s="389">
        <v>19</v>
      </c>
      <c r="G183" s="389">
        <v>8</v>
      </c>
      <c r="H183" s="389">
        <v>17</v>
      </c>
      <c r="I183" s="389">
        <v>5</v>
      </c>
      <c r="J183" s="389">
        <v>3</v>
      </c>
      <c r="K183" s="389">
        <v>11</v>
      </c>
      <c r="L183" s="389">
        <v>36</v>
      </c>
      <c r="M183" s="389">
        <v>62</v>
      </c>
      <c r="N183" s="389">
        <v>101</v>
      </c>
      <c r="O183" s="389">
        <v>267</v>
      </c>
      <c r="P183" s="391">
        <v>0</v>
      </c>
    </row>
    <row r="184" spans="1:16">
      <c r="A184" s="390" t="s">
        <v>1321</v>
      </c>
      <c r="B184" s="389">
        <v>197</v>
      </c>
      <c r="C184" s="389">
        <v>1290</v>
      </c>
      <c r="D184" s="389">
        <v>6.5482233502538074</v>
      </c>
      <c r="E184" s="391">
        <v>0</v>
      </c>
      <c r="F184" s="391">
        <v>0</v>
      </c>
      <c r="G184" s="391">
        <v>0</v>
      </c>
      <c r="H184" s="391">
        <v>0</v>
      </c>
      <c r="I184" s="391">
        <v>0</v>
      </c>
      <c r="J184" s="389">
        <v>1</v>
      </c>
      <c r="K184" s="389">
        <v>2</v>
      </c>
      <c r="L184" s="389">
        <v>9</v>
      </c>
      <c r="M184" s="389">
        <v>28</v>
      </c>
      <c r="N184" s="389">
        <v>30</v>
      </c>
      <c r="O184" s="389">
        <v>126</v>
      </c>
      <c r="P184" s="389">
        <v>1</v>
      </c>
    </row>
    <row r="185" spans="1:16" ht="22.5">
      <c r="A185" s="390" t="s">
        <v>1322</v>
      </c>
      <c r="B185" s="389">
        <v>156</v>
      </c>
      <c r="C185" s="389">
        <v>1213</v>
      </c>
      <c r="D185" s="389">
        <v>7.7756410256410255</v>
      </c>
      <c r="E185" s="391">
        <v>0</v>
      </c>
      <c r="F185" s="391">
        <v>0</v>
      </c>
      <c r="G185" s="391">
        <v>0</v>
      </c>
      <c r="H185" s="391">
        <v>0</v>
      </c>
      <c r="I185" s="389">
        <v>2</v>
      </c>
      <c r="J185" s="391">
        <v>0</v>
      </c>
      <c r="K185" s="389">
        <v>4</v>
      </c>
      <c r="L185" s="389">
        <v>29</v>
      </c>
      <c r="M185" s="389">
        <v>19</v>
      </c>
      <c r="N185" s="389">
        <v>38</v>
      </c>
      <c r="O185" s="389">
        <v>64</v>
      </c>
      <c r="P185" s="391">
        <v>0</v>
      </c>
    </row>
    <row r="186" spans="1:16">
      <c r="A186" s="390" t="s">
        <v>1323</v>
      </c>
      <c r="B186" s="389">
        <v>426</v>
      </c>
      <c r="C186" s="389">
        <v>3406</v>
      </c>
      <c r="D186" s="389">
        <v>7.995305164319249</v>
      </c>
      <c r="E186" s="391">
        <v>0</v>
      </c>
      <c r="F186" s="391">
        <v>0</v>
      </c>
      <c r="G186" s="391">
        <v>0</v>
      </c>
      <c r="H186" s="391">
        <v>0</v>
      </c>
      <c r="I186" s="391">
        <v>0</v>
      </c>
      <c r="J186" s="389">
        <v>2</v>
      </c>
      <c r="K186" s="389">
        <v>18</v>
      </c>
      <c r="L186" s="389">
        <v>23</v>
      </c>
      <c r="M186" s="389">
        <v>47</v>
      </c>
      <c r="N186" s="389">
        <v>104</v>
      </c>
      <c r="O186" s="389">
        <v>232</v>
      </c>
      <c r="P186" s="391">
        <v>0</v>
      </c>
    </row>
    <row r="187" spans="1:16" ht="22.5">
      <c r="A187" s="390" t="s">
        <v>1324</v>
      </c>
      <c r="B187" s="389">
        <v>46</v>
      </c>
      <c r="C187" s="389">
        <v>237</v>
      </c>
      <c r="D187" s="389">
        <v>5.1521739130434785</v>
      </c>
      <c r="E187" s="391">
        <v>0</v>
      </c>
      <c r="F187" s="389">
        <v>1</v>
      </c>
      <c r="G187" s="391">
        <v>0</v>
      </c>
      <c r="H187" s="389">
        <v>1</v>
      </c>
      <c r="I187" s="391">
        <v>0</v>
      </c>
      <c r="J187" s="391">
        <v>0</v>
      </c>
      <c r="K187" s="389">
        <v>1</v>
      </c>
      <c r="L187" s="389">
        <v>2</v>
      </c>
      <c r="M187" s="389">
        <v>8</v>
      </c>
      <c r="N187" s="389">
        <v>10</v>
      </c>
      <c r="O187" s="389">
        <v>23</v>
      </c>
      <c r="P187" s="391">
        <v>0</v>
      </c>
    </row>
    <row r="188" spans="1:16">
      <c r="A188" s="390" t="s">
        <v>1325</v>
      </c>
      <c r="B188" s="389">
        <v>41</v>
      </c>
      <c r="C188" s="389">
        <v>184</v>
      </c>
      <c r="D188" s="389">
        <v>4.4878048780487809</v>
      </c>
      <c r="E188" s="391">
        <v>0</v>
      </c>
      <c r="F188" s="389">
        <v>1</v>
      </c>
      <c r="G188" s="391">
        <v>0</v>
      </c>
      <c r="H188" s="389">
        <v>1</v>
      </c>
      <c r="I188" s="389">
        <v>1</v>
      </c>
      <c r="J188" s="389">
        <v>3</v>
      </c>
      <c r="K188" s="389">
        <v>1</v>
      </c>
      <c r="L188" s="389">
        <v>4</v>
      </c>
      <c r="M188" s="389">
        <v>8</v>
      </c>
      <c r="N188" s="389">
        <v>2</v>
      </c>
      <c r="O188" s="389">
        <v>20</v>
      </c>
      <c r="P188" s="391">
        <v>0</v>
      </c>
    </row>
    <row r="189" spans="1:16">
      <c r="A189" s="390" t="s">
        <v>1326</v>
      </c>
      <c r="B189" s="389">
        <v>79</v>
      </c>
      <c r="C189" s="389">
        <v>429</v>
      </c>
      <c r="D189" s="389">
        <v>5.4303797468354427</v>
      </c>
      <c r="E189" s="391">
        <v>0</v>
      </c>
      <c r="F189" s="391">
        <v>0</v>
      </c>
      <c r="G189" s="389">
        <v>10</v>
      </c>
      <c r="H189" s="391">
        <v>0</v>
      </c>
      <c r="I189" s="389">
        <v>2</v>
      </c>
      <c r="J189" s="389">
        <v>1</v>
      </c>
      <c r="K189" s="389">
        <v>1</v>
      </c>
      <c r="L189" s="389">
        <v>9</v>
      </c>
      <c r="M189" s="389">
        <v>19</v>
      </c>
      <c r="N189" s="389">
        <v>12</v>
      </c>
      <c r="O189" s="389">
        <v>25</v>
      </c>
      <c r="P189" s="391">
        <v>0</v>
      </c>
    </row>
    <row r="190" spans="1:16">
      <c r="A190" s="390" t="s">
        <v>1327</v>
      </c>
      <c r="B190" s="389">
        <v>201</v>
      </c>
      <c r="C190" s="389">
        <v>1269</v>
      </c>
      <c r="D190" s="389">
        <v>6.3134328358208958</v>
      </c>
      <c r="E190" s="391">
        <v>0</v>
      </c>
      <c r="F190" s="389">
        <v>1</v>
      </c>
      <c r="G190" s="391">
        <v>0</v>
      </c>
      <c r="H190" s="391">
        <v>0</v>
      </c>
      <c r="I190" s="389">
        <v>1</v>
      </c>
      <c r="J190" s="391">
        <v>0</v>
      </c>
      <c r="K190" s="391">
        <v>0</v>
      </c>
      <c r="L190" s="389">
        <v>11</v>
      </c>
      <c r="M190" s="389">
        <v>26</v>
      </c>
      <c r="N190" s="389">
        <v>50</v>
      </c>
      <c r="O190" s="389">
        <v>112</v>
      </c>
      <c r="P190" s="391">
        <v>0</v>
      </c>
    </row>
    <row r="191" spans="1:16">
      <c r="A191" s="390" t="s">
        <v>1328</v>
      </c>
      <c r="B191" s="389">
        <v>5</v>
      </c>
      <c r="C191" s="389">
        <v>26</v>
      </c>
      <c r="D191" s="389">
        <v>5.2</v>
      </c>
      <c r="E191" s="391">
        <v>0</v>
      </c>
      <c r="F191" s="391">
        <v>0</v>
      </c>
      <c r="G191" s="391">
        <v>0</v>
      </c>
      <c r="H191" s="391">
        <v>0</v>
      </c>
      <c r="I191" s="391">
        <v>0</v>
      </c>
      <c r="J191" s="389">
        <v>1</v>
      </c>
      <c r="K191" s="391">
        <v>0</v>
      </c>
      <c r="L191" s="391">
        <v>0</v>
      </c>
      <c r="M191" s="389">
        <v>2</v>
      </c>
      <c r="N191" s="389">
        <v>2</v>
      </c>
      <c r="O191" s="391">
        <v>0</v>
      </c>
      <c r="P191" s="391">
        <v>0</v>
      </c>
    </row>
    <row r="192" spans="1:16">
      <c r="A192" s="390" t="s">
        <v>1329</v>
      </c>
      <c r="B192" s="389">
        <v>1125</v>
      </c>
      <c r="C192" s="389">
        <v>7693</v>
      </c>
      <c r="D192" s="389">
        <v>6.838222222222222</v>
      </c>
      <c r="E192" s="389">
        <v>1</v>
      </c>
      <c r="F192" s="389">
        <v>1</v>
      </c>
      <c r="G192" s="389">
        <v>1</v>
      </c>
      <c r="H192" s="389">
        <v>6</v>
      </c>
      <c r="I192" s="389">
        <v>5</v>
      </c>
      <c r="J192" s="389">
        <v>3</v>
      </c>
      <c r="K192" s="389">
        <v>25</v>
      </c>
      <c r="L192" s="389">
        <v>68</v>
      </c>
      <c r="M192" s="389">
        <v>164</v>
      </c>
      <c r="N192" s="389">
        <v>288</v>
      </c>
      <c r="O192" s="389">
        <v>563</v>
      </c>
      <c r="P192" s="391">
        <v>0</v>
      </c>
    </row>
    <row r="193" spans="1:16">
      <c r="A193" s="390" t="s">
        <v>1330</v>
      </c>
      <c r="B193" s="389">
        <v>3</v>
      </c>
      <c r="C193" s="389">
        <v>13</v>
      </c>
      <c r="D193" s="389">
        <v>4.333333333333333</v>
      </c>
      <c r="E193" s="391">
        <v>0</v>
      </c>
      <c r="F193" s="391">
        <v>0</v>
      </c>
      <c r="G193" s="391">
        <v>0</v>
      </c>
      <c r="H193" s="391">
        <v>0</v>
      </c>
      <c r="I193" s="391">
        <v>0</v>
      </c>
      <c r="J193" s="391">
        <v>0</v>
      </c>
      <c r="K193" s="391">
        <v>0</v>
      </c>
      <c r="L193" s="391">
        <v>0</v>
      </c>
      <c r="M193" s="391">
        <v>0</v>
      </c>
      <c r="N193" s="389">
        <v>2</v>
      </c>
      <c r="O193" s="389">
        <v>1</v>
      </c>
      <c r="P193" s="391">
        <v>0</v>
      </c>
    </row>
    <row r="194" spans="1:16">
      <c r="A194" s="390" t="s">
        <v>1331</v>
      </c>
      <c r="B194" s="389">
        <v>60</v>
      </c>
      <c r="C194" s="389">
        <v>604</v>
      </c>
      <c r="D194" s="389">
        <v>10.066666666666666</v>
      </c>
      <c r="E194" s="389">
        <v>4</v>
      </c>
      <c r="F194" s="389">
        <v>1</v>
      </c>
      <c r="G194" s="389">
        <v>8</v>
      </c>
      <c r="H194" s="389">
        <v>1</v>
      </c>
      <c r="I194" s="389">
        <v>8</v>
      </c>
      <c r="J194" s="389">
        <v>1</v>
      </c>
      <c r="K194" s="389">
        <v>9</v>
      </c>
      <c r="L194" s="389">
        <v>9</v>
      </c>
      <c r="M194" s="389">
        <v>3</v>
      </c>
      <c r="N194" s="389">
        <v>5</v>
      </c>
      <c r="O194" s="389">
        <v>10</v>
      </c>
      <c r="P194" s="389">
        <v>1</v>
      </c>
    </row>
    <row r="195" spans="1:16" ht="22.5">
      <c r="A195" s="390" t="s">
        <v>1332</v>
      </c>
      <c r="B195" s="389">
        <v>10</v>
      </c>
      <c r="C195" s="389">
        <v>103</v>
      </c>
      <c r="D195" s="389">
        <v>10.3</v>
      </c>
      <c r="E195" s="389">
        <v>2</v>
      </c>
      <c r="F195" s="391">
        <v>0</v>
      </c>
      <c r="G195" s="389">
        <v>1</v>
      </c>
      <c r="H195" s="391">
        <v>0</v>
      </c>
      <c r="I195" s="391">
        <v>0</v>
      </c>
      <c r="J195" s="391">
        <v>0</v>
      </c>
      <c r="K195" s="389">
        <v>1</v>
      </c>
      <c r="L195" s="389">
        <v>1</v>
      </c>
      <c r="M195" s="391">
        <v>0</v>
      </c>
      <c r="N195" s="389">
        <v>1</v>
      </c>
      <c r="O195" s="389">
        <v>4</v>
      </c>
      <c r="P195" s="391">
        <v>0</v>
      </c>
    </row>
    <row r="196" spans="1:16" ht="22.5">
      <c r="A196" s="390" t="s">
        <v>1333</v>
      </c>
      <c r="B196" s="389">
        <v>349</v>
      </c>
      <c r="C196" s="389">
        <v>2758</v>
      </c>
      <c r="D196" s="389">
        <v>7.9025787965616043</v>
      </c>
      <c r="E196" s="391">
        <v>0</v>
      </c>
      <c r="F196" s="389">
        <v>4</v>
      </c>
      <c r="G196" s="389">
        <v>23</v>
      </c>
      <c r="H196" s="389">
        <v>98</v>
      </c>
      <c r="I196" s="389">
        <v>133</v>
      </c>
      <c r="J196" s="389">
        <v>24</v>
      </c>
      <c r="K196" s="389">
        <v>12</v>
      </c>
      <c r="L196" s="389">
        <v>7</v>
      </c>
      <c r="M196" s="389">
        <v>14</v>
      </c>
      <c r="N196" s="389">
        <v>16</v>
      </c>
      <c r="O196" s="389">
        <v>18</v>
      </c>
      <c r="P196" s="391">
        <v>0</v>
      </c>
    </row>
    <row r="197" spans="1:16" ht="22.5">
      <c r="A197" s="390" t="s">
        <v>1334</v>
      </c>
      <c r="B197" s="389">
        <v>168</v>
      </c>
      <c r="C197" s="389">
        <v>1201</v>
      </c>
      <c r="D197" s="389">
        <v>7.1488095238095237</v>
      </c>
      <c r="E197" s="391">
        <v>0</v>
      </c>
      <c r="F197" s="391">
        <v>0</v>
      </c>
      <c r="G197" s="389">
        <v>1</v>
      </c>
      <c r="H197" s="389">
        <v>18</v>
      </c>
      <c r="I197" s="389">
        <v>20</v>
      </c>
      <c r="J197" s="389">
        <v>10</v>
      </c>
      <c r="K197" s="389">
        <v>17</v>
      </c>
      <c r="L197" s="389">
        <v>17</v>
      </c>
      <c r="M197" s="389">
        <v>21</v>
      </c>
      <c r="N197" s="389">
        <v>27</v>
      </c>
      <c r="O197" s="389">
        <v>37</v>
      </c>
      <c r="P197" s="391">
        <v>0</v>
      </c>
    </row>
    <row r="198" spans="1:16">
      <c r="A198" s="390" t="s">
        <v>1335</v>
      </c>
      <c r="B198" s="389">
        <v>208</v>
      </c>
      <c r="C198" s="389">
        <v>907</v>
      </c>
      <c r="D198" s="389">
        <v>4.3605769230769234</v>
      </c>
      <c r="E198" s="391">
        <v>0</v>
      </c>
      <c r="F198" s="391">
        <v>0</v>
      </c>
      <c r="G198" s="391">
        <v>0</v>
      </c>
      <c r="H198" s="389">
        <v>1</v>
      </c>
      <c r="I198" s="389">
        <v>3</v>
      </c>
      <c r="J198" s="389">
        <v>1</v>
      </c>
      <c r="K198" s="389">
        <v>8</v>
      </c>
      <c r="L198" s="389">
        <v>19</v>
      </c>
      <c r="M198" s="389">
        <v>33</v>
      </c>
      <c r="N198" s="389">
        <v>26</v>
      </c>
      <c r="O198" s="389">
        <v>117</v>
      </c>
      <c r="P198" s="391">
        <v>0</v>
      </c>
    </row>
    <row r="199" spans="1:16">
      <c r="A199" s="390" t="s">
        <v>1336</v>
      </c>
      <c r="B199" s="389">
        <v>757</v>
      </c>
      <c r="C199" s="389">
        <v>3226</v>
      </c>
      <c r="D199" s="389">
        <v>4.2615587846763541</v>
      </c>
      <c r="E199" s="389">
        <v>2</v>
      </c>
      <c r="F199" s="389">
        <v>5</v>
      </c>
      <c r="G199" s="389">
        <v>4</v>
      </c>
      <c r="H199" s="389">
        <v>6</v>
      </c>
      <c r="I199" s="389">
        <v>9</v>
      </c>
      <c r="J199" s="389">
        <v>7</v>
      </c>
      <c r="K199" s="389">
        <v>15</v>
      </c>
      <c r="L199" s="389">
        <v>39</v>
      </c>
      <c r="M199" s="389">
        <v>76</v>
      </c>
      <c r="N199" s="389">
        <v>98</v>
      </c>
      <c r="O199" s="389">
        <v>496</v>
      </c>
      <c r="P199" s="391">
        <v>0</v>
      </c>
    </row>
    <row r="200" spans="1:16">
      <c r="A200" s="390" t="s">
        <v>1337</v>
      </c>
      <c r="B200" s="389">
        <v>14</v>
      </c>
      <c r="C200" s="389">
        <v>137</v>
      </c>
      <c r="D200" s="389">
        <v>9.7857142857142865</v>
      </c>
      <c r="E200" s="391">
        <v>0</v>
      </c>
      <c r="F200" s="391">
        <v>0</v>
      </c>
      <c r="G200" s="391">
        <v>0</v>
      </c>
      <c r="H200" s="389">
        <v>1</v>
      </c>
      <c r="I200" s="391">
        <v>0</v>
      </c>
      <c r="J200" s="391">
        <v>0</v>
      </c>
      <c r="K200" s="391">
        <v>0</v>
      </c>
      <c r="L200" s="391">
        <v>0</v>
      </c>
      <c r="M200" s="389">
        <v>1</v>
      </c>
      <c r="N200" s="391">
        <v>0</v>
      </c>
      <c r="O200" s="389">
        <v>12</v>
      </c>
      <c r="P200" s="391">
        <v>0</v>
      </c>
    </row>
    <row r="201" spans="1:16">
      <c r="A201" s="390" t="s">
        <v>1338</v>
      </c>
      <c r="B201" s="389">
        <v>20</v>
      </c>
      <c r="C201" s="389">
        <v>138</v>
      </c>
      <c r="D201" s="389">
        <v>6.9</v>
      </c>
      <c r="E201" s="391">
        <v>0</v>
      </c>
      <c r="F201" s="389">
        <v>2</v>
      </c>
      <c r="G201" s="391">
        <v>0</v>
      </c>
      <c r="H201" s="391">
        <v>0</v>
      </c>
      <c r="I201" s="389">
        <v>1</v>
      </c>
      <c r="J201" s="391">
        <v>0</v>
      </c>
      <c r="K201" s="389">
        <v>3</v>
      </c>
      <c r="L201" s="389">
        <v>2</v>
      </c>
      <c r="M201" s="389">
        <v>6</v>
      </c>
      <c r="N201" s="389">
        <v>1</v>
      </c>
      <c r="O201" s="389">
        <v>5</v>
      </c>
      <c r="P201" s="391">
        <v>0</v>
      </c>
    </row>
    <row r="202" spans="1:16" ht="22.5">
      <c r="A202" s="390" t="s">
        <v>1339</v>
      </c>
      <c r="B202" s="389">
        <v>55</v>
      </c>
      <c r="C202" s="389">
        <v>265</v>
      </c>
      <c r="D202" s="389">
        <v>4.8181818181818183</v>
      </c>
      <c r="E202" s="391">
        <v>0</v>
      </c>
      <c r="F202" s="391">
        <v>0</v>
      </c>
      <c r="G202" s="389">
        <v>19</v>
      </c>
      <c r="H202" s="389">
        <v>4</v>
      </c>
      <c r="I202" s="389">
        <v>2</v>
      </c>
      <c r="J202" s="389">
        <v>2</v>
      </c>
      <c r="K202" s="389">
        <v>3</v>
      </c>
      <c r="L202" s="389">
        <v>1</v>
      </c>
      <c r="M202" s="389">
        <v>6</v>
      </c>
      <c r="N202" s="389">
        <v>5</v>
      </c>
      <c r="O202" s="389">
        <v>13</v>
      </c>
      <c r="P202" s="391">
        <v>0</v>
      </c>
    </row>
    <row r="203" spans="1:16">
      <c r="A203" s="390" t="s">
        <v>1340</v>
      </c>
      <c r="B203" s="389">
        <v>149</v>
      </c>
      <c r="C203" s="389">
        <v>1032</v>
      </c>
      <c r="D203" s="389">
        <v>6.9261744966442951</v>
      </c>
      <c r="E203" s="391">
        <v>0</v>
      </c>
      <c r="F203" s="389">
        <v>1</v>
      </c>
      <c r="G203" s="391">
        <v>0</v>
      </c>
      <c r="H203" s="389">
        <v>6</v>
      </c>
      <c r="I203" s="391">
        <v>0</v>
      </c>
      <c r="J203" s="389">
        <v>10</v>
      </c>
      <c r="K203" s="389">
        <v>12</v>
      </c>
      <c r="L203" s="389">
        <v>13</v>
      </c>
      <c r="M203" s="389">
        <v>17</v>
      </c>
      <c r="N203" s="389">
        <v>44</v>
      </c>
      <c r="O203" s="389">
        <v>46</v>
      </c>
      <c r="P203" s="391">
        <v>0</v>
      </c>
    </row>
    <row r="204" spans="1:16">
      <c r="A204" s="390" t="s">
        <v>1341</v>
      </c>
      <c r="B204" s="389">
        <v>398</v>
      </c>
      <c r="C204" s="389">
        <v>2136</v>
      </c>
      <c r="D204" s="389">
        <v>5.3668341708542711</v>
      </c>
      <c r="E204" s="389">
        <v>4</v>
      </c>
      <c r="F204" s="389">
        <v>31</v>
      </c>
      <c r="G204" s="389">
        <v>16</v>
      </c>
      <c r="H204" s="389">
        <v>29</v>
      </c>
      <c r="I204" s="389">
        <v>11</v>
      </c>
      <c r="J204" s="389">
        <v>15</v>
      </c>
      <c r="K204" s="389">
        <v>31</v>
      </c>
      <c r="L204" s="389">
        <v>53</v>
      </c>
      <c r="M204" s="389">
        <v>62</v>
      </c>
      <c r="N204" s="389">
        <v>68</v>
      </c>
      <c r="O204" s="389">
        <v>78</v>
      </c>
      <c r="P204" s="391">
        <v>0</v>
      </c>
    </row>
    <row r="205" spans="1:16">
      <c r="A205" s="390" t="s">
        <v>1342</v>
      </c>
      <c r="B205" s="389">
        <v>4248</v>
      </c>
      <c r="C205" s="389">
        <v>11808</v>
      </c>
      <c r="D205" s="389">
        <v>2.7796610169491527</v>
      </c>
      <c r="E205" s="391">
        <v>0</v>
      </c>
      <c r="F205" s="391">
        <v>0</v>
      </c>
      <c r="G205" s="391">
        <v>0</v>
      </c>
      <c r="H205" s="389">
        <v>6</v>
      </c>
      <c r="I205" s="389">
        <v>16</v>
      </c>
      <c r="J205" s="389">
        <v>24</v>
      </c>
      <c r="K205" s="389">
        <v>223</v>
      </c>
      <c r="L205" s="389">
        <v>735</v>
      </c>
      <c r="M205" s="389">
        <v>1212</v>
      </c>
      <c r="N205" s="389">
        <v>1043</v>
      </c>
      <c r="O205" s="389">
        <v>986</v>
      </c>
      <c r="P205" s="389">
        <v>3</v>
      </c>
    </row>
    <row r="206" spans="1:16">
      <c r="A206" s="390" t="s">
        <v>1343</v>
      </c>
      <c r="B206" s="389">
        <v>62</v>
      </c>
      <c r="C206" s="389">
        <v>360</v>
      </c>
      <c r="D206" s="389">
        <v>5.806451612903226</v>
      </c>
      <c r="E206" s="391">
        <v>0</v>
      </c>
      <c r="F206" s="389">
        <v>1</v>
      </c>
      <c r="G206" s="389">
        <v>1</v>
      </c>
      <c r="H206" s="389">
        <v>1</v>
      </c>
      <c r="I206" s="391">
        <v>0</v>
      </c>
      <c r="J206" s="391">
        <v>0</v>
      </c>
      <c r="K206" s="389">
        <v>2</v>
      </c>
      <c r="L206" s="389">
        <v>8</v>
      </c>
      <c r="M206" s="389">
        <v>3</v>
      </c>
      <c r="N206" s="389">
        <v>7</v>
      </c>
      <c r="O206" s="389">
        <v>39</v>
      </c>
      <c r="P206" s="391">
        <v>0</v>
      </c>
    </row>
    <row r="207" spans="1:16">
      <c r="A207" s="390" t="s">
        <v>1344</v>
      </c>
      <c r="B207" s="389">
        <v>60</v>
      </c>
      <c r="C207" s="389">
        <v>261</v>
      </c>
      <c r="D207" s="389">
        <v>4.3499999999999996</v>
      </c>
      <c r="E207" s="391">
        <v>0</v>
      </c>
      <c r="F207" s="391">
        <v>0</v>
      </c>
      <c r="G207" s="391">
        <v>0</v>
      </c>
      <c r="H207" s="389">
        <v>2</v>
      </c>
      <c r="I207" s="389">
        <v>8</v>
      </c>
      <c r="J207" s="391">
        <v>0</v>
      </c>
      <c r="K207" s="389">
        <v>3</v>
      </c>
      <c r="L207" s="389">
        <v>10</v>
      </c>
      <c r="M207" s="389">
        <v>11</v>
      </c>
      <c r="N207" s="389">
        <v>8</v>
      </c>
      <c r="O207" s="389">
        <v>18</v>
      </c>
      <c r="P207" s="391">
        <v>0</v>
      </c>
    </row>
    <row r="208" spans="1:16">
      <c r="A208" s="390" t="s">
        <v>1345</v>
      </c>
      <c r="B208" s="389">
        <v>1702</v>
      </c>
      <c r="C208" s="389">
        <v>7407</v>
      </c>
      <c r="D208" s="389">
        <v>4.3519388954171561</v>
      </c>
      <c r="E208" s="391">
        <v>0</v>
      </c>
      <c r="F208" s="391">
        <v>0</v>
      </c>
      <c r="G208" s="391">
        <v>0</v>
      </c>
      <c r="H208" s="389">
        <v>1</v>
      </c>
      <c r="I208" s="389">
        <v>5</v>
      </c>
      <c r="J208" s="389">
        <v>16</v>
      </c>
      <c r="K208" s="389">
        <v>166</v>
      </c>
      <c r="L208" s="389">
        <v>386</v>
      </c>
      <c r="M208" s="389">
        <v>439</v>
      </c>
      <c r="N208" s="389">
        <v>340</v>
      </c>
      <c r="O208" s="389">
        <v>349</v>
      </c>
      <c r="P208" s="391">
        <v>0</v>
      </c>
    </row>
    <row r="209" spans="1:16">
      <c r="A209" s="390" t="s">
        <v>1346</v>
      </c>
      <c r="B209" s="389">
        <v>311</v>
      </c>
      <c r="C209" s="389">
        <v>1121</v>
      </c>
      <c r="D209" s="389">
        <v>3.604501607717042</v>
      </c>
      <c r="E209" s="391">
        <v>0</v>
      </c>
      <c r="F209" s="391">
        <v>0</v>
      </c>
      <c r="G209" s="391">
        <v>0</v>
      </c>
      <c r="H209" s="391">
        <v>0</v>
      </c>
      <c r="I209" s="391">
        <v>0</v>
      </c>
      <c r="J209" s="389">
        <v>3</v>
      </c>
      <c r="K209" s="389">
        <v>10</v>
      </c>
      <c r="L209" s="389">
        <v>38</v>
      </c>
      <c r="M209" s="389">
        <v>44</v>
      </c>
      <c r="N209" s="389">
        <v>76</v>
      </c>
      <c r="O209" s="389">
        <v>140</v>
      </c>
      <c r="P209" s="391">
        <v>0</v>
      </c>
    </row>
    <row r="210" spans="1:16">
      <c r="A210" s="390" t="s">
        <v>1347</v>
      </c>
      <c r="B210" s="389">
        <v>219</v>
      </c>
      <c r="C210" s="389">
        <v>1177</v>
      </c>
      <c r="D210" s="389">
        <v>5.3744292237442925</v>
      </c>
      <c r="E210" s="391">
        <v>0</v>
      </c>
      <c r="F210" s="391">
        <v>0</v>
      </c>
      <c r="G210" s="391">
        <v>0</v>
      </c>
      <c r="H210" s="391">
        <v>0</v>
      </c>
      <c r="I210" s="391">
        <v>0</v>
      </c>
      <c r="J210" s="389">
        <v>3</v>
      </c>
      <c r="K210" s="389">
        <v>24</v>
      </c>
      <c r="L210" s="389">
        <v>44</v>
      </c>
      <c r="M210" s="389">
        <v>46</v>
      </c>
      <c r="N210" s="389">
        <v>39</v>
      </c>
      <c r="O210" s="389">
        <v>63</v>
      </c>
      <c r="P210" s="391">
        <v>0</v>
      </c>
    </row>
    <row r="211" spans="1:16">
      <c r="A211" s="390" t="s">
        <v>1348</v>
      </c>
      <c r="B211" s="389">
        <v>1170</v>
      </c>
      <c r="C211" s="389">
        <v>4889</v>
      </c>
      <c r="D211" s="389">
        <v>4.1786324786324789</v>
      </c>
      <c r="E211" s="389">
        <v>1</v>
      </c>
      <c r="F211" s="389">
        <v>1</v>
      </c>
      <c r="G211" s="389">
        <v>10</v>
      </c>
      <c r="H211" s="389">
        <v>41</v>
      </c>
      <c r="I211" s="389">
        <v>54</v>
      </c>
      <c r="J211" s="389">
        <v>29</v>
      </c>
      <c r="K211" s="389">
        <v>90</v>
      </c>
      <c r="L211" s="389">
        <v>124</v>
      </c>
      <c r="M211" s="389">
        <v>259</v>
      </c>
      <c r="N211" s="389">
        <v>282</v>
      </c>
      <c r="O211" s="389">
        <v>279</v>
      </c>
      <c r="P211" s="391">
        <v>0</v>
      </c>
    </row>
    <row r="212" spans="1:16" ht="22.5">
      <c r="A212" s="390" t="s">
        <v>1349</v>
      </c>
      <c r="B212" s="389">
        <v>21</v>
      </c>
      <c r="C212" s="389">
        <v>84</v>
      </c>
      <c r="D212" s="389">
        <v>4</v>
      </c>
      <c r="E212" s="391">
        <v>0</v>
      </c>
      <c r="F212" s="391">
        <v>0</v>
      </c>
      <c r="G212" s="391">
        <v>0</v>
      </c>
      <c r="H212" s="391">
        <v>0</v>
      </c>
      <c r="I212" s="389">
        <v>1</v>
      </c>
      <c r="J212" s="391">
        <v>0</v>
      </c>
      <c r="K212" s="389">
        <v>1</v>
      </c>
      <c r="L212" s="389">
        <v>5</v>
      </c>
      <c r="M212" s="389">
        <v>6</v>
      </c>
      <c r="N212" s="389">
        <v>4</v>
      </c>
      <c r="O212" s="389">
        <v>4</v>
      </c>
      <c r="P212" s="391">
        <v>0</v>
      </c>
    </row>
    <row r="213" spans="1:16">
      <c r="A213" s="390" t="s">
        <v>1350</v>
      </c>
      <c r="B213" s="389">
        <v>24</v>
      </c>
      <c r="C213" s="389">
        <v>129</v>
      </c>
      <c r="D213" s="389">
        <v>5.375</v>
      </c>
      <c r="E213" s="391">
        <v>0</v>
      </c>
      <c r="F213" s="391">
        <v>0</v>
      </c>
      <c r="G213" s="391">
        <v>0</v>
      </c>
      <c r="H213" s="389">
        <v>1</v>
      </c>
      <c r="I213" s="389">
        <v>4</v>
      </c>
      <c r="J213" s="391">
        <v>0</v>
      </c>
      <c r="K213" s="389">
        <v>8</v>
      </c>
      <c r="L213" s="389">
        <v>4</v>
      </c>
      <c r="M213" s="389">
        <v>7</v>
      </c>
      <c r="N213" s="391">
        <v>0</v>
      </c>
      <c r="O213" s="391">
        <v>0</v>
      </c>
      <c r="P213" s="391">
        <v>0</v>
      </c>
    </row>
    <row r="214" spans="1:16">
      <c r="A214" s="390" t="s">
        <v>1351</v>
      </c>
      <c r="B214" s="389">
        <v>135</v>
      </c>
      <c r="C214" s="389">
        <v>828</v>
      </c>
      <c r="D214" s="389">
        <v>6.1333333333333337</v>
      </c>
      <c r="E214" s="391">
        <v>0</v>
      </c>
      <c r="F214" s="391">
        <v>0</v>
      </c>
      <c r="G214" s="391">
        <v>0</v>
      </c>
      <c r="H214" s="389">
        <v>2</v>
      </c>
      <c r="I214" s="389">
        <v>2</v>
      </c>
      <c r="J214" s="391">
        <v>0</v>
      </c>
      <c r="K214" s="389">
        <v>10</v>
      </c>
      <c r="L214" s="389">
        <v>20</v>
      </c>
      <c r="M214" s="389">
        <v>38</v>
      </c>
      <c r="N214" s="389">
        <v>20</v>
      </c>
      <c r="O214" s="389">
        <v>43</v>
      </c>
      <c r="P214" s="391">
        <v>0</v>
      </c>
    </row>
    <row r="215" spans="1:16">
      <c r="A215" s="390" t="s">
        <v>1352</v>
      </c>
      <c r="B215" s="389">
        <v>1625</v>
      </c>
      <c r="C215" s="389">
        <v>8152</v>
      </c>
      <c r="D215" s="389">
        <v>5.0166153846153847</v>
      </c>
      <c r="E215" s="391">
        <v>0</v>
      </c>
      <c r="F215" s="391">
        <v>0</v>
      </c>
      <c r="G215" s="391">
        <v>0</v>
      </c>
      <c r="H215" s="391">
        <v>0</v>
      </c>
      <c r="I215" s="389">
        <v>1</v>
      </c>
      <c r="J215" s="389">
        <v>1</v>
      </c>
      <c r="K215" s="389">
        <v>4</v>
      </c>
      <c r="L215" s="389">
        <v>7</v>
      </c>
      <c r="M215" s="389">
        <v>63</v>
      </c>
      <c r="N215" s="389">
        <v>293</v>
      </c>
      <c r="O215" s="389">
        <v>1255</v>
      </c>
      <c r="P215" s="389">
        <v>1</v>
      </c>
    </row>
    <row r="216" spans="1:16">
      <c r="A216" s="390" t="s">
        <v>1353</v>
      </c>
      <c r="B216" s="389">
        <v>394</v>
      </c>
      <c r="C216" s="389">
        <v>1808</v>
      </c>
      <c r="D216" s="389">
        <v>4.5888324873096451</v>
      </c>
      <c r="E216" s="389">
        <v>4</v>
      </c>
      <c r="F216" s="389">
        <v>25</v>
      </c>
      <c r="G216" s="389">
        <v>2</v>
      </c>
      <c r="H216" s="389">
        <v>3</v>
      </c>
      <c r="I216" s="389">
        <v>34</v>
      </c>
      <c r="J216" s="389">
        <v>32</v>
      </c>
      <c r="K216" s="389">
        <v>171</v>
      </c>
      <c r="L216" s="389">
        <v>55</v>
      </c>
      <c r="M216" s="389">
        <v>37</v>
      </c>
      <c r="N216" s="389">
        <v>8</v>
      </c>
      <c r="O216" s="389">
        <v>23</v>
      </c>
      <c r="P216" s="391">
        <v>0</v>
      </c>
    </row>
    <row r="217" spans="1:16" ht="22.5">
      <c r="A217" s="390" t="s">
        <v>1354</v>
      </c>
      <c r="B217" s="389">
        <v>9</v>
      </c>
      <c r="C217" s="389">
        <v>38</v>
      </c>
      <c r="D217" s="389">
        <v>4.2222222222222223</v>
      </c>
      <c r="E217" s="391">
        <v>0</v>
      </c>
      <c r="F217" s="391">
        <v>0</v>
      </c>
      <c r="G217" s="391">
        <v>0</v>
      </c>
      <c r="H217" s="391">
        <v>0</v>
      </c>
      <c r="I217" s="389">
        <v>1</v>
      </c>
      <c r="J217" s="389">
        <v>1</v>
      </c>
      <c r="K217" s="389">
        <v>1</v>
      </c>
      <c r="L217" s="389">
        <v>2</v>
      </c>
      <c r="M217" s="389">
        <v>2</v>
      </c>
      <c r="N217" s="391">
        <v>0</v>
      </c>
      <c r="O217" s="389">
        <v>2</v>
      </c>
      <c r="P217" s="391">
        <v>0</v>
      </c>
    </row>
    <row r="218" spans="1:16">
      <c r="A218" s="390" t="s">
        <v>1355</v>
      </c>
      <c r="B218" s="389">
        <v>413</v>
      </c>
      <c r="C218" s="389">
        <v>2861</v>
      </c>
      <c r="D218" s="389">
        <v>6.9273607748184016</v>
      </c>
      <c r="E218" s="389">
        <v>3</v>
      </c>
      <c r="F218" s="389">
        <v>60</v>
      </c>
      <c r="G218" s="389">
        <v>38</v>
      </c>
      <c r="H218" s="389">
        <v>3</v>
      </c>
      <c r="I218" s="389">
        <v>3</v>
      </c>
      <c r="J218" s="389">
        <v>1</v>
      </c>
      <c r="K218" s="389">
        <v>8</v>
      </c>
      <c r="L218" s="389">
        <v>18</v>
      </c>
      <c r="M218" s="389">
        <v>54</v>
      </c>
      <c r="N218" s="389">
        <v>125</v>
      </c>
      <c r="O218" s="389">
        <v>100</v>
      </c>
      <c r="P218" s="391">
        <v>0</v>
      </c>
    </row>
    <row r="219" spans="1:16">
      <c r="A219" s="390" t="s">
        <v>1356</v>
      </c>
      <c r="B219" s="389">
        <v>8</v>
      </c>
      <c r="C219" s="389">
        <v>47</v>
      </c>
      <c r="D219" s="389">
        <v>5.875</v>
      </c>
      <c r="E219" s="391">
        <v>0</v>
      </c>
      <c r="F219" s="391">
        <v>0</v>
      </c>
      <c r="G219" s="391">
        <v>0</v>
      </c>
      <c r="H219" s="391">
        <v>0</v>
      </c>
      <c r="I219" s="391">
        <v>0</v>
      </c>
      <c r="J219" s="391">
        <v>0</v>
      </c>
      <c r="K219" s="391">
        <v>0</v>
      </c>
      <c r="L219" s="391">
        <v>0</v>
      </c>
      <c r="M219" s="389">
        <v>2</v>
      </c>
      <c r="N219" s="389">
        <v>4</v>
      </c>
      <c r="O219" s="389">
        <v>2</v>
      </c>
      <c r="P219" s="391">
        <v>0</v>
      </c>
    </row>
    <row r="220" spans="1:16">
      <c r="A220" s="390" t="s">
        <v>1357</v>
      </c>
      <c r="B220" s="389">
        <v>16</v>
      </c>
      <c r="C220" s="389">
        <v>107</v>
      </c>
      <c r="D220" s="389">
        <v>6.6875</v>
      </c>
      <c r="E220" s="391">
        <v>0</v>
      </c>
      <c r="F220" s="391">
        <v>0</v>
      </c>
      <c r="G220" s="391">
        <v>0</v>
      </c>
      <c r="H220" s="391">
        <v>0</v>
      </c>
      <c r="I220" s="391">
        <v>0</v>
      </c>
      <c r="J220" s="391">
        <v>0</v>
      </c>
      <c r="K220" s="391">
        <v>0</v>
      </c>
      <c r="L220" s="391">
        <v>0</v>
      </c>
      <c r="M220" s="391">
        <v>0</v>
      </c>
      <c r="N220" s="389">
        <v>11</v>
      </c>
      <c r="O220" s="389">
        <v>5</v>
      </c>
      <c r="P220" s="391">
        <v>0</v>
      </c>
    </row>
    <row r="221" spans="1:16">
      <c r="A221" s="390" t="s">
        <v>1358</v>
      </c>
      <c r="B221" s="389">
        <v>359</v>
      </c>
      <c r="C221" s="389">
        <v>2394</v>
      </c>
      <c r="D221" s="389">
        <v>6.6685236768802225</v>
      </c>
      <c r="E221" s="391">
        <v>0</v>
      </c>
      <c r="F221" s="389">
        <v>1</v>
      </c>
      <c r="G221" s="391">
        <v>0</v>
      </c>
      <c r="H221" s="391">
        <v>0</v>
      </c>
      <c r="I221" s="389">
        <v>2</v>
      </c>
      <c r="J221" s="389">
        <v>2</v>
      </c>
      <c r="K221" s="389">
        <v>11</v>
      </c>
      <c r="L221" s="389">
        <v>25</v>
      </c>
      <c r="M221" s="389">
        <v>25</v>
      </c>
      <c r="N221" s="389">
        <v>67</v>
      </c>
      <c r="O221" s="389">
        <v>226</v>
      </c>
      <c r="P221" s="391">
        <v>0</v>
      </c>
    </row>
    <row r="222" spans="1:16" ht="22.5">
      <c r="A222" s="390" t="s">
        <v>1359</v>
      </c>
      <c r="B222" s="389">
        <v>11</v>
      </c>
      <c r="C222" s="389">
        <v>59</v>
      </c>
      <c r="D222" s="389">
        <v>5.3636363636363633</v>
      </c>
      <c r="E222" s="391">
        <v>0</v>
      </c>
      <c r="F222" s="391">
        <v>0</v>
      </c>
      <c r="G222" s="391">
        <v>0</v>
      </c>
      <c r="H222" s="389">
        <v>1</v>
      </c>
      <c r="I222" s="391">
        <v>0</v>
      </c>
      <c r="J222" s="391">
        <v>0</v>
      </c>
      <c r="K222" s="391">
        <v>0</v>
      </c>
      <c r="L222" s="389">
        <v>1</v>
      </c>
      <c r="M222" s="389">
        <v>1</v>
      </c>
      <c r="N222" s="389">
        <v>1</v>
      </c>
      <c r="O222" s="389">
        <v>7</v>
      </c>
      <c r="P222" s="391">
        <v>0</v>
      </c>
    </row>
    <row r="223" spans="1:16">
      <c r="A223" s="390" t="s">
        <v>1360</v>
      </c>
      <c r="B223" s="389">
        <v>129</v>
      </c>
      <c r="C223" s="389">
        <v>602</v>
      </c>
      <c r="D223" s="389">
        <v>4.666666666666667</v>
      </c>
      <c r="E223" s="389">
        <v>14</v>
      </c>
      <c r="F223" s="389">
        <v>48</v>
      </c>
      <c r="G223" s="389">
        <v>19</v>
      </c>
      <c r="H223" s="389">
        <v>12</v>
      </c>
      <c r="I223" s="389">
        <v>1</v>
      </c>
      <c r="J223" s="391">
        <v>0</v>
      </c>
      <c r="K223" s="389">
        <v>1</v>
      </c>
      <c r="L223" s="389">
        <v>3</v>
      </c>
      <c r="M223" s="389">
        <v>6</v>
      </c>
      <c r="N223" s="389">
        <v>7</v>
      </c>
      <c r="O223" s="389">
        <v>18</v>
      </c>
      <c r="P223" s="391">
        <v>0</v>
      </c>
    </row>
    <row r="224" spans="1:16">
      <c r="A224" s="390" t="s">
        <v>1361</v>
      </c>
      <c r="B224" s="389">
        <v>23</v>
      </c>
      <c r="C224" s="389">
        <v>370</v>
      </c>
      <c r="D224" s="389">
        <v>16.086956521739129</v>
      </c>
      <c r="E224" s="391">
        <v>0</v>
      </c>
      <c r="F224" s="391">
        <v>0</v>
      </c>
      <c r="G224" s="389">
        <v>1</v>
      </c>
      <c r="H224" s="389">
        <v>2</v>
      </c>
      <c r="I224" s="389">
        <v>1</v>
      </c>
      <c r="J224" s="391">
        <v>0</v>
      </c>
      <c r="K224" s="389">
        <v>2</v>
      </c>
      <c r="L224" s="389">
        <v>4</v>
      </c>
      <c r="M224" s="389">
        <v>5</v>
      </c>
      <c r="N224" s="389">
        <v>3</v>
      </c>
      <c r="O224" s="389">
        <v>5</v>
      </c>
      <c r="P224" s="391">
        <v>0</v>
      </c>
    </row>
    <row r="225" spans="1:16">
      <c r="A225" s="390" t="s">
        <v>1362</v>
      </c>
      <c r="B225" s="389">
        <v>790</v>
      </c>
      <c r="C225" s="389">
        <v>7965</v>
      </c>
      <c r="D225" s="389">
        <v>10.082278481012658</v>
      </c>
      <c r="E225" s="389">
        <v>2</v>
      </c>
      <c r="F225" s="389">
        <v>78</v>
      </c>
      <c r="G225" s="389">
        <v>82</v>
      </c>
      <c r="H225" s="389">
        <v>68</v>
      </c>
      <c r="I225" s="389">
        <v>43</v>
      </c>
      <c r="J225" s="389">
        <v>27</v>
      </c>
      <c r="K225" s="389">
        <v>76</v>
      </c>
      <c r="L225" s="389">
        <v>98</v>
      </c>
      <c r="M225" s="389">
        <v>128</v>
      </c>
      <c r="N225" s="389">
        <v>75</v>
      </c>
      <c r="O225" s="389">
        <v>113</v>
      </c>
      <c r="P225" s="391">
        <v>0</v>
      </c>
    </row>
    <row r="226" spans="1:16" ht="22.5">
      <c r="A226" s="390" t="s">
        <v>3429</v>
      </c>
      <c r="B226" s="389">
        <v>34</v>
      </c>
      <c r="C226" s="389">
        <v>223</v>
      </c>
      <c r="D226" s="389">
        <v>6.5588235294117645</v>
      </c>
      <c r="E226" s="389">
        <v>1</v>
      </c>
      <c r="F226" s="389">
        <v>2</v>
      </c>
      <c r="G226" s="389">
        <v>1</v>
      </c>
      <c r="H226" s="389">
        <v>4</v>
      </c>
      <c r="I226" s="389">
        <v>2</v>
      </c>
      <c r="J226" s="391">
        <v>0</v>
      </c>
      <c r="K226" s="389">
        <v>1</v>
      </c>
      <c r="L226" s="389">
        <v>12</v>
      </c>
      <c r="M226" s="389">
        <v>2</v>
      </c>
      <c r="N226" s="389">
        <v>4</v>
      </c>
      <c r="O226" s="389">
        <v>5</v>
      </c>
      <c r="P226" s="391">
        <v>0</v>
      </c>
    </row>
    <row r="227" spans="1:16">
      <c r="A227" s="390" t="s">
        <v>1364</v>
      </c>
      <c r="B227" s="389">
        <v>1940</v>
      </c>
      <c r="C227" s="389">
        <v>7787</v>
      </c>
      <c r="D227" s="389">
        <v>4.0139175257731958</v>
      </c>
      <c r="E227" s="391">
        <v>0</v>
      </c>
      <c r="F227" s="391">
        <v>0</v>
      </c>
      <c r="G227" s="391">
        <v>0</v>
      </c>
      <c r="H227" s="389">
        <v>13</v>
      </c>
      <c r="I227" s="389">
        <v>13</v>
      </c>
      <c r="J227" s="389">
        <v>61</v>
      </c>
      <c r="K227" s="389">
        <v>272</v>
      </c>
      <c r="L227" s="389">
        <v>411</v>
      </c>
      <c r="M227" s="389">
        <v>524</v>
      </c>
      <c r="N227" s="389">
        <v>319</v>
      </c>
      <c r="O227" s="389">
        <v>327</v>
      </c>
      <c r="P227" s="391">
        <v>0</v>
      </c>
    </row>
    <row r="228" spans="1:16">
      <c r="A228" s="390" t="s">
        <v>1365</v>
      </c>
      <c r="B228" s="389">
        <v>26</v>
      </c>
      <c r="C228" s="389">
        <v>201</v>
      </c>
      <c r="D228" s="389">
        <v>7.7307692307692308</v>
      </c>
      <c r="E228" s="391">
        <v>0</v>
      </c>
      <c r="F228" s="389">
        <v>10</v>
      </c>
      <c r="G228" s="389">
        <v>4</v>
      </c>
      <c r="H228" s="389">
        <v>2</v>
      </c>
      <c r="I228" s="389">
        <v>1</v>
      </c>
      <c r="J228" s="391">
        <v>0</v>
      </c>
      <c r="K228" s="389">
        <v>1</v>
      </c>
      <c r="L228" s="389">
        <v>2</v>
      </c>
      <c r="M228" s="391">
        <v>0</v>
      </c>
      <c r="N228" s="389">
        <v>5</v>
      </c>
      <c r="O228" s="389">
        <v>1</v>
      </c>
      <c r="P228" s="391">
        <v>0</v>
      </c>
    </row>
    <row r="229" spans="1:16" ht="22.5">
      <c r="A229" s="390" t="s">
        <v>1366</v>
      </c>
      <c r="B229" s="389">
        <v>62</v>
      </c>
      <c r="C229" s="389">
        <v>387</v>
      </c>
      <c r="D229" s="389">
        <v>6.241935483870968</v>
      </c>
      <c r="E229" s="391">
        <v>0</v>
      </c>
      <c r="F229" s="389">
        <v>1</v>
      </c>
      <c r="G229" s="389">
        <v>4</v>
      </c>
      <c r="H229" s="389">
        <v>2</v>
      </c>
      <c r="I229" s="389">
        <v>1</v>
      </c>
      <c r="J229" s="389">
        <v>3</v>
      </c>
      <c r="K229" s="389">
        <v>11</v>
      </c>
      <c r="L229" s="389">
        <v>6</v>
      </c>
      <c r="M229" s="389">
        <v>10</v>
      </c>
      <c r="N229" s="389">
        <v>11</v>
      </c>
      <c r="O229" s="389">
        <v>13</v>
      </c>
      <c r="P229" s="391">
        <v>0</v>
      </c>
    </row>
    <row r="230" spans="1:16">
      <c r="A230" s="390" t="s">
        <v>1367</v>
      </c>
      <c r="B230" s="389">
        <v>357</v>
      </c>
      <c r="C230" s="389">
        <v>1854</v>
      </c>
      <c r="D230" s="389">
        <v>5.1932773109243699</v>
      </c>
      <c r="E230" s="391">
        <v>0</v>
      </c>
      <c r="F230" s="389">
        <v>12</v>
      </c>
      <c r="G230" s="389">
        <v>2</v>
      </c>
      <c r="H230" s="389">
        <v>10</v>
      </c>
      <c r="I230" s="389">
        <v>6</v>
      </c>
      <c r="J230" s="389">
        <v>3</v>
      </c>
      <c r="K230" s="389">
        <v>26</v>
      </c>
      <c r="L230" s="389">
        <v>41</v>
      </c>
      <c r="M230" s="389">
        <v>59</v>
      </c>
      <c r="N230" s="389">
        <v>61</v>
      </c>
      <c r="O230" s="389">
        <v>137</v>
      </c>
      <c r="P230" s="391">
        <v>0</v>
      </c>
    </row>
    <row r="231" spans="1:16" ht="22.5">
      <c r="A231" s="390" t="s">
        <v>1368</v>
      </c>
      <c r="B231" s="389">
        <v>220</v>
      </c>
      <c r="C231" s="389">
        <v>1083</v>
      </c>
      <c r="D231" s="389">
        <v>4.9227272727272728</v>
      </c>
      <c r="E231" s="391">
        <v>0</v>
      </c>
      <c r="F231" s="391">
        <v>0</v>
      </c>
      <c r="G231" s="389">
        <v>3</v>
      </c>
      <c r="H231" s="389">
        <v>1</v>
      </c>
      <c r="I231" s="389">
        <v>2</v>
      </c>
      <c r="J231" s="389">
        <v>4</v>
      </c>
      <c r="K231" s="389">
        <v>18</v>
      </c>
      <c r="L231" s="389">
        <v>24</v>
      </c>
      <c r="M231" s="389">
        <v>45</v>
      </c>
      <c r="N231" s="389">
        <v>59</v>
      </c>
      <c r="O231" s="389">
        <v>64</v>
      </c>
      <c r="P231" s="391">
        <v>0</v>
      </c>
    </row>
    <row r="232" spans="1:16" ht="22.5">
      <c r="A232" s="390" t="s">
        <v>1369</v>
      </c>
      <c r="B232" s="389">
        <v>299</v>
      </c>
      <c r="C232" s="389">
        <v>2107</v>
      </c>
      <c r="D232" s="389">
        <v>7.0468227424749168</v>
      </c>
      <c r="E232" s="391">
        <v>0</v>
      </c>
      <c r="F232" s="391">
        <v>0</v>
      </c>
      <c r="G232" s="391">
        <v>0</v>
      </c>
      <c r="H232" s="389">
        <v>1</v>
      </c>
      <c r="I232" s="389">
        <v>1</v>
      </c>
      <c r="J232" s="389">
        <v>7</v>
      </c>
      <c r="K232" s="389">
        <v>9</v>
      </c>
      <c r="L232" s="389">
        <v>24</v>
      </c>
      <c r="M232" s="389">
        <v>45</v>
      </c>
      <c r="N232" s="389">
        <v>83</v>
      </c>
      <c r="O232" s="389">
        <v>129</v>
      </c>
      <c r="P232" s="391">
        <v>0</v>
      </c>
    </row>
    <row r="233" spans="1:16">
      <c r="A233" s="390" t="s">
        <v>1370</v>
      </c>
      <c r="B233" s="389">
        <v>299</v>
      </c>
      <c r="C233" s="389">
        <v>2540</v>
      </c>
      <c r="D233" s="389">
        <v>8.4949832775919738</v>
      </c>
      <c r="E233" s="391">
        <v>0</v>
      </c>
      <c r="F233" s="389">
        <v>4</v>
      </c>
      <c r="G233" s="389">
        <v>14</v>
      </c>
      <c r="H233" s="389">
        <v>16</v>
      </c>
      <c r="I233" s="389">
        <v>6</v>
      </c>
      <c r="J233" s="389">
        <v>6</v>
      </c>
      <c r="K233" s="389">
        <v>25</v>
      </c>
      <c r="L233" s="389">
        <v>30</v>
      </c>
      <c r="M233" s="389">
        <v>39</v>
      </c>
      <c r="N233" s="389">
        <v>70</v>
      </c>
      <c r="O233" s="389">
        <v>89</v>
      </c>
      <c r="P233" s="391">
        <v>0</v>
      </c>
    </row>
    <row r="234" spans="1:16">
      <c r="A234" s="390" t="s">
        <v>1371</v>
      </c>
      <c r="B234" s="389">
        <v>498</v>
      </c>
      <c r="C234" s="389">
        <v>2684</v>
      </c>
      <c r="D234" s="389">
        <v>5.3895582329317273</v>
      </c>
      <c r="E234" s="389">
        <v>1</v>
      </c>
      <c r="F234" s="389">
        <v>8</v>
      </c>
      <c r="G234" s="389">
        <v>5</v>
      </c>
      <c r="H234" s="389">
        <v>4</v>
      </c>
      <c r="I234" s="389">
        <v>11</v>
      </c>
      <c r="J234" s="389">
        <v>7</v>
      </c>
      <c r="K234" s="389">
        <v>39</v>
      </c>
      <c r="L234" s="389">
        <v>39</v>
      </c>
      <c r="M234" s="389">
        <v>69</v>
      </c>
      <c r="N234" s="389">
        <v>102</v>
      </c>
      <c r="O234" s="389">
        <v>212</v>
      </c>
      <c r="P234" s="389">
        <v>1</v>
      </c>
    </row>
    <row r="235" spans="1:16">
      <c r="A235" s="390" t="s">
        <v>1372</v>
      </c>
      <c r="B235" s="389">
        <v>404</v>
      </c>
      <c r="C235" s="389">
        <v>2607</v>
      </c>
      <c r="D235" s="389">
        <v>6.4529702970297027</v>
      </c>
      <c r="E235" s="391">
        <v>0</v>
      </c>
      <c r="F235" s="389">
        <v>21</v>
      </c>
      <c r="G235" s="389">
        <v>90</v>
      </c>
      <c r="H235" s="389">
        <v>48</v>
      </c>
      <c r="I235" s="389">
        <v>22</v>
      </c>
      <c r="J235" s="389">
        <v>24</v>
      </c>
      <c r="K235" s="389">
        <v>28</v>
      </c>
      <c r="L235" s="389">
        <v>35</v>
      </c>
      <c r="M235" s="389">
        <v>26</v>
      </c>
      <c r="N235" s="389">
        <v>33</v>
      </c>
      <c r="O235" s="389">
        <v>77</v>
      </c>
      <c r="P235" s="391">
        <v>0</v>
      </c>
    </row>
    <row r="236" spans="1:16">
      <c r="A236" s="390" t="s">
        <v>1373</v>
      </c>
      <c r="B236" s="389">
        <v>208</v>
      </c>
      <c r="C236" s="389">
        <v>868</v>
      </c>
      <c r="D236" s="389">
        <v>4.1730769230769234</v>
      </c>
      <c r="E236" s="391">
        <v>0</v>
      </c>
      <c r="F236" s="391">
        <v>0</v>
      </c>
      <c r="G236" s="391">
        <v>0</v>
      </c>
      <c r="H236" s="389">
        <v>2</v>
      </c>
      <c r="I236" s="389">
        <v>12</v>
      </c>
      <c r="J236" s="389">
        <v>3</v>
      </c>
      <c r="K236" s="389">
        <v>4</v>
      </c>
      <c r="L236" s="389">
        <v>45</v>
      </c>
      <c r="M236" s="389">
        <v>17</v>
      </c>
      <c r="N236" s="389">
        <v>50</v>
      </c>
      <c r="O236" s="389">
        <v>75</v>
      </c>
      <c r="P236" s="391">
        <v>0</v>
      </c>
    </row>
    <row r="237" spans="1:16">
      <c r="A237" s="390" t="s">
        <v>1374</v>
      </c>
      <c r="B237" s="389">
        <v>762</v>
      </c>
      <c r="C237" s="389">
        <v>4717</v>
      </c>
      <c r="D237" s="389">
        <v>6.1902887139107614</v>
      </c>
      <c r="E237" s="391">
        <v>0</v>
      </c>
      <c r="F237" s="389">
        <v>21</v>
      </c>
      <c r="G237" s="389">
        <v>29</v>
      </c>
      <c r="H237" s="389">
        <v>40</v>
      </c>
      <c r="I237" s="389">
        <v>9</v>
      </c>
      <c r="J237" s="389">
        <v>17</v>
      </c>
      <c r="K237" s="389">
        <v>37</v>
      </c>
      <c r="L237" s="389">
        <v>66</v>
      </c>
      <c r="M237" s="389">
        <v>80</v>
      </c>
      <c r="N237" s="389">
        <v>155</v>
      </c>
      <c r="O237" s="389">
        <v>308</v>
      </c>
      <c r="P237" s="391">
        <v>0</v>
      </c>
    </row>
    <row r="238" spans="1:16">
      <c r="A238" s="390" t="s">
        <v>1375</v>
      </c>
      <c r="B238" s="389">
        <v>83</v>
      </c>
      <c r="C238" s="389">
        <v>673</v>
      </c>
      <c r="D238" s="389">
        <v>8.1084337349397586</v>
      </c>
      <c r="E238" s="391">
        <v>0</v>
      </c>
      <c r="F238" s="389">
        <v>1</v>
      </c>
      <c r="G238" s="389">
        <v>7</v>
      </c>
      <c r="H238" s="389">
        <v>1</v>
      </c>
      <c r="I238" s="389">
        <v>6</v>
      </c>
      <c r="J238" s="391">
        <v>0</v>
      </c>
      <c r="K238" s="389">
        <v>16</v>
      </c>
      <c r="L238" s="389">
        <v>5</v>
      </c>
      <c r="M238" s="389">
        <v>9</v>
      </c>
      <c r="N238" s="389">
        <v>20</v>
      </c>
      <c r="O238" s="389">
        <v>18</v>
      </c>
      <c r="P238" s="391">
        <v>0</v>
      </c>
    </row>
    <row r="239" spans="1:16">
      <c r="A239" s="390" t="s">
        <v>1376</v>
      </c>
      <c r="B239" s="389">
        <v>1113</v>
      </c>
      <c r="C239" s="389">
        <v>6899</v>
      </c>
      <c r="D239" s="389">
        <v>6.1985624438454625</v>
      </c>
      <c r="E239" s="389">
        <v>3</v>
      </c>
      <c r="F239" s="389">
        <v>12</v>
      </c>
      <c r="G239" s="389">
        <v>24</v>
      </c>
      <c r="H239" s="389">
        <v>26</v>
      </c>
      <c r="I239" s="389">
        <v>30</v>
      </c>
      <c r="J239" s="389">
        <v>47</v>
      </c>
      <c r="K239" s="389">
        <v>90</v>
      </c>
      <c r="L239" s="389">
        <v>94</v>
      </c>
      <c r="M239" s="389">
        <v>142</v>
      </c>
      <c r="N239" s="389">
        <v>239</v>
      </c>
      <c r="O239" s="389">
        <v>406</v>
      </c>
      <c r="P239" s="391">
        <v>0</v>
      </c>
    </row>
    <row r="240" spans="1:16">
      <c r="A240" s="390" t="s">
        <v>1377</v>
      </c>
      <c r="B240" s="389">
        <v>19</v>
      </c>
      <c r="C240" s="389">
        <v>120</v>
      </c>
      <c r="D240" s="389">
        <v>6.3157894736842106</v>
      </c>
      <c r="E240" s="391">
        <v>0</v>
      </c>
      <c r="F240" s="391">
        <v>0</v>
      </c>
      <c r="G240" s="391">
        <v>0</v>
      </c>
      <c r="H240" s="391">
        <v>0</v>
      </c>
      <c r="I240" s="391">
        <v>0</v>
      </c>
      <c r="J240" s="391">
        <v>0</v>
      </c>
      <c r="K240" s="389">
        <v>1</v>
      </c>
      <c r="L240" s="389">
        <v>17</v>
      </c>
      <c r="M240" s="389">
        <v>1</v>
      </c>
      <c r="N240" s="391">
        <v>0</v>
      </c>
      <c r="O240" s="391">
        <v>0</v>
      </c>
      <c r="P240" s="391">
        <v>0</v>
      </c>
    </row>
    <row r="241" spans="1:16">
      <c r="A241" s="390" t="s">
        <v>1378</v>
      </c>
      <c r="B241" s="389">
        <v>491</v>
      </c>
      <c r="C241" s="389">
        <v>3642</v>
      </c>
      <c r="D241" s="389">
        <v>7.4175152749490838</v>
      </c>
      <c r="E241" s="391">
        <v>0</v>
      </c>
      <c r="F241" s="389">
        <v>5</v>
      </c>
      <c r="G241" s="391">
        <v>0</v>
      </c>
      <c r="H241" s="391">
        <v>0</v>
      </c>
      <c r="I241" s="389">
        <v>7</v>
      </c>
      <c r="J241" s="389">
        <v>2</v>
      </c>
      <c r="K241" s="389">
        <v>6</v>
      </c>
      <c r="L241" s="389">
        <v>30</v>
      </c>
      <c r="M241" s="389">
        <v>94</v>
      </c>
      <c r="N241" s="389">
        <v>147</v>
      </c>
      <c r="O241" s="389">
        <v>200</v>
      </c>
      <c r="P241" s="391">
        <v>0</v>
      </c>
    </row>
    <row r="242" spans="1:16">
      <c r="A242" s="390" t="s">
        <v>1379</v>
      </c>
      <c r="B242" s="389">
        <v>2182</v>
      </c>
      <c r="C242" s="389">
        <v>23041</v>
      </c>
      <c r="D242" s="389">
        <v>10.559578368469294</v>
      </c>
      <c r="E242" s="389">
        <v>13</v>
      </c>
      <c r="F242" s="389">
        <v>378</v>
      </c>
      <c r="G242" s="389">
        <v>600</v>
      </c>
      <c r="H242" s="389">
        <v>302</v>
      </c>
      <c r="I242" s="389">
        <v>279</v>
      </c>
      <c r="J242" s="389">
        <v>141</v>
      </c>
      <c r="K242" s="389">
        <v>86</v>
      </c>
      <c r="L242" s="389">
        <v>105</v>
      </c>
      <c r="M242" s="389">
        <v>75</v>
      </c>
      <c r="N242" s="389">
        <v>71</v>
      </c>
      <c r="O242" s="389">
        <v>132</v>
      </c>
      <c r="P242" s="391">
        <v>0</v>
      </c>
    </row>
    <row r="243" spans="1:16">
      <c r="A243" s="390" t="s">
        <v>1380</v>
      </c>
      <c r="B243" s="389">
        <v>718</v>
      </c>
      <c r="C243" s="389">
        <v>8721</v>
      </c>
      <c r="D243" s="389">
        <v>12.146239554317548</v>
      </c>
      <c r="E243" s="389">
        <v>2</v>
      </c>
      <c r="F243" s="389">
        <v>63</v>
      </c>
      <c r="G243" s="389">
        <v>29</v>
      </c>
      <c r="H243" s="389">
        <v>114</v>
      </c>
      <c r="I243" s="389">
        <v>53</v>
      </c>
      <c r="J243" s="389">
        <v>39</v>
      </c>
      <c r="K243" s="389">
        <v>78</v>
      </c>
      <c r="L243" s="389">
        <v>68</v>
      </c>
      <c r="M243" s="389">
        <v>94</v>
      </c>
      <c r="N243" s="389">
        <v>56</v>
      </c>
      <c r="O243" s="389">
        <v>121</v>
      </c>
      <c r="P243" s="389">
        <v>1</v>
      </c>
    </row>
    <row r="244" spans="1:16">
      <c r="A244" s="390" t="s">
        <v>1381</v>
      </c>
      <c r="B244" s="389">
        <v>3</v>
      </c>
      <c r="C244" s="389">
        <v>12</v>
      </c>
      <c r="D244" s="389">
        <v>4</v>
      </c>
      <c r="E244" s="391">
        <v>0</v>
      </c>
      <c r="F244" s="389">
        <v>1</v>
      </c>
      <c r="G244" s="391">
        <v>0</v>
      </c>
      <c r="H244" s="391">
        <v>0</v>
      </c>
      <c r="I244" s="391">
        <v>0</v>
      </c>
      <c r="J244" s="391">
        <v>0</v>
      </c>
      <c r="K244" s="391">
        <v>0</v>
      </c>
      <c r="L244" s="391">
        <v>0</v>
      </c>
      <c r="M244" s="389">
        <v>1</v>
      </c>
      <c r="N244" s="391">
        <v>0</v>
      </c>
      <c r="O244" s="389">
        <v>1</v>
      </c>
      <c r="P244" s="391">
        <v>0</v>
      </c>
    </row>
    <row r="245" spans="1:16">
      <c r="A245" s="390" t="s">
        <v>1382</v>
      </c>
      <c r="B245" s="389">
        <v>5</v>
      </c>
      <c r="C245" s="389">
        <v>62</v>
      </c>
      <c r="D245" s="389">
        <v>12.4</v>
      </c>
      <c r="E245" s="391">
        <v>0</v>
      </c>
      <c r="F245" s="391">
        <v>0</v>
      </c>
      <c r="G245" s="389">
        <v>1</v>
      </c>
      <c r="H245" s="391">
        <v>0</v>
      </c>
      <c r="I245" s="389">
        <v>1</v>
      </c>
      <c r="J245" s="391">
        <v>0</v>
      </c>
      <c r="K245" s="391">
        <v>0</v>
      </c>
      <c r="L245" s="391">
        <v>0</v>
      </c>
      <c r="M245" s="391">
        <v>0</v>
      </c>
      <c r="N245" s="389">
        <v>1</v>
      </c>
      <c r="O245" s="389">
        <v>2</v>
      </c>
      <c r="P245" s="391">
        <v>0</v>
      </c>
    </row>
    <row r="246" spans="1:16">
      <c r="A246" s="390" t="s">
        <v>1383</v>
      </c>
      <c r="B246" s="389">
        <v>317</v>
      </c>
      <c r="C246" s="389">
        <v>2389</v>
      </c>
      <c r="D246" s="389">
        <v>7.5362776025236595</v>
      </c>
      <c r="E246" s="391">
        <v>0</v>
      </c>
      <c r="F246" s="389">
        <v>25</v>
      </c>
      <c r="G246" s="389">
        <v>29</v>
      </c>
      <c r="H246" s="389">
        <v>22</v>
      </c>
      <c r="I246" s="389">
        <v>31</v>
      </c>
      <c r="J246" s="389">
        <v>25</v>
      </c>
      <c r="K246" s="389">
        <v>38</v>
      </c>
      <c r="L246" s="389">
        <v>36</v>
      </c>
      <c r="M246" s="389">
        <v>32</v>
      </c>
      <c r="N246" s="389">
        <v>18</v>
      </c>
      <c r="O246" s="389">
        <v>61</v>
      </c>
      <c r="P246" s="391">
        <v>0</v>
      </c>
    </row>
    <row r="247" spans="1:16" ht="22.5">
      <c r="A247" s="390" t="s">
        <v>1384</v>
      </c>
      <c r="B247" s="389">
        <v>16</v>
      </c>
      <c r="C247" s="389">
        <v>90</v>
      </c>
      <c r="D247" s="389">
        <v>5.625</v>
      </c>
      <c r="E247" s="391">
        <v>0</v>
      </c>
      <c r="F247" s="389">
        <v>4</v>
      </c>
      <c r="G247" s="389">
        <v>1</v>
      </c>
      <c r="H247" s="389">
        <v>1</v>
      </c>
      <c r="I247" s="389">
        <v>2</v>
      </c>
      <c r="J247" s="391">
        <v>0</v>
      </c>
      <c r="K247" s="389">
        <v>2</v>
      </c>
      <c r="L247" s="389">
        <v>2</v>
      </c>
      <c r="M247" s="389">
        <v>1</v>
      </c>
      <c r="N247" s="391">
        <v>0</v>
      </c>
      <c r="O247" s="389">
        <v>3</v>
      </c>
      <c r="P247" s="391">
        <v>0</v>
      </c>
    </row>
    <row r="248" spans="1:16">
      <c r="A248" s="390" t="s">
        <v>1385</v>
      </c>
      <c r="B248" s="389">
        <v>16</v>
      </c>
      <c r="C248" s="389">
        <v>151</v>
      </c>
      <c r="D248" s="389">
        <v>9.4375</v>
      </c>
      <c r="E248" s="391">
        <v>0</v>
      </c>
      <c r="F248" s="391">
        <v>0</v>
      </c>
      <c r="G248" s="391">
        <v>0</v>
      </c>
      <c r="H248" s="391">
        <v>0</v>
      </c>
      <c r="I248" s="391">
        <v>0</v>
      </c>
      <c r="J248" s="391">
        <v>0</v>
      </c>
      <c r="K248" s="389">
        <v>1</v>
      </c>
      <c r="L248" s="389">
        <v>3</v>
      </c>
      <c r="M248" s="389">
        <v>2</v>
      </c>
      <c r="N248" s="389">
        <v>6</v>
      </c>
      <c r="O248" s="389">
        <v>4</v>
      </c>
      <c r="P248" s="391">
        <v>0</v>
      </c>
    </row>
    <row r="249" spans="1:16">
      <c r="A249" s="390" t="s">
        <v>1386</v>
      </c>
      <c r="B249" s="389">
        <v>26</v>
      </c>
      <c r="C249" s="389">
        <v>122</v>
      </c>
      <c r="D249" s="389">
        <v>4.6923076923076925</v>
      </c>
      <c r="E249" s="391">
        <v>0</v>
      </c>
      <c r="F249" s="391">
        <v>0</v>
      </c>
      <c r="G249" s="391">
        <v>0</v>
      </c>
      <c r="H249" s="391">
        <v>0</v>
      </c>
      <c r="I249" s="389">
        <v>2</v>
      </c>
      <c r="J249" s="391">
        <v>0</v>
      </c>
      <c r="K249" s="389">
        <v>1</v>
      </c>
      <c r="L249" s="391">
        <v>0</v>
      </c>
      <c r="M249" s="389">
        <v>5</v>
      </c>
      <c r="N249" s="389">
        <v>11</v>
      </c>
      <c r="O249" s="389">
        <v>7</v>
      </c>
      <c r="P249" s="391">
        <v>0</v>
      </c>
    </row>
    <row r="250" spans="1:16" ht="22.5">
      <c r="A250" s="390" t="s">
        <v>1387</v>
      </c>
      <c r="B250" s="389">
        <v>49</v>
      </c>
      <c r="C250" s="389">
        <v>303</v>
      </c>
      <c r="D250" s="389">
        <v>6.1836734693877551</v>
      </c>
      <c r="E250" s="391">
        <v>0</v>
      </c>
      <c r="F250" s="389">
        <v>1</v>
      </c>
      <c r="G250" s="389">
        <v>1</v>
      </c>
      <c r="H250" s="391">
        <v>0</v>
      </c>
      <c r="I250" s="391">
        <v>0</v>
      </c>
      <c r="J250" s="389">
        <v>1</v>
      </c>
      <c r="K250" s="389">
        <v>3</v>
      </c>
      <c r="L250" s="389">
        <v>3</v>
      </c>
      <c r="M250" s="389">
        <v>10</v>
      </c>
      <c r="N250" s="389">
        <v>9</v>
      </c>
      <c r="O250" s="389">
        <v>21</v>
      </c>
      <c r="P250" s="391">
        <v>0</v>
      </c>
    </row>
    <row r="251" spans="1:16">
      <c r="A251" s="390" t="s">
        <v>1388</v>
      </c>
      <c r="B251" s="389">
        <v>22</v>
      </c>
      <c r="C251" s="389">
        <v>130</v>
      </c>
      <c r="D251" s="389">
        <v>5.9090909090909092</v>
      </c>
      <c r="E251" s="391">
        <v>0</v>
      </c>
      <c r="F251" s="391">
        <v>0</v>
      </c>
      <c r="G251" s="391">
        <v>0</v>
      </c>
      <c r="H251" s="389">
        <v>1</v>
      </c>
      <c r="I251" s="389">
        <v>1</v>
      </c>
      <c r="J251" s="389">
        <v>1</v>
      </c>
      <c r="K251" s="389">
        <v>1</v>
      </c>
      <c r="L251" s="389">
        <v>3</v>
      </c>
      <c r="M251" s="389">
        <v>4</v>
      </c>
      <c r="N251" s="389">
        <v>1</v>
      </c>
      <c r="O251" s="389">
        <v>10</v>
      </c>
      <c r="P251" s="391">
        <v>0</v>
      </c>
    </row>
    <row r="252" spans="1:16">
      <c r="A252" s="390" t="s">
        <v>1389</v>
      </c>
      <c r="B252" s="389">
        <v>21</v>
      </c>
      <c r="C252" s="389">
        <v>55</v>
      </c>
      <c r="D252" s="389">
        <v>2.6190476190476191</v>
      </c>
      <c r="E252" s="389">
        <v>1</v>
      </c>
      <c r="F252" s="389">
        <v>1</v>
      </c>
      <c r="G252" s="391">
        <v>0</v>
      </c>
      <c r="H252" s="391">
        <v>0</v>
      </c>
      <c r="I252" s="391">
        <v>0</v>
      </c>
      <c r="J252" s="389">
        <v>2</v>
      </c>
      <c r="K252" s="389">
        <v>3</v>
      </c>
      <c r="L252" s="389">
        <v>4</v>
      </c>
      <c r="M252" s="389">
        <v>4</v>
      </c>
      <c r="N252" s="389">
        <v>1</v>
      </c>
      <c r="O252" s="389">
        <v>5</v>
      </c>
      <c r="P252" s="391">
        <v>0</v>
      </c>
    </row>
    <row r="253" spans="1:16">
      <c r="A253" s="390" t="s">
        <v>1390</v>
      </c>
      <c r="B253" s="389">
        <v>70</v>
      </c>
      <c r="C253" s="389">
        <v>263</v>
      </c>
      <c r="D253" s="389">
        <v>3.7571428571428571</v>
      </c>
      <c r="E253" s="389">
        <v>1</v>
      </c>
      <c r="F253" s="389">
        <v>3</v>
      </c>
      <c r="G253" s="389">
        <v>1</v>
      </c>
      <c r="H253" s="389">
        <v>1</v>
      </c>
      <c r="I253" s="389">
        <v>1</v>
      </c>
      <c r="J253" s="389">
        <v>1</v>
      </c>
      <c r="K253" s="389">
        <v>2</v>
      </c>
      <c r="L253" s="389">
        <v>5</v>
      </c>
      <c r="M253" s="389">
        <v>8</v>
      </c>
      <c r="N253" s="389">
        <v>15</v>
      </c>
      <c r="O253" s="389">
        <v>32</v>
      </c>
      <c r="P253" s="391">
        <v>0</v>
      </c>
    </row>
    <row r="254" spans="1:16">
      <c r="A254" s="390" t="s">
        <v>1391</v>
      </c>
      <c r="B254" s="389">
        <v>83</v>
      </c>
      <c r="C254" s="389">
        <v>168</v>
      </c>
      <c r="D254" s="389">
        <v>2.0240963855421685</v>
      </c>
      <c r="E254" s="391">
        <v>0</v>
      </c>
      <c r="F254" s="391">
        <v>0</v>
      </c>
      <c r="G254" s="391">
        <v>0</v>
      </c>
      <c r="H254" s="391">
        <v>0</v>
      </c>
      <c r="I254" s="391">
        <v>0</v>
      </c>
      <c r="J254" s="391">
        <v>0</v>
      </c>
      <c r="K254" s="389">
        <v>4</v>
      </c>
      <c r="L254" s="389">
        <v>13</v>
      </c>
      <c r="M254" s="389">
        <v>23</v>
      </c>
      <c r="N254" s="389">
        <v>19</v>
      </c>
      <c r="O254" s="389">
        <v>24</v>
      </c>
      <c r="P254" s="391">
        <v>0</v>
      </c>
    </row>
    <row r="255" spans="1:16">
      <c r="A255" s="390" t="s">
        <v>1392</v>
      </c>
      <c r="B255" s="389">
        <v>220</v>
      </c>
      <c r="C255" s="389">
        <v>715</v>
      </c>
      <c r="D255" s="389">
        <v>3.25</v>
      </c>
      <c r="E255" s="391">
        <v>0</v>
      </c>
      <c r="F255" s="391">
        <v>0</v>
      </c>
      <c r="G255" s="391">
        <v>0</v>
      </c>
      <c r="H255" s="391">
        <v>0</v>
      </c>
      <c r="I255" s="391">
        <v>0</v>
      </c>
      <c r="J255" s="389">
        <v>5</v>
      </c>
      <c r="K255" s="389">
        <v>39</v>
      </c>
      <c r="L255" s="389">
        <v>56</v>
      </c>
      <c r="M255" s="389">
        <v>49</v>
      </c>
      <c r="N255" s="389">
        <v>35</v>
      </c>
      <c r="O255" s="389">
        <v>36</v>
      </c>
      <c r="P255" s="391">
        <v>0</v>
      </c>
    </row>
    <row r="256" spans="1:16" ht="22.5">
      <c r="A256" s="390" t="s">
        <v>1393</v>
      </c>
      <c r="B256" s="389">
        <v>47</v>
      </c>
      <c r="C256" s="389">
        <v>215</v>
      </c>
      <c r="D256" s="389">
        <v>4.5744680851063828</v>
      </c>
      <c r="E256" s="391">
        <v>0</v>
      </c>
      <c r="F256" s="391">
        <v>0</v>
      </c>
      <c r="G256" s="391">
        <v>0</v>
      </c>
      <c r="H256" s="391">
        <v>0</v>
      </c>
      <c r="I256" s="391">
        <v>0</v>
      </c>
      <c r="J256" s="391">
        <v>0</v>
      </c>
      <c r="K256" s="389">
        <v>3</v>
      </c>
      <c r="L256" s="389">
        <v>5</v>
      </c>
      <c r="M256" s="389">
        <v>5</v>
      </c>
      <c r="N256" s="389">
        <v>16</v>
      </c>
      <c r="O256" s="389">
        <v>18</v>
      </c>
      <c r="P256" s="391">
        <v>0</v>
      </c>
    </row>
    <row r="257" spans="1:16">
      <c r="A257" s="390" t="s">
        <v>1394</v>
      </c>
      <c r="B257" s="389">
        <v>51</v>
      </c>
      <c r="C257" s="389">
        <v>169</v>
      </c>
      <c r="D257" s="389">
        <v>3.3137254901960786</v>
      </c>
      <c r="E257" s="391">
        <v>0</v>
      </c>
      <c r="F257" s="391">
        <v>0</v>
      </c>
      <c r="G257" s="391">
        <v>0</v>
      </c>
      <c r="H257" s="389">
        <v>1</v>
      </c>
      <c r="I257" s="391">
        <v>0</v>
      </c>
      <c r="J257" s="391">
        <v>0</v>
      </c>
      <c r="K257" s="389">
        <v>9</v>
      </c>
      <c r="L257" s="389">
        <v>10</v>
      </c>
      <c r="M257" s="389">
        <v>10</v>
      </c>
      <c r="N257" s="389">
        <v>9</v>
      </c>
      <c r="O257" s="389">
        <v>12</v>
      </c>
      <c r="P257" s="391">
        <v>0</v>
      </c>
    </row>
    <row r="258" spans="1:16">
      <c r="A258" s="390" t="s">
        <v>1395</v>
      </c>
      <c r="B258" s="389">
        <v>132</v>
      </c>
      <c r="C258" s="389">
        <v>462</v>
      </c>
      <c r="D258" s="389">
        <v>3.5</v>
      </c>
      <c r="E258" s="389">
        <v>2</v>
      </c>
      <c r="F258" s="389">
        <v>10</v>
      </c>
      <c r="G258" s="389">
        <v>11</v>
      </c>
      <c r="H258" s="389">
        <v>25</v>
      </c>
      <c r="I258" s="389">
        <v>10</v>
      </c>
      <c r="J258" s="389">
        <v>7</v>
      </c>
      <c r="K258" s="389">
        <v>13</v>
      </c>
      <c r="L258" s="389">
        <v>11</v>
      </c>
      <c r="M258" s="389">
        <v>16</v>
      </c>
      <c r="N258" s="389">
        <v>12</v>
      </c>
      <c r="O258" s="389">
        <v>15</v>
      </c>
      <c r="P258" s="391">
        <v>0</v>
      </c>
    </row>
    <row r="259" spans="1:16">
      <c r="A259" s="390" t="s">
        <v>1396</v>
      </c>
      <c r="B259" s="389">
        <v>86</v>
      </c>
      <c r="C259" s="389">
        <v>278</v>
      </c>
      <c r="D259" s="389">
        <v>3.2325581395348837</v>
      </c>
      <c r="E259" s="391">
        <v>0</v>
      </c>
      <c r="F259" s="389">
        <v>2</v>
      </c>
      <c r="G259" s="389">
        <v>1</v>
      </c>
      <c r="H259" s="389">
        <v>3</v>
      </c>
      <c r="I259" s="389">
        <v>5</v>
      </c>
      <c r="J259" s="389">
        <v>3</v>
      </c>
      <c r="K259" s="389">
        <v>8</v>
      </c>
      <c r="L259" s="389">
        <v>15</v>
      </c>
      <c r="M259" s="389">
        <v>13</v>
      </c>
      <c r="N259" s="389">
        <v>17</v>
      </c>
      <c r="O259" s="389">
        <v>19</v>
      </c>
      <c r="P259" s="391">
        <v>0</v>
      </c>
    </row>
    <row r="260" spans="1:16">
      <c r="A260" s="390" t="s">
        <v>3428</v>
      </c>
      <c r="B260" s="389">
        <v>129</v>
      </c>
      <c r="C260" s="389">
        <v>603</v>
      </c>
      <c r="D260" s="389">
        <v>4.6744186046511631</v>
      </c>
      <c r="E260" s="389">
        <v>1</v>
      </c>
      <c r="F260" s="389">
        <v>7</v>
      </c>
      <c r="G260" s="389">
        <v>1</v>
      </c>
      <c r="H260" s="389">
        <v>2</v>
      </c>
      <c r="I260" s="391">
        <v>0</v>
      </c>
      <c r="J260" s="391">
        <v>0</v>
      </c>
      <c r="K260" s="389">
        <v>6</v>
      </c>
      <c r="L260" s="389">
        <v>21</v>
      </c>
      <c r="M260" s="389">
        <v>28</v>
      </c>
      <c r="N260" s="389">
        <v>19</v>
      </c>
      <c r="O260" s="389">
        <v>44</v>
      </c>
      <c r="P260" s="391">
        <v>0</v>
      </c>
    </row>
    <row r="261" spans="1:16" ht="22.5">
      <c r="A261" s="390" t="s">
        <v>1398</v>
      </c>
      <c r="B261" s="389">
        <v>281</v>
      </c>
      <c r="C261" s="389">
        <v>1527</v>
      </c>
      <c r="D261" s="389">
        <v>5.4341637010676154</v>
      </c>
      <c r="E261" s="389">
        <v>3</v>
      </c>
      <c r="F261" s="389">
        <v>1</v>
      </c>
      <c r="G261" s="389">
        <v>1</v>
      </c>
      <c r="H261" s="389">
        <v>5</v>
      </c>
      <c r="I261" s="389">
        <v>5</v>
      </c>
      <c r="J261" s="389">
        <v>12</v>
      </c>
      <c r="K261" s="389">
        <v>35</v>
      </c>
      <c r="L261" s="389">
        <v>40</v>
      </c>
      <c r="M261" s="389">
        <v>48</v>
      </c>
      <c r="N261" s="389">
        <v>50</v>
      </c>
      <c r="O261" s="389">
        <v>81</v>
      </c>
      <c r="P261" s="391">
        <v>0</v>
      </c>
    </row>
    <row r="262" spans="1:16">
      <c r="A262" s="390" t="s">
        <v>1399</v>
      </c>
      <c r="B262" s="389">
        <v>134</v>
      </c>
      <c r="C262" s="389">
        <v>864</v>
      </c>
      <c r="D262" s="389">
        <v>6.4477611940298507</v>
      </c>
      <c r="E262" s="391">
        <v>0</v>
      </c>
      <c r="F262" s="389">
        <v>1</v>
      </c>
      <c r="G262" s="389">
        <v>2</v>
      </c>
      <c r="H262" s="389">
        <v>2</v>
      </c>
      <c r="I262" s="389">
        <v>5</v>
      </c>
      <c r="J262" s="389">
        <v>5</v>
      </c>
      <c r="K262" s="389">
        <v>13</v>
      </c>
      <c r="L262" s="389">
        <v>16</v>
      </c>
      <c r="M262" s="389">
        <v>10</v>
      </c>
      <c r="N262" s="389">
        <v>30</v>
      </c>
      <c r="O262" s="389">
        <v>50</v>
      </c>
      <c r="P262" s="391">
        <v>0</v>
      </c>
    </row>
    <row r="263" spans="1:16" ht="22.5">
      <c r="A263" s="390" t="s">
        <v>1400</v>
      </c>
      <c r="B263" s="389">
        <v>24</v>
      </c>
      <c r="C263" s="389">
        <v>165</v>
      </c>
      <c r="D263" s="389">
        <v>6.875</v>
      </c>
      <c r="E263" s="389">
        <v>2</v>
      </c>
      <c r="F263" s="389">
        <v>1</v>
      </c>
      <c r="G263" s="391">
        <v>0</v>
      </c>
      <c r="H263" s="389">
        <v>1</v>
      </c>
      <c r="I263" s="389">
        <v>1</v>
      </c>
      <c r="J263" s="389">
        <v>1</v>
      </c>
      <c r="K263" s="389">
        <v>2</v>
      </c>
      <c r="L263" s="389">
        <v>3</v>
      </c>
      <c r="M263" s="389">
        <v>4</v>
      </c>
      <c r="N263" s="389">
        <v>3</v>
      </c>
      <c r="O263" s="389">
        <v>6</v>
      </c>
      <c r="P263" s="391">
        <v>0</v>
      </c>
    </row>
    <row r="264" spans="1:16">
      <c r="A264" s="390" t="s">
        <v>3424</v>
      </c>
      <c r="B264" s="389">
        <v>452</v>
      </c>
      <c r="C264" s="389">
        <v>1883</v>
      </c>
      <c r="D264" s="389">
        <v>4.1659292035398234</v>
      </c>
      <c r="E264" s="389">
        <v>4</v>
      </c>
      <c r="F264" s="389">
        <v>19</v>
      </c>
      <c r="G264" s="389">
        <v>26</v>
      </c>
      <c r="H264" s="389">
        <v>71</v>
      </c>
      <c r="I264" s="389">
        <v>80</v>
      </c>
      <c r="J264" s="389">
        <v>32</v>
      </c>
      <c r="K264" s="389">
        <v>53</v>
      </c>
      <c r="L264" s="389">
        <v>38</v>
      </c>
      <c r="M264" s="389">
        <v>60</v>
      </c>
      <c r="N264" s="389">
        <v>39</v>
      </c>
      <c r="O264" s="389">
        <v>30</v>
      </c>
      <c r="P264" s="391">
        <v>0</v>
      </c>
    </row>
    <row r="265" spans="1:16">
      <c r="A265" s="390" t="s">
        <v>1402</v>
      </c>
      <c r="B265" s="389">
        <v>3039</v>
      </c>
      <c r="C265" s="389">
        <v>5395</v>
      </c>
      <c r="D265" s="389">
        <v>1.7752550180980586</v>
      </c>
      <c r="E265" s="389">
        <v>14</v>
      </c>
      <c r="F265" s="389">
        <v>73</v>
      </c>
      <c r="G265" s="389">
        <v>77</v>
      </c>
      <c r="H265" s="389">
        <v>100</v>
      </c>
      <c r="I265" s="389">
        <v>151</v>
      </c>
      <c r="J265" s="389">
        <v>157</v>
      </c>
      <c r="K265" s="389">
        <v>481</v>
      </c>
      <c r="L265" s="389">
        <v>588</v>
      </c>
      <c r="M265" s="389">
        <v>616</v>
      </c>
      <c r="N265" s="389">
        <v>423</v>
      </c>
      <c r="O265" s="389">
        <v>358</v>
      </c>
      <c r="P265" s="389">
        <v>1</v>
      </c>
    </row>
    <row r="266" spans="1:16">
      <c r="A266" s="390" t="s">
        <v>1403</v>
      </c>
      <c r="B266" s="389">
        <v>376</v>
      </c>
      <c r="C266" s="389">
        <v>1910</v>
      </c>
      <c r="D266" s="389">
        <v>5.0797872340425529</v>
      </c>
      <c r="E266" s="389">
        <v>50</v>
      </c>
      <c r="F266" s="389">
        <v>91</v>
      </c>
      <c r="G266" s="389">
        <v>35</v>
      </c>
      <c r="H266" s="389">
        <v>47</v>
      </c>
      <c r="I266" s="389">
        <v>27</v>
      </c>
      <c r="J266" s="389">
        <v>14</v>
      </c>
      <c r="K266" s="389">
        <v>35</v>
      </c>
      <c r="L266" s="389">
        <v>17</v>
      </c>
      <c r="M266" s="389">
        <v>25</v>
      </c>
      <c r="N266" s="389">
        <v>8</v>
      </c>
      <c r="O266" s="389">
        <v>27</v>
      </c>
      <c r="P266" s="391">
        <v>0</v>
      </c>
    </row>
    <row r="267" spans="1:16">
      <c r="A267" s="390" t="s">
        <v>1404</v>
      </c>
      <c r="B267" s="389">
        <v>3</v>
      </c>
      <c r="C267" s="389">
        <v>21</v>
      </c>
      <c r="D267" s="389">
        <v>7</v>
      </c>
      <c r="E267" s="391">
        <v>0</v>
      </c>
      <c r="F267" s="391">
        <v>0</v>
      </c>
      <c r="G267" s="391">
        <v>0</v>
      </c>
      <c r="H267" s="391">
        <v>0</v>
      </c>
      <c r="I267" s="391">
        <v>0</v>
      </c>
      <c r="J267" s="391">
        <v>0</v>
      </c>
      <c r="K267" s="391">
        <v>0</v>
      </c>
      <c r="L267" s="391">
        <v>0</v>
      </c>
      <c r="M267" s="389">
        <v>1</v>
      </c>
      <c r="N267" s="391">
        <v>0</v>
      </c>
      <c r="O267" s="389">
        <v>2</v>
      </c>
      <c r="P267" s="391">
        <v>0</v>
      </c>
    </row>
    <row r="268" spans="1:16" ht="22.5">
      <c r="A268" s="390" t="s">
        <v>1405</v>
      </c>
      <c r="B268" s="389">
        <v>18</v>
      </c>
      <c r="C268" s="389">
        <v>113</v>
      </c>
      <c r="D268" s="389">
        <v>6.2777777777777777</v>
      </c>
      <c r="E268" s="391">
        <v>0</v>
      </c>
      <c r="F268" s="389">
        <v>1</v>
      </c>
      <c r="G268" s="391">
        <v>0</v>
      </c>
      <c r="H268" s="389">
        <v>1</v>
      </c>
      <c r="I268" s="389">
        <v>2</v>
      </c>
      <c r="J268" s="391">
        <v>0</v>
      </c>
      <c r="K268" s="389">
        <v>2</v>
      </c>
      <c r="L268" s="389">
        <v>3</v>
      </c>
      <c r="M268" s="389">
        <v>2</v>
      </c>
      <c r="N268" s="389">
        <v>3</v>
      </c>
      <c r="O268" s="389">
        <v>4</v>
      </c>
      <c r="P268" s="391">
        <v>0</v>
      </c>
    </row>
    <row r="269" spans="1:16" ht="22.5">
      <c r="A269" s="390" t="s">
        <v>1406</v>
      </c>
      <c r="B269" s="389">
        <v>207</v>
      </c>
      <c r="C269" s="389">
        <v>760</v>
      </c>
      <c r="D269" s="389">
        <v>3.6714975845410627</v>
      </c>
      <c r="E269" s="389">
        <v>2</v>
      </c>
      <c r="F269" s="389">
        <v>11</v>
      </c>
      <c r="G269" s="389">
        <v>7</v>
      </c>
      <c r="H269" s="389">
        <v>10</v>
      </c>
      <c r="I269" s="389">
        <v>12</v>
      </c>
      <c r="J269" s="389">
        <v>21</v>
      </c>
      <c r="K269" s="389">
        <v>35</v>
      </c>
      <c r="L269" s="389">
        <v>41</v>
      </c>
      <c r="M269" s="389">
        <v>30</v>
      </c>
      <c r="N269" s="389">
        <v>15</v>
      </c>
      <c r="O269" s="389">
        <v>23</v>
      </c>
      <c r="P269" s="391">
        <v>0</v>
      </c>
    </row>
    <row r="270" spans="1:16">
      <c r="A270" s="390" t="s">
        <v>1407</v>
      </c>
      <c r="B270" s="389">
        <v>518</v>
      </c>
      <c r="C270" s="389">
        <v>705</v>
      </c>
      <c r="D270" s="389">
        <v>1.3610038610038611</v>
      </c>
      <c r="E270" s="389">
        <v>3</v>
      </c>
      <c r="F270" s="389">
        <v>33</v>
      </c>
      <c r="G270" s="389">
        <v>50</v>
      </c>
      <c r="H270" s="389">
        <v>46</v>
      </c>
      <c r="I270" s="389">
        <v>58</v>
      </c>
      <c r="J270" s="389">
        <v>54</v>
      </c>
      <c r="K270" s="389">
        <v>81</v>
      </c>
      <c r="L270" s="389">
        <v>55</v>
      </c>
      <c r="M270" s="389">
        <v>55</v>
      </c>
      <c r="N270" s="389">
        <v>33</v>
      </c>
      <c r="O270" s="389">
        <v>50</v>
      </c>
      <c r="P270" s="391">
        <v>0</v>
      </c>
    </row>
    <row r="271" spans="1:16">
      <c r="A271" s="390" t="s">
        <v>1408</v>
      </c>
      <c r="B271" s="389">
        <v>361</v>
      </c>
      <c r="C271" s="389">
        <v>814</v>
      </c>
      <c r="D271" s="389">
        <v>2.2548476454293627</v>
      </c>
      <c r="E271" s="389">
        <v>19</v>
      </c>
      <c r="F271" s="389">
        <v>58</v>
      </c>
      <c r="G271" s="389">
        <v>42</v>
      </c>
      <c r="H271" s="389">
        <v>36</v>
      </c>
      <c r="I271" s="389">
        <v>24</v>
      </c>
      <c r="J271" s="389">
        <v>14</v>
      </c>
      <c r="K271" s="389">
        <v>26</v>
      </c>
      <c r="L271" s="389">
        <v>37</v>
      </c>
      <c r="M271" s="389">
        <v>36</v>
      </c>
      <c r="N271" s="389">
        <v>23</v>
      </c>
      <c r="O271" s="389">
        <v>45</v>
      </c>
      <c r="P271" s="389">
        <v>1</v>
      </c>
    </row>
    <row r="272" spans="1:16">
      <c r="A272" s="390" t="s">
        <v>1409</v>
      </c>
      <c r="B272" s="389">
        <v>984</v>
      </c>
      <c r="C272" s="389">
        <v>1751</v>
      </c>
      <c r="D272" s="389">
        <v>1.7794715447154472</v>
      </c>
      <c r="E272" s="391">
        <v>0</v>
      </c>
      <c r="F272" s="391">
        <v>0</v>
      </c>
      <c r="G272" s="391">
        <v>0</v>
      </c>
      <c r="H272" s="389">
        <v>26</v>
      </c>
      <c r="I272" s="389">
        <v>146</v>
      </c>
      <c r="J272" s="389">
        <v>133</v>
      </c>
      <c r="K272" s="389">
        <v>242</v>
      </c>
      <c r="L272" s="389">
        <v>199</v>
      </c>
      <c r="M272" s="389">
        <v>149</v>
      </c>
      <c r="N272" s="389">
        <v>60</v>
      </c>
      <c r="O272" s="389">
        <v>29</v>
      </c>
      <c r="P272" s="391">
        <v>0</v>
      </c>
    </row>
    <row r="273" spans="1:16">
      <c r="A273" s="390" t="s">
        <v>1410</v>
      </c>
      <c r="B273" s="389">
        <v>9661</v>
      </c>
      <c r="C273" s="389">
        <v>31109</v>
      </c>
      <c r="D273" s="389">
        <v>3.2200600351930442</v>
      </c>
      <c r="E273" s="391">
        <v>0</v>
      </c>
      <c r="F273" s="391">
        <v>0</v>
      </c>
      <c r="G273" s="391">
        <v>0</v>
      </c>
      <c r="H273" s="389">
        <v>5</v>
      </c>
      <c r="I273" s="389">
        <v>35</v>
      </c>
      <c r="J273" s="389">
        <v>86</v>
      </c>
      <c r="K273" s="389">
        <v>1131</v>
      </c>
      <c r="L273" s="389">
        <v>4158</v>
      </c>
      <c r="M273" s="389">
        <v>3710</v>
      </c>
      <c r="N273" s="389">
        <v>373</v>
      </c>
      <c r="O273" s="389">
        <v>163</v>
      </c>
      <c r="P273" s="391">
        <v>0</v>
      </c>
    </row>
    <row r="274" spans="1:16">
      <c r="A274" s="390" t="s">
        <v>1411</v>
      </c>
      <c r="B274" s="389">
        <v>976</v>
      </c>
      <c r="C274" s="389">
        <v>3544</v>
      </c>
      <c r="D274" s="389">
        <v>3.6311475409836067</v>
      </c>
      <c r="E274" s="391">
        <v>0</v>
      </c>
      <c r="F274" s="391">
        <v>0</v>
      </c>
      <c r="G274" s="391">
        <v>0</v>
      </c>
      <c r="H274" s="391">
        <v>0</v>
      </c>
      <c r="I274" s="389">
        <v>11</v>
      </c>
      <c r="J274" s="389">
        <v>11</v>
      </c>
      <c r="K274" s="389">
        <v>93</v>
      </c>
      <c r="L274" s="389">
        <v>380</v>
      </c>
      <c r="M274" s="389">
        <v>385</v>
      </c>
      <c r="N274" s="389">
        <v>64</v>
      </c>
      <c r="O274" s="389">
        <v>32</v>
      </c>
      <c r="P274" s="391">
        <v>0</v>
      </c>
    </row>
    <row r="275" spans="1:16">
      <c r="A275" s="390" t="s">
        <v>1412</v>
      </c>
      <c r="B275" s="389">
        <v>527</v>
      </c>
      <c r="C275" s="389">
        <v>1704</v>
      </c>
      <c r="D275" s="389">
        <v>3.2333965844402277</v>
      </c>
      <c r="E275" s="391">
        <v>0</v>
      </c>
      <c r="F275" s="391">
        <v>0</v>
      </c>
      <c r="G275" s="391">
        <v>0</v>
      </c>
      <c r="H275" s="389">
        <v>11</v>
      </c>
      <c r="I275" s="389">
        <v>31</v>
      </c>
      <c r="J275" s="389">
        <v>43</v>
      </c>
      <c r="K275" s="389">
        <v>135</v>
      </c>
      <c r="L275" s="389">
        <v>134</v>
      </c>
      <c r="M275" s="389">
        <v>82</v>
      </c>
      <c r="N275" s="389">
        <v>50</v>
      </c>
      <c r="O275" s="389">
        <v>41</v>
      </c>
      <c r="P275" s="391">
        <v>0</v>
      </c>
    </row>
    <row r="276" spans="1:16" ht="22.5">
      <c r="A276" s="390" t="s">
        <v>1413</v>
      </c>
      <c r="B276" s="389">
        <v>67</v>
      </c>
      <c r="C276" s="389">
        <v>202</v>
      </c>
      <c r="D276" s="389">
        <v>3.0149253731343282</v>
      </c>
      <c r="E276" s="391">
        <v>0</v>
      </c>
      <c r="F276" s="391">
        <v>0</v>
      </c>
      <c r="G276" s="389">
        <v>1</v>
      </c>
      <c r="H276" s="389">
        <v>4</v>
      </c>
      <c r="I276" s="389">
        <v>3</v>
      </c>
      <c r="J276" s="389">
        <v>3</v>
      </c>
      <c r="K276" s="389">
        <v>10</v>
      </c>
      <c r="L276" s="389">
        <v>14</v>
      </c>
      <c r="M276" s="389">
        <v>12</v>
      </c>
      <c r="N276" s="389">
        <v>13</v>
      </c>
      <c r="O276" s="389">
        <v>7</v>
      </c>
      <c r="P276" s="391">
        <v>0</v>
      </c>
    </row>
    <row r="277" spans="1:16">
      <c r="A277" s="390" t="s">
        <v>1414</v>
      </c>
      <c r="B277" s="389">
        <v>236</v>
      </c>
      <c r="C277" s="389">
        <v>1361</v>
      </c>
      <c r="D277" s="389">
        <v>5.7669491525423728</v>
      </c>
      <c r="E277" s="391">
        <v>0</v>
      </c>
      <c r="F277" s="391">
        <v>0</v>
      </c>
      <c r="G277" s="391">
        <v>0</v>
      </c>
      <c r="H277" s="389">
        <v>11</v>
      </c>
      <c r="I277" s="389">
        <v>12</v>
      </c>
      <c r="J277" s="389">
        <v>6</v>
      </c>
      <c r="K277" s="389">
        <v>19</v>
      </c>
      <c r="L277" s="389">
        <v>7</v>
      </c>
      <c r="M277" s="389">
        <v>17</v>
      </c>
      <c r="N277" s="389">
        <v>48</v>
      </c>
      <c r="O277" s="389">
        <v>116</v>
      </c>
      <c r="P277" s="391">
        <v>0</v>
      </c>
    </row>
    <row r="278" spans="1:16">
      <c r="A278" s="390" t="s">
        <v>1415</v>
      </c>
      <c r="B278" s="389">
        <v>86</v>
      </c>
      <c r="C278" s="389">
        <v>457</v>
      </c>
      <c r="D278" s="389">
        <v>5.3139534883720927</v>
      </c>
      <c r="E278" s="391">
        <v>0</v>
      </c>
      <c r="F278" s="389">
        <v>3</v>
      </c>
      <c r="G278" s="389">
        <v>1</v>
      </c>
      <c r="H278" s="389">
        <v>2</v>
      </c>
      <c r="I278" s="389">
        <v>3</v>
      </c>
      <c r="J278" s="389">
        <v>4</v>
      </c>
      <c r="K278" s="389">
        <v>6</v>
      </c>
      <c r="L278" s="389">
        <v>5</v>
      </c>
      <c r="M278" s="389">
        <v>14</v>
      </c>
      <c r="N278" s="389">
        <v>12</v>
      </c>
      <c r="O278" s="389">
        <v>36</v>
      </c>
      <c r="P278" s="391">
        <v>0</v>
      </c>
    </row>
    <row r="279" spans="1:16">
      <c r="A279" s="390" t="s">
        <v>1416</v>
      </c>
      <c r="B279" s="389">
        <v>48</v>
      </c>
      <c r="C279" s="389">
        <v>193</v>
      </c>
      <c r="D279" s="389">
        <v>4.020833333333333</v>
      </c>
      <c r="E279" s="389">
        <v>1</v>
      </c>
      <c r="F279" s="389">
        <v>4</v>
      </c>
      <c r="G279" s="389">
        <v>8</v>
      </c>
      <c r="H279" s="389">
        <v>2</v>
      </c>
      <c r="I279" s="389">
        <v>2</v>
      </c>
      <c r="J279" s="389">
        <v>5</v>
      </c>
      <c r="K279" s="389">
        <v>2</v>
      </c>
      <c r="L279" s="389">
        <v>6</v>
      </c>
      <c r="M279" s="389">
        <v>9</v>
      </c>
      <c r="N279" s="389">
        <v>6</v>
      </c>
      <c r="O279" s="389">
        <v>3</v>
      </c>
      <c r="P279" s="391">
        <v>0</v>
      </c>
    </row>
    <row r="280" spans="1:16">
      <c r="A280" s="390" t="s">
        <v>1417</v>
      </c>
      <c r="B280" s="389">
        <v>116</v>
      </c>
      <c r="C280" s="389">
        <v>1215</v>
      </c>
      <c r="D280" s="389">
        <v>10.474137931034482</v>
      </c>
      <c r="E280" s="389">
        <v>3</v>
      </c>
      <c r="F280" s="391">
        <v>0</v>
      </c>
      <c r="G280" s="391">
        <v>0</v>
      </c>
      <c r="H280" s="391">
        <v>0</v>
      </c>
      <c r="I280" s="389">
        <v>3</v>
      </c>
      <c r="J280" s="391">
        <v>0</v>
      </c>
      <c r="K280" s="389">
        <v>15</v>
      </c>
      <c r="L280" s="389">
        <v>23</v>
      </c>
      <c r="M280" s="389">
        <v>21</v>
      </c>
      <c r="N280" s="389">
        <v>21</v>
      </c>
      <c r="O280" s="389">
        <v>30</v>
      </c>
      <c r="P280" s="391">
        <v>0</v>
      </c>
    </row>
    <row r="281" spans="1:16" ht="22.5">
      <c r="A281" s="390" t="s">
        <v>1418</v>
      </c>
      <c r="B281" s="389">
        <v>101</v>
      </c>
      <c r="C281" s="389">
        <v>1048</v>
      </c>
      <c r="D281" s="389">
        <v>10.376237623762377</v>
      </c>
      <c r="E281" s="389">
        <v>3</v>
      </c>
      <c r="F281" s="389">
        <v>4</v>
      </c>
      <c r="G281" s="389">
        <v>7</v>
      </c>
      <c r="H281" s="389">
        <v>4</v>
      </c>
      <c r="I281" s="389">
        <v>6</v>
      </c>
      <c r="J281" s="389">
        <v>10</v>
      </c>
      <c r="K281" s="389">
        <v>10</v>
      </c>
      <c r="L281" s="389">
        <v>13</v>
      </c>
      <c r="M281" s="389">
        <v>12</v>
      </c>
      <c r="N281" s="389">
        <v>12</v>
      </c>
      <c r="O281" s="389">
        <v>20</v>
      </c>
      <c r="P281" s="391">
        <v>0</v>
      </c>
    </row>
    <row r="282" spans="1:16">
      <c r="A282" s="390" t="s">
        <v>1419</v>
      </c>
      <c r="B282" s="389">
        <v>201</v>
      </c>
      <c r="C282" s="389">
        <v>616</v>
      </c>
      <c r="D282" s="389">
        <v>3.0646766169154227</v>
      </c>
      <c r="E282" s="391">
        <v>0</v>
      </c>
      <c r="F282" s="389">
        <v>2</v>
      </c>
      <c r="G282" s="389">
        <v>2</v>
      </c>
      <c r="H282" s="389">
        <v>3</v>
      </c>
      <c r="I282" s="389">
        <v>3</v>
      </c>
      <c r="J282" s="389">
        <v>10</v>
      </c>
      <c r="K282" s="389">
        <v>20</v>
      </c>
      <c r="L282" s="389">
        <v>34</v>
      </c>
      <c r="M282" s="389">
        <v>47</v>
      </c>
      <c r="N282" s="389">
        <v>45</v>
      </c>
      <c r="O282" s="389">
        <v>35</v>
      </c>
      <c r="P282" s="391">
        <v>0</v>
      </c>
    </row>
    <row r="283" spans="1:16" ht="22.5">
      <c r="A283" s="390" t="s">
        <v>1420</v>
      </c>
      <c r="B283" s="389">
        <v>220</v>
      </c>
      <c r="C283" s="389">
        <v>1886</v>
      </c>
      <c r="D283" s="389">
        <v>8.5727272727272723</v>
      </c>
      <c r="E283" s="391">
        <v>0</v>
      </c>
      <c r="F283" s="389">
        <v>4</v>
      </c>
      <c r="G283" s="389">
        <v>3</v>
      </c>
      <c r="H283" s="389">
        <v>4</v>
      </c>
      <c r="I283" s="389">
        <v>8</v>
      </c>
      <c r="J283" s="389">
        <v>4</v>
      </c>
      <c r="K283" s="389">
        <v>35</v>
      </c>
      <c r="L283" s="389">
        <v>46</v>
      </c>
      <c r="M283" s="389">
        <v>44</v>
      </c>
      <c r="N283" s="389">
        <v>37</v>
      </c>
      <c r="O283" s="389">
        <v>35</v>
      </c>
      <c r="P283" s="391">
        <v>0</v>
      </c>
    </row>
    <row r="284" spans="1:16">
      <c r="A284" s="390" t="s">
        <v>1421</v>
      </c>
      <c r="B284" s="389">
        <v>691</v>
      </c>
      <c r="C284" s="389">
        <v>2015</v>
      </c>
      <c r="D284" s="389">
        <v>2.9160636758321274</v>
      </c>
      <c r="E284" s="389">
        <v>5</v>
      </c>
      <c r="F284" s="389">
        <v>34</v>
      </c>
      <c r="G284" s="389">
        <v>39</v>
      </c>
      <c r="H284" s="389">
        <v>45</v>
      </c>
      <c r="I284" s="389">
        <v>38</v>
      </c>
      <c r="J284" s="389">
        <v>46</v>
      </c>
      <c r="K284" s="389">
        <v>106</v>
      </c>
      <c r="L284" s="389">
        <v>107</v>
      </c>
      <c r="M284" s="389">
        <v>99</v>
      </c>
      <c r="N284" s="389">
        <v>83</v>
      </c>
      <c r="O284" s="389">
        <v>89</v>
      </c>
      <c r="P284" s="391">
        <v>0</v>
      </c>
    </row>
    <row r="285" spans="1:16" ht="22.5">
      <c r="A285" s="390" t="s">
        <v>1422</v>
      </c>
      <c r="B285" s="389">
        <v>765</v>
      </c>
      <c r="C285" s="389">
        <v>6001</v>
      </c>
      <c r="D285" s="389">
        <v>7.8444444444444441</v>
      </c>
      <c r="E285" s="389">
        <v>5</v>
      </c>
      <c r="F285" s="389">
        <v>10</v>
      </c>
      <c r="G285" s="389">
        <v>20</v>
      </c>
      <c r="H285" s="389">
        <v>5</v>
      </c>
      <c r="I285" s="389">
        <v>16</v>
      </c>
      <c r="J285" s="389">
        <v>17</v>
      </c>
      <c r="K285" s="389">
        <v>63</v>
      </c>
      <c r="L285" s="389">
        <v>79</v>
      </c>
      <c r="M285" s="389">
        <v>123</v>
      </c>
      <c r="N285" s="389">
        <v>146</v>
      </c>
      <c r="O285" s="389">
        <v>281</v>
      </c>
      <c r="P285" s="391">
        <v>0</v>
      </c>
    </row>
    <row r="286" spans="1:16" ht="22.5">
      <c r="A286" s="390" t="s">
        <v>1423</v>
      </c>
      <c r="B286" s="389">
        <v>293</v>
      </c>
      <c r="C286" s="389">
        <v>2263</v>
      </c>
      <c r="D286" s="389">
        <v>7.7235494880546076</v>
      </c>
      <c r="E286" s="389">
        <v>1</v>
      </c>
      <c r="F286" s="389">
        <v>5</v>
      </c>
      <c r="G286" s="389">
        <v>2</v>
      </c>
      <c r="H286" s="389">
        <v>7</v>
      </c>
      <c r="I286" s="389">
        <v>7</v>
      </c>
      <c r="J286" s="389">
        <v>4</v>
      </c>
      <c r="K286" s="389">
        <v>29</v>
      </c>
      <c r="L286" s="389">
        <v>26</v>
      </c>
      <c r="M286" s="389">
        <v>42</v>
      </c>
      <c r="N286" s="389">
        <v>56</v>
      </c>
      <c r="O286" s="389">
        <v>114</v>
      </c>
      <c r="P286" s="391">
        <v>0</v>
      </c>
    </row>
    <row r="287" spans="1:16" ht="22.5">
      <c r="A287" s="390" t="s">
        <v>1424</v>
      </c>
      <c r="B287" s="389">
        <v>470</v>
      </c>
      <c r="C287" s="389">
        <v>1670</v>
      </c>
      <c r="D287" s="389">
        <v>3.5531914893617023</v>
      </c>
      <c r="E287" s="391">
        <v>0</v>
      </c>
      <c r="F287" s="391">
        <v>0</v>
      </c>
      <c r="G287" s="391">
        <v>0</v>
      </c>
      <c r="H287" s="389">
        <v>13</v>
      </c>
      <c r="I287" s="389">
        <v>22</v>
      </c>
      <c r="J287" s="389">
        <v>37</v>
      </c>
      <c r="K287" s="389">
        <v>84</v>
      </c>
      <c r="L287" s="389">
        <v>89</v>
      </c>
      <c r="M287" s="389">
        <v>118</v>
      </c>
      <c r="N287" s="389">
        <v>55</v>
      </c>
      <c r="O287" s="389">
        <v>52</v>
      </c>
      <c r="P287" s="391">
        <v>0</v>
      </c>
    </row>
    <row r="288" spans="1:16" ht="22.5">
      <c r="A288" s="390" t="s">
        <v>1425</v>
      </c>
      <c r="B288" s="389">
        <v>137</v>
      </c>
      <c r="C288" s="389">
        <v>603</v>
      </c>
      <c r="D288" s="389">
        <v>4.4014598540145986</v>
      </c>
      <c r="E288" s="391">
        <v>0</v>
      </c>
      <c r="F288" s="391">
        <v>0</v>
      </c>
      <c r="G288" s="391">
        <v>0</v>
      </c>
      <c r="H288" s="389">
        <v>6</v>
      </c>
      <c r="I288" s="389">
        <v>5</v>
      </c>
      <c r="J288" s="389">
        <v>12</v>
      </c>
      <c r="K288" s="389">
        <v>25</v>
      </c>
      <c r="L288" s="389">
        <v>13</v>
      </c>
      <c r="M288" s="389">
        <v>8</v>
      </c>
      <c r="N288" s="389">
        <v>16</v>
      </c>
      <c r="O288" s="389">
        <v>52</v>
      </c>
      <c r="P288" s="391">
        <v>0</v>
      </c>
    </row>
    <row r="289" spans="1:16" ht="22.5">
      <c r="A289" s="390" t="s">
        <v>1426</v>
      </c>
      <c r="B289" s="389">
        <v>253</v>
      </c>
      <c r="C289" s="389">
        <v>1456</v>
      </c>
      <c r="D289" s="389">
        <v>5.7549407114624502</v>
      </c>
      <c r="E289" s="391">
        <v>0</v>
      </c>
      <c r="F289" s="389">
        <v>2</v>
      </c>
      <c r="G289" s="389">
        <v>1</v>
      </c>
      <c r="H289" s="389">
        <v>1</v>
      </c>
      <c r="I289" s="389">
        <v>3</v>
      </c>
      <c r="J289" s="389">
        <v>3</v>
      </c>
      <c r="K289" s="389">
        <v>21</v>
      </c>
      <c r="L289" s="389">
        <v>28</v>
      </c>
      <c r="M289" s="389">
        <v>32</v>
      </c>
      <c r="N289" s="389">
        <v>60</v>
      </c>
      <c r="O289" s="389">
        <v>102</v>
      </c>
      <c r="P289" s="391">
        <v>0</v>
      </c>
    </row>
    <row r="290" spans="1:16" ht="22.5">
      <c r="A290" s="390" t="s">
        <v>1427</v>
      </c>
      <c r="B290" s="389">
        <v>20</v>
      </c>
      <c r="C290" s="389">
        <v>208</v>
      </c>
      <c r="D290" s="389">
        <v>10.4</v>
      </c>
      <c r="E290" s="389">
        <v>2</v>
      </c>
      <c r="F290" s="391">
        <v>0</v>
      </c>
      <c r="G290" s="389">
        <v>1</v>
      </c>
      <c r="H290" s="389">
        <v>3</v>
      </c>
      <c r="I290" s="391">
        <v>0</v>
      </c>
      <c r="J290" s="391">
        <v>0</v>
      </c>
      <c r="K290" s="389">
        <v>1</v>
      </c>
      <c r="L290" s="389">
        <v>2</v>
      </c>
      <c r="M290" s="389">
        <v>1</v>
      </c>
      <c r="N290" s="389">
        <v>5</v>
      </c>
      <c r="O290" s="389">
        <v>5</v>
      </c>
      <c r="P290" s="391">
        <v>0</v>
      </c>
    </row>
    <row r="291" spans="1:16" ht="22.5">
      <c r="A291" s="390" t="s">
        <v>3427</v>
      </c>
      <c r="B291" s="389">
        <v>466</v>
      </c>
      <c r="C291" s="389">
        <v>6421</v>
      </c>
      <c r="D291" s="389">
        <v>13.778969957081545</v>
      </c>
      <c r="E291" s="389">
        <v>7</v>
      </c>
      <c r="F291" s="389">
        <v>26</v>
      </c>
      <c r="G291" s="389">
        <v>14</v>
      </c>
      <c r="H291" s="389">
        <v>25</v>
      </c>
      <c r="I291" s="389">
        <v>15</v>
      </c>
      <c r="J291" s="389">
        <v>15</v>
      </c>
      <c r="K291" s="389">
        <v>80</v>
      </c>
      <c r="L291" s="389">
        <v>55</v>
      </c>
      <c r="M291" s="389">
        <v>69</v>
      </c>
      <c r="N291" s="389">
        <v>72</v>
      </c>
      <c r="O291" s="389">
        <v>88</v>
      </c>
      <c r="P291" s="391">
        <v>0</v>
      </c>
    </row>
    <row r="292" spans="1:16" ht="22.5">
      <c r="A292" s="390" t="s">
        <v>1429</v>
      </c>
      <c r="B292" s="389">
        <v>389</v>
      </c>
      <c r="C292" s="389">
        <v>2351</v>
      </c>
      <c r="D292" s="389">
        <v>6.0437017994858611</v>
      </c>
      <c r="E292" s="389">
        <v>4</v>
      </c>
      <c r="F292" s="389">
        <v>4</v>
      </c>
      <c r="G292" s="389">
        <v>12</v>
      </c>
      <c r="H292" s="389">
        <v>13</v>
      </c>
      <c r="I292" s="389">
        <v>8</v>
      </c>
      <c r="J292" s="389">
        <v>4</v>
      </c>
      <c r="K292" s="389">
        <v>35</v>
      </c>
      <c r="L292" s="389">
        <v>78</v>
      </c>
      <c r="M292" s="389">
        <v>82</v>
      </c>
      <c r="N292" s="389">
        <v>85</v>
      </c>
      <c r="O292" s="389">
        <v>64</v>
      </c>
      <c r="P292" s="391">
        <v>0</v>
      </c>
    </row>
    <row r="293" spans="1:16">
      <c r="A293" s="390" t="s">
        <v>1430</v>
      </c>
      <c r="B293" s="389">
        <v>46</v>
      </c>
      <c r="C293" s="389">
        <v>201</v>
      </c>
      <c r="D293" s="389">
        <v>4.3695652173913047</v>
      </c>
      <c r="E293" s="389">
        <v>27</v>
      </c>
      <c r="F293" s="389">
        <v>2</v>
      </c>
      <c r="G293" s="391">
        <v>0</v>
      </c>
      <c r="H293" s="389">
        <v>2</v>
      </c>
      <c r="I293" s="391">
        <v>0</v>
      </c>
      <c r="J293" s="391">
        <v>0</v>
      </c>
      <c r="K293" s="389">
        <v>1</v>
      </c>
      <c r="L293" s="389">
        <v>2</v>
      </c>
      <c r="M293" s="389">
        <v>1</v>
      </c>
      <c r="N293" s="389">
        <v>2</v>
      </c>
      <c r="O293" s="389">
        <v>9</v>
      </c>
      <c r="P293" s="391">
        <v>0</v>
      </c>
    </row>
    <row r="294" spans="1:16">
      <c r="A294" s="390" t="s">
        <v>1431</v>
      </c>
      <c r="B294" s="389">
        <v>189</v>
      </c>
      <c r="C294" s="389">
        <v>1896</v>
      </c>
      <c r="D294" s="389">
        <v>10.031746031746032</v>
      </c>
      <c r="E294" s="389">
        <v>1</v>
      </c>
      <c r="F294" s="389">
        <v>3</v>
      </c>
      <c r="G294" s="389">
        <v>1</v>
      </c>
      <c r="H294" s="389">
        <v>3</v>
      </c>
      <c r="I294" s="389">
        <v>3</v>
      </c>
      <c r="J294" s="389">
        <v>5</v>
      </c>
      <c r="K294" s="389">
        <v>9</v>
      </c>
      <c r="L294" s="389">
        <v>8</v>
      </c>
      <c r="M294" s="389">
        <v>16</v>
      </c>
      <c r="N294" s="389">
        <v>25</v>
      </c>
      <c r="O294" s="389">
        <v>114</v>
      </c>
      <c r="P294" s="389">
        <v>1</v>
      </c>
    </row>
    <row r="295" spans="1:16" ht="22.5">
      <c r="A295" s="390" t="s">
        <v>3399</v>
      </c>
      <c r="B295" s="389">
        <v>97</v>
      </c>
      <c r="C295" s="389">
        <v>641</v>
      </c>
      <c r="D295" s="389">
        <v>6.608247422680412</v>
      </c>
      <c r="E295" s="389">
        <v>1</v>
      </c>
      <c r="F295" s="389">
        <v>7</v>
      </c>
      <c r="G295" s="389">
        <v>7</v>
      </c>
      <c r="H295" s="389">
        <v>3</v>
      </c>
      <c r="I295" s="389">
        <v>6</v>
      </c>
      <c r="J295" s="389">
        <v>3</v>
      </c>
      <c r="K295" s="389">
        <v>9</v>
      </c>
      <c r="L295" s="389">
        <v>10</v>
      </c>
      <c r="M295" s="389">
        <v>9</v>
      </c>
      <c r="N295" s="389">
        <v>16</v>
      </c>
      <c r="O295" s="389">
        <v>26</v>
      </c>
      <c r="P295" s="391">
        <v>0</v>
      </c>
    </row>
    <row r="296" spans="1:16" ht="51.75" customHeight="1">
      <c r="A296" s="390" t="s">
        <v>1433</v>
      </c>
      <c r="B296" s="389">
        <v>2297</v>
      </c>
      <c r="C296" s="389">
        <v>9343</v>
      </c>
      <c r="D296" s="389">
        <v>4.0674793208532867</v>
      </c>
      <c r="E296" s="389">
        <v>23</v>
      </c>
      <c r="F296" s="389">
        <v>66</v>
      </c>
      <c r="G296" s="389">
        <v>68</v>
      </c>
      <c r="H296" s="389">
        <v>125</v>
      </c>
      <c r="I296" s="389">
        <v>141</v>
      </c>
      <c r="J296" s="389">
        <v>129</v>
      </c>
      <c r="K296" s="389">
        <v>312</v>
      </c>
      <c r="L296" s="389">
        <v>356</v>
      </c>
      <c r="M296" s="389">
        <v>366</v>
      </c>
      <c r="N296" s="389">
        <v>314</v>
      </c>
      <c r="O296" s="389">
        <v>395</v>
      </c>
      <c r="P296" s="389">
        <v>2</v>
      </c>
    </row>
    <row r="297" spans="1:16" ht="22.5">
      <c r="A297" s="388" t="s">
        <v>1434</v>
      </c>
      <c r="B297" s="389">
        <v>7244</v>
      </c>
      <c r="C297" s="389">
        <v>39974</v>
      </c>
      <c r="D297" s="389">
        <v>5.5182219768083929</v>
      </c>
      <c r="E297" s="389">
        <v>448</v>
      </c>
      <c r="F297" s="389">
        <v>837</v>
      </c>
      <c r="G297" s="389">
        <v>836</v>
      </c>
      <c r="H297" s="389">
        <v>602</v>
      </c>
      <c r="I297" s="389">
        <v>517</v>
      </c>
      <c r="J297" s="389">
        <v>408</v>
      </c>
      <c r="K297" s="389">
        <v>638</v>
      </c>
      <c r="L297" s="389">
        <v>614</v>
      </c>
      <c r="M297" s="389">
        <v>570</v>
      </c>
      <c r="N297" s="389">
        <v>455</v>
      </c>
      <c r="O297" s="389">
        <v>1314</v>
      </c>
      <c r="P297" s="389">
        <v>5</v>
      </c>
    </row>
    <row r="298" spans="1:16">
      <c r="A298" s="390" t="s">
        <v>1435</v>
      </c>
      <c r="B298" s="389">
        <v>680</v>
      </c>
      <c r="C298" s="389">
        <v>3057</v>
      </c>
      <c r="D298" s="389">
        <v>4.4955882352941172</v>
      </c>
      <c r="E298" s="389">
        <v>63</v>
      </c>
      <c r="F298" s="389">
        <v>63</v>
      </c>
      <c r="G298" s="389">
        <v>12</v>
      </c>
      <c r="H298" s="389">
        <v>28</v>
      </c>
      <c r="I298" s="389">
        <v>45</v>
      </c>
      <c r="J298" s="389">
        <v>37</v>
      </c>
      <c r="K298" s="389">
        <v>76</v>
      </c>
      <c r="L298" s="389">
        <v>94</v>
      </c>
      <c r="M298" s="389">
        <v>76</v>
      </c>
      <c r="N298" s="389">
        <v>44</v>
      </c>
      <c r="O298" s="389">
        <v>142</v>
      </c>
      <c r="P298" s="391">
        <v>0</v>
      </c>
    </row>
    <row r="299" spans="1:16">
      <c r="A299" s="390" t="s">
        <v>1436</v>
      </c>
      <c r="B299" s="389">
        <v>5</v>
      </c>
      <c r="C299" s="389">
        <v>27</v>
      </c>
      <c r="D299" s="389">
        <v>5.4</v>
      </c>
      <c r="E299" s="391">
        <v>0</v>
      </c>
      <c r="F299" s="391">
        <v>0</v>
      </c>
      <c r="G299" s="391">
        <v>0</v>
      </c>
      <c r="H299" s="389">
        <v>1</v>
      </c>
      <c r="I299" s="389">
        <v>1</v>
      </c>
      <c r="J299" s="389">
        <v>1</v>
      </c>
      <c r="K299" s="391">
        <v>0</v>
      </c>
      <c r="L299" s="391">
        <v>0</v>
      </c>
      <c r="M299" s="391">
        <v>0</v>
      </c>
      <c r="N299" s="391">
        <v>0</v>
      </c>
      <c r="O299" s="389">
        <v>2</v>
      </c>
      <c r="P299" s="391">
        <v>0</v>
      </c>
    </row>
    <row r="300" spans="1:16">
      <c r="A300" s="390" t="s">
        <v>1437</v>
      </c>
      <c r="B300" s="389">
        <v>12</v>
      </c>
      <c r="C300" s="389">
        <v>40</v>
      </c>
      <c r="D300" s="389">
        <v>3.3333333333333335</v>
      </c>
      <c r="E300" s="391">
        <v>0</v>
      </c>
      <c r="F300" s="391">
        <v>0</v>
      </c>
      <c r="G300" s="389">
        <v>1</v>
      </c>
      <c r="H300" s="391">
        <v>0</v>
      </c>
      <c r="I300" s="389">
        <v>1</v>
      </c>
      <c r="J300" s="391">
        <v>0</v>
      </c>
      <c r="K300" s="389">
        <v>1</v>
      </c>
      <c r="L300" s="389">
        <v>3</v>
      </c>
      <c r="M300" s="389">
        <v>2</v>
      </c>
      <c r="N300" s="391">
        <v>0</v>
      </c>
      <c r="O300" s="389">
        <v>4</v>
      </c>
      <c r="P300" s="391">
        <v>0</v>
      </c>
    </row>
    <row r="301" spans="1:16">
      <c r="A301" s="390" t="s">
        <v>1438</v>
      </c>
      <c r="B301" s="389">
        <v>481</v>
      </c>
      <c r="C301" s="389">
        <v>2266</v>
      </c>
      <c r="D301" s="389">
        <v>4.7110187110187107</v>
      </c>
      <c r="E301" s="389">
        <v>23</v>
      </c>
      <c r="F301" s="389">
        <v>24</v>
      </c>
      <c r="G301" s="389">
        <v>16</v>
      </c>
      <c r="H301" s="389">
        <v>17</v>
      </c>
      <c r="I301" s="389">
        <v>22</v>
      </c>
      <c r="J301" s="389">
        <v>20</v>
      </c>
      <c r="K301" s="389">
        <v>34</v>
      </c>
      <c r="L301" s="389">
        <v>55</v>
      </c>
      <c r="M301" s="389">
        <v>41</v>
      </c>
      <c r="N301" s="389">
        <v>50</v>
      </c>
      <c r="O301" s="389">
        <v>179</v>
      </c>
      <c r="P301" s="391">
        <v>0</v>
      </c>
    </row>
    <row r="302" spans="1:16">
      <c r="A302" s="390" t="s">
        <v>1439</v>
      </c>
      <c r="B302" s="389">
        <v>28</v>
      </c>
      <c r="C302" s="389">
        <v>171</v>
      </c>
      <c r="D302" s="389">
        <v>6.1071428571428568</v>
      </c>
      <c r="E302" s="389">
        <v>11</v>
      </c>
      <c r="F302" s="389">
        <v>7</v>
      </c>
      <c r="G302" s="389">
        <v>4</v>
      </c>
      <c r="H302" s="389">
        <v>2</v>
      </c>
      <c r="I302" s="389">
        <v>1</v>
      </c>
      <c r="J302" s="391">
        <v>0</v>
      </c>
      <c r="K302" s="391">
        <v>0</v>
      </c>
      <c r="L302" s="391">
        <v>0</v>
      </c>
      <c r="M302" s="391">
        <v>0</v>
      </c>
      <c r="N302" s="391">
        <v>0</v>
      </c>
      <c r="O302" s="389">
        <v>3</v>
      </c>
      <c r="P302" s="391">
        <v>0</v>
      </c>
    </row>
    <row r="303" spans="1:16">
      <c r="A303" s="390" t="s">
        <v>1440</v>
      </c>
      <c r="B303" s="389">
        <v>5</v>
      </c>
      <c r="C303" s="389">
        <v>77</v>
      </c>
      <c r="D303" s="389">
        <v>15.4</v>
      </c>
      <c r="E303" s="391">
        <v>0</v>
      </c>
      <c r="F303" s="389">
        <v>1</v>
      </c>
      <c r="G303" s="391">
        <v>0</v>
      </c>
      <c r="H303" s="391">
        <v>0</v>
      </c>
      <c r="I303" s="391">
        <v>0</v>
      </c>
      <c r="J303" s="389">
        <v>3</v>
      </c>
      <c r="K303" s="389">
        <v>1</v>
      </c>
      <c r="L303" s="391">
        <v>0</v>
      </c>
      <c r="M303" s="391">
        <v>0</v>
      </c>
      <c r="N303" s="391">
        <v>0</v>
      </c>
      <c r="O303" s="391">
        <v>0</v>
      </c>
      <c r="P303" s="391">
        <v>0</v>
      </c>
    </row>
    <row r="304" spans="1:16">
      <c r="A304" s="390" t="s">
        <v>1441</v>
      </c>
      <c r="B304" s="389">
        <v>320</v>
      </c>
      <c r="C304" s="389">
        <v>1522</v>
      </c>
      <c r="D304" s="389">
        <v>4.7562499999999996</v>
      </c>
      <c r="E304" s="389">
        <v>5</v>
      </c>
      <c r="F304" s="389">
        <v>63</v>
      </c>
      <c r="G304" s="389">
        <v>106</v>
      </c>
      <c r="H304" s="389">
        <v>78</v>
      </c>
      <c r="I304" s="389">
        <v>40</v>
      </c>
      <c r="J304" s="389">
        <v>6</v>
      </c>
      <c r="K304" s="389">
        <v>13</v>
      </c>
      <c r="L304" s="389">
        <v>3</v>
      </c>
      <c r="M304" s="389">
        <v>5</v>
      </c>
      <c r="N304" s="391">
        <v>0</v>
      </c>
      <c r="O304" s="389">
        <v>1</v>
      </c>
      <c r="P304" s="391">
        <v>0</v>
      </c>
    </row>
    <row r="305" spans="1:16">
      <c r="A305" s="390" t="s">
        <v>1442</v>
      </c>
      <c r="B305" s="389">
        <v>257</v>
      </c>
      <c r="C305" s="389">
        <v>1719</v>
      </c>
      <c r="D305" s="389">
        <v>6.6887159533073932</v>
      </c>
      <c r="E305" s="389">
        <v>20</v>
      </c>
      <c r="F305" s="389">
        <v>23</v>
      </c>
      <c r="G305" s="389">
        <v>36</v>
      </c>
      <c r="H305" s="389">
        <v>18</v>
      </c>
      <c r="I305" s="389">
        <v>22</v>
      </c>
      <c r="J305" s="389">
        <v>19</v>
      </c>
      <c r="K305" s="389">
        <v>32</v>
      </c>
      <c r="L305" s="389">
        <v>27</v>
      </c>
      <c r="M305" s="389">
        <v>19</v>
      </c>
      <c r="N305" s="389">
        <v>12</v>
      </c>
      <c r="O305" s="389">
        <v>28</v>
      </c>
      <c r="P305" s="389">
        <v>1</v>
      </c>
    </row>
    <row r="306" spans="1:16">
      <c r="A306" s="390" t="s">
        <v>1443</v>
      </c>
      <c r="B306" s="389">
        <v>182</v>
      </c>
      <c r="C306" s="389">
        <v>1397</v>
      </c>
      <c r="D306" s="389">
        <v>7.6758241758241761</v>
      </c>
      <c r="E306" s="389">
        <v>14</v>
      </c>
      <c r="F306" s="389">
        <v>10</v>
      </c>
      <c r="G306" s="389">
        <v>6</v>
      </c>
      <c r="H306" s="389">
        <v>10</v>
      </c>
      <c r="I306" s="389">
        <v>17</v>
      </c>
      <c r="J306" s="389">
        <v>10</v>
      </c>
      <c r="K306" s="389">
        <v>18</v>
      </c>
      <c r="L306" s="389">
        <v>21</v>
      </c>
      <c r="M306" s="389">
        <v>29</v>
      </c>
      <c r="N306" s="389">
        <v>9</v>
      </c>
      <c r="O306" s="389">
        <v>37</v>
      </c>
      <c r="P306" s="389">
        <v>1</v>
      </c>
    </row>
    <row r="307" spans="1:16">
      <c r="A307" s="390" t="s">
        <v>1444</v>
      </c>
      <c r="B307" s="389">
        <v>65</v>
      </c>
      <c r="C307" s="389">
        <v>559</v>
      </c>
      <c r="D307" s="389">
        <v>8.6</v>
      </c>
      <c r="E307" s="389">
        <v>3</v>
      </c>
      <c r="F307" s="389">
        <v>21</v>
      </c>
      <c r="G307" s="389">
        <v>9</v>
      </c>
      <c r="H307" s="389">
        <v>5</v>
      </c>
      <c r="I307" s="389">
        <v>3</v>
      </c>
      <c r="J307" s="389">
        <v>3</v>
      </c>
      <c r="K307" s="389">
        <v>2</v>
      </c>
      <c r="L307" s="389">
        <v>3</v>
      </c>
      <c r="M307" s="389">
        <v>2</v>
      </c>
      <c r="N307" s="389">
        <v>2</v>
      </c>
      <c r="O307" s="389">
        <v>12</v>
      </c>
      <c r="P307" s="391">
        <v>0</v>
      </c>
    </row>
    <row r="308" spans="1:16">
      <c r="A308" s="390" t="s">
        <v>1445</v>
      </c>
      <c r="B308" s="389">
        <v>441</v>
      </c>
      <c r="C308" s="389">
        <v>4618</v>
      </c>
      <c r="D308" s="389">
        <v>10.471655328798185</v>
      </c>
      <c r="E308" s="389">
        <v>8</v>
      </c>
      <c r="F308" s="389">
        <v>29</v>
      </c>
      <c r="G308" s="389">
        <v>60</v>
      </c>
      <c r="H308" s="389">
        <v>58</v>
      </c>
      <c r="I308" s="389">
        <v>35</v>
      </c>
      <c r="J308" s="389">
        <v>23</v>
      </c>
      <c r="K308" s="389">
        <v>38</v>
      </c>
      <c r="L308" s="389">
        <v>31</v>
      </c>
      <c r="M308" s="389">
        <v>39</v>
      </c>
      <c r="N308" s="389">
        <v>37</v>
      </c>
      <c r="O308" s="389">
        <v>83</v>
      </c>
      <c r="P308" s="391">
        <v>0</v>
      </c>
    </row>
    <row r="309" spans="1:16">
      <c r="A309" s="390" t="s">
        <v>1446</v>
      </c>
      <c r="B309" s="389">
        <v>106</v>
      </c>
      <c r="C309" s="389">
        <v>410</v>
      </c>
      <c r="D309" s="389">
        <v>3.8679245283018866</v>
      </c>
      <c r="E309" s="389">
        <v>1</v>
      </c>
      <c r="F309" s="389">
        <v>3</v>
      </c>
      <c r="G309" s="391">
        <v>0</v>
      </c>
      <c r="H309" s="389">
        <v>2</v>
      </c>
      <c r="I309" s="389">
        <v>6</v>
      </c>
      <c r="J309" s="389">
        <v>11</v>
      </c>
      <c r="K309" s="389">
        <v>16</v>
      </c>
      <c r="L309" s="389">
        <v>9</v>
      </c>
      <c r="M309" s="389">
        <v>10</v>
      </c>
      <c r="N309" s="389">
        <v>17</v>
      </c>
      <c r="O309" s="389">
        <v>31</v>
      </c>
      <c r="P309" s="391">
        <v>0</v>
      </c>
    </row>
    <row r="310" spans="1:16">
      <c r="A310" s="390" t="s">
        <v>1447</v>
      </c>
      <c r="B310" s="389">
        <v>2262</v>
      </c>
      <c r="C310" s="389">
        <v>9844</v>
      </c>
      <c r="D310" s="389">
        <v>4.3519009725906281</v>
      </c>
      <c r="E310" s="389">
        <v>212</v>
      </c>
      <c r="F310" s="389">
        <v>177</v>
      </c>
      <c r="G310" s="389">
        <v>87</v>
      </c>
      <c r="H310" s="389">
        <v>90</v>
      </c>
      <c r="I310" s="389">
        <v>186</v>
      </c>
      <c r="J310" s="389">
        <v>141</v>
      </c>
      <c r="K310" s="389">
        <v>254</v>
      </c>
      <c r="L310" s="389">
        <v>227</v>
      </c>
      <c r="M310" s="389">
        <v>198</v>
      </c>
      <c r="N310" s="389">
        <v>148</v>
      </c>
      <c r="O310" s="389">
        <v>541</v>
      </c>
      <c r="P310" s="389">
        <v>1</v>
      </c>
    </row>
    <row r="311" spans="1:16" ht="22.5">
      <c r="A311" s="390" t="s">
        <v>1448</v>
      </c>
      <c r="B311" s="389">
        <v>14</v>
      </c>
      <c r="C311" s="389">
        <v>100</v>
      </c>
      <c r="D311" s="389">
        <v>7.1428571428571432</v>
      </c>
      <c r="E311" s="389">
        <v>2</v>
      </c>
      <c r="F311" s="389">
        <v>2</v>
      </c>
      <c r="G311" s="391">
        <v>0</v>
      </c>
      <c r="H311" s="389">
        <v>2</v>
      </c>
      <c r="I311" s="389">
        <v>1</v>
      </c>
      <c r="J311" s="389">
        <v>3</v>
      </c>
      <c r="K311" s="391">
        <v>0</v>
      </c>
      <c r="L311" s="389">
        <v>1</v>
      </c>
      <c r="M311" s="391">
        <v>0</v>
      </c>
      <c r="N311" s="391">
        <v>0</v>
      </c>
      <c r="O311" s="389">
        <v>2</v>
      </c>
      <c r="P311" s="389">
        <v>1</v>
      </c>
    </row>
    <row r="312" spans="1:16">
      <c r="A312" s="390" t="s">
        <v>1449</v>
      </c>
      <c r="B312" s="389">
        <v>538</v>
      </c>
      <c r="C312" s="389">
        <v>1691</v>
      </c>
      <c r="D312" s="389">
        <v>3.1431226765799258</v>
      </c>
      <c r="E312" s="389">
        <v>6</v>
      </c>
      <c r="F312" s="389">
        <v>130</v>
      </c>
      <c r="G312" s="389">
        <v>178</v>
      </c>
      <c r="H312" s="389">
        <v>108</v>
      </c>
      <c r="I312" s="389">
        <v>40</v>
      </c>
      <c r="J312" s="389">
        <v>56</v>
      </c>
      <c r="K312" s="389">
        <v>6</v>
      </c>
      <c r="L312" s="389">
        <v>5</v>
      </c>
      <c r="M312" s="389">
        <v>7</v>
      </c>
      <c r="N312" s="389">
        <v>1</v>
      </c>
      <c r="O312" s="389">
        <v>1</v>
      </c>
      <c r="P312" s="391">
        <v>0</v>
      </c>
    </row>
    <row r="313" spans="1:16">
      <c r="A313" s="390" t="s">
        <v>1450</v>
      </c>
      <c r="B313" s="389">
        <v>54</v>
      </c>
      <c r="C313" s="389">
        <v>191</v>
      </c>
      <c r="D313" s="389">
        <v>3.5370370370370372</v>
      </c>
      <c r="E313" s="389">
        <v>3</v>
      </c>
      <c r="F313" s="389">
        <v>11</v>
      </c>
      <c r="G313" s="389">
        <v>21</v>
      </c>
      <c r="H313" s="389">
        <v>16</v>
      </c>
      <c r="I313" s="389">
        <v>1</v>
      </c>
      <c r="J313" s="391">
        <v>0</v>
      </c>
      <c r="K313" s="389">
        <v>1</v>
      </c>
      <c r="L313" s="389">
        <v>1</v>
      </c>
      <c r="M313" s="391">
        <v>0</v>
      </c>
      <c r="N313" s="391">
        <v>0</v>
      </c>
      <c r="O313" s="391">
        <v>0</v>
      </c>
      <c r="P313" s="391">
        <v>0</v>
      </c>
    </row>
    <row r="314" spans="1:16">
      <c r="A314" s="390" t="s">
        <v>1451</v>
      </c>
      <c r="B314" s="389">
        <v>117</v>
      </c>
      <c r="C314" s="389">
        <v>659</v>
      </c>
      <c r="D314" s="389">
        <v>5.6324786324786329</v>
      </c>
      <c r="E314" s="389">
        <v>3</v>
      </c>
      <c r="F314" s="389">
        <v>15</v>
      </c>
      <c r="G314" s="389">
        <v>16</v>
      </c>
      <c r="H314" s="389">
        <v>18</v>
      </c>
      <c r="I314" s="389">
        <v>3</v>
      </c>
      <c r="J314" s="389">
        <v>9</v>
      </c>
      <c r="K314" s="389">
        <v>11</v>
      </c>
      <c r="L314" s="389">
        <v>6</v>
      </c>
      <c r="M314" s="389">
        <v>5</v>
      </c>
      <c r="N314" s="389">
        <v>4</v>
      </c>
      <c r="O314" s="389">
        <v>26</v>
      </c>
      <c r="P314" s="389">
        <v>1</v>
      </c>
    </row>
    <row r="315" spans="1:16">
      <c r="A315" s="390" t="s">
        <v>1452</v>
      </c>
      <c r="B315" s="389">
        <v>962</v>
      </c>
      <c r="C315" s="389">
        <v>7158</v>
      </c>
      <c r="D315" s="389">
        <v>7.4407484407484406</v>
      </c>
      <c r="E315" s="389">
        <v>49</v>
      </c>
      <c r="F315" s="389">
        <v>140</v>
      </c>
      <c r="G315" s="389">
        <v>166</v>
      </c>
      <c r="H315" s="389">
        <v>90</v>
      </c>
      <c r="I315" s="389">
        <v>55</v>
      </c>
      <c r="J315" s="389">
        <v>47</v>
      </c>
      <c r="K315" s="389">
        <v>78</v>
      </c>
      <c r="L315" s="389">
        <v>82</v>
      </c>
      <c r="M315" s="389">
        <v>83</v>
      </c>
      <c r="N315" s="389">
        <v>66</v>
      </c>
      <c r="O315" s="389">
        <v>106</v>
      </c>
      <c r="P315" s="391">
        <v>0</v>
      </c>
    </row>
    <row r="316" spans="1:16">
      <c r="A316" s="390" t="s">
        <v>1453</v>
      </c>
      <c r="B316" s="389">
        <v>302</v>
      </c>
      <c r="C316" s="389">
        <v>2218</v>
      </c>
      <c r="D316" s="389">
        <v>7.3443708609271523</v>
      </c>
      <c r="E316" s="389">
        <v>2</v>
      </c>
      <c r="F316" s="389">
        <v>39</v>
      </c>
      <c r="G316" s="389">
        <v>53</v>
      </c>
      <c r="H316" s="389">
        <v>29</v>
      </c>
      <c r="I316" s="389">
        <v>25</v>
      </c>
      <c r="J316" s="389">
        <v>5</v>
      </c>
      <c r="K316" s="389">
        <v>20</v>
      </c>
      <c r="L316" s="389">
        <v>22</v>
      </c>
      <c r="M316" s="389">
        <v>22</v>
      </c>
      <c r="N316" s="389">
        <v>34</v>
      </c>
      <c r="O316" s="389">
        <v>51</v>
      </c>
      <c r="P316" s="391">
        <v>0</v>
      </c>
    </row>
    <row r="317" spans="1:16">
      <c r="A317" s="390" t="s">
        <v>1454</v>
      </c>
      <c r="B317" s="389">
        <v>14</v>
      </c>
      <c r="C317" s="389">
        <v>80</v>
      </c>
      <c r="D317" s="389">
        <v>5.7142857142857144</v>
      </c>
      <c r="E317" s="391">
        <v>0</v>
      </c>
      <c r="F317" s="389">
        <v>1</v>
      </c>
      <c r="G317" s="389">
        <v>2</v>
      </c>
      <c r="H317" s="389">
        <v>3</v>
      </c>
      <c r="I317" s="389">
        <v>1</v>
      </c>
      <c r="J317" s="391">
        <v>0</v>
      </c>
      <c r="K317" s="389">
        <v>1</v>
      </c>
      <c r="L317" s="389">
        <v>1</v>
      </c>
      <c r="M317" s="389">
        <v>2</v>
      </c>
      <c r="N317" s="389">
        <v>3</v>
      </c>
      <c r="O317" s="391">
        <v>0</v>
      </c>
      <c r="P317" s="391">
        <v>0</v>
      </c>
    </row>
    <row r="318" spans="1:16">
      <c r="A318" s="390" t="s">
        <v>1455</v>
      </c>
      <c r="B318" s="389">
        <v>50</v>
      </c>
      <c r="C318" s="389">
        <v>316</v>
      </c>
      <c r="D318" s="389">
        <v>6.32</v>
      </c>
      <c r="E318" s="389">
        <v>2</v>
      </c>
      <c r="F318" s="389">
        <v>7</v>
      </c>
      <c r="G318" s="389">
        <v>4</v>
      </c>
      <c r="H318" s="389">
        <v>1</v>
      </c>
      <c r="I318" s="389">
        <v>1</v>
      </c>
      <c r="J318" s="389">
        <v>1</v>
      </c>
      <c r="K318" s="389">
        <v>3</v>
      </c>
      <c r="L318" s="389">
        <v>4</v>
      </c>
      <c r="M318" s="389">
        <v>7</v>
      </c>
      <c r="N318" s="389">
        <v>7</v>
      </c>
      <c r="O318" s="389">
        <v>13</v>
      </c>
      <c r="P318" s="391">
        <v>0</v>
      </c>
    </row>
    <row r="319" spans="1:16">
      <c r="A319" s="390" t="s">
        <v>1456</v>
      </c>
      <c r="B319" s="389">
        <v>50</v>
      </c>
      <c r="C319" s="389">
        <v>293</v>
      </c>
      <c r="D319" s="389">
        <v>5.86</v>
      </c>
      <c r="E319" s="389">
        <v>1</v>
      </c>
      <c r="F319" s="389">
        <v>2</v>
      </c>
      <c r="G319" s="389">
        <v>5</v>
      </c>
      <c r="H319" s="389">
        <v>2</v>
      </c>
      <c r="I319" s="389">
        <v>2</v>
      </c>
      <c r="J319" s="389">
        <v>1</v>
      </c>
      <c r="K319" s="389">
        <v>11</v>
      </c>
      <c r="L319" s="389">
        <v>7</v>
      </c>
      <c r="M319" s="389">
        <v>6</v>
      </c>
      <c r="N319" s="389">
        <v>6</v>
      </c>
      <c r="O319" s="389">
        <v>7</v>
      </c>
      <c r="P319" s="391">
        <v>0</v>
      </c>
    </row>
    <row r="320" spans="1:16" ht="22.5">
      <c r="A320" s="390" t="s">
        <v>1457</v>
      </c>
      <c r="B320" s="389">
        <v>89</v>
      </c>
      <c r="C320" s="389">
        <v>624</v>
      </c>
      <c r="D320" s="389">
        <v>7.01123595505618</v>
      </c>
      <c r="E320" s="389">
        <v>10</v>
      </c>
      <c r="F320" s="389">
        <v>2</v>
      </c>
      <c r="G320" s="389">
        <v>6</v>
      </c>
      <c r="H320" s="389">
        <v>6</v>
      </c>
      <c r="I320" s="389">
        <v>1</v>
      </c>
      <c r="J320" s="389">
        <v>4</v>
      </c>
      <c r="K320" s="389">
        <v>4</v>
      </c>
      <c r="L320" s="389">
        <v>4</v>
      </c>
      <c r="M320" s="389">
        <v>5</v>
      </c>
      <c r="N320" s="389">
        <v>10</v>
      </c>
      <c r="O320" s="389">
        <v>37</v>
      </c>
      <c r="P320" s="391">
        <v>0</v>
      </c>
    </row>
    <row r="321" spans="1:16" ht="22.5">
      <c r="A321" s="390" t="s">
        <v>1458</v>
      </c>
      <c r="B321" s="389">
        <v>127</v>
      </c>
      <c r="C321" s="389">
        <v>475</v>
      </c>
      <c r="D321" s="389">
        <v>3.7401574803149606</v>
      </c>
      <c r="E321" s="389">
        <v>6</v>
      </c>
      <c r="F321" s="389">
        <v>62</v>
      </c>
      <c r="G321" s="389">
        <v>40</v>
      </c>
      <c r="H321" s="389">
        <v>9</v>
      </c>
      <c r="I321" s="391">
        <v>0</v>
      </c>
      <c r="J321" s="389">
        <v>1</v>
      </c>
      <c r="K321" s="389">
        <v>1</v>
      </c>
      <c r="L321" s="389">
        <v>3</v>
      </c>
      <c r="M321" s="389">
        <v>4</v>
      </c>
      <c r="N321" s="391">
        <v>0</v>
      </c>
      <c r="O321" s="389">
        <v>1</v>
      </c>
      <c r="P321" s="391">
        <v>0</v>
      </c>
    </row>
    <row r="322" spans="1:16" ht="22.5">
      <c r="A322" s="390" t="s">
        <v>1459</v>
      </c>
      <c r="B322" s="389">
        <v>32</v>
      </c>
      <c r="C322" s="389">
        <v>68</v>
      </c>
      <c r="D322" s="389">
        <v>2.125</v>
      </c>
      <c r="E322" s="389">
        <v>2</v>
      </c>
      <c r="F322" s="391">
        <v>0</v>
      </c>
      <c r="G322" s="389">
        <v>6</v>
      </c>
      <c r="H322" s="389">
        <v>6</v>
      </c>
      <c r="I322" s="389">
        <v>4</v>
      </c>
      <c r="J322" s="389">
        <v>3</v>
      </c>
      <c r="K322" s="389">
        <v>8</v>
      </c>
      <c r="L322" s="389">
        <v>2</v>
      </c>
      <c r="M322" s="391">
        <v>0</v>
      </c>
      <c r="N322" s="389">
        <v>1</v>
      </c>
      <c r="O322" s="391">
        <v>0</v>
      </c>
      <c r="P322" s="391">
        <v>0</v>
      </c>
    </row>
    <row r="323" spans="1:16">
      <c r="A323" s="390" t="s">
        <v>1460</v>
      </c>
      <c r="B323" s="389">
        <v>8</v>
      </c>
      <c r="C323" s="389">
        <v>29</v>
      </c>
      <c r="D323" s="389">
        <v>3.625</v>
      </c>
      <c r="E323" s="391">
        <v>0</v>
      </c>
      <c r="F323" s="391">
        <v>0</v>
      </c>
      <c r="G323" s="389">
        <v>1</v>
      </c>
      <c r="H323" s="391">
        <v>0</v>
      </c>
      <c r="I323" s="391">
        <v>0</v>
      </c>
      <c r="J323" s="391">
        <v>0</v>
      </c>
      <c r="K323" s="389">
        <v>4</v>
      </c>
      <c r="L323" s="389">
        <v>1</v>
      </c>
      <c r="M323" s="389">
        <v>1</v>
      </c>
      <c r="N323" s="391">
        <v>0</v>
      </c>
      <c r="O323" s="389">
        <v>1</v>
      </c>
      <c r="P323" s="391">
        <v>0</v>
      </c>
    </row>
    <row r="324" spans="1:16">
      <c r="A324" s="390" t="s">
        <v>1461</v>
      </c>
      <c r="B324" s="389">
        <v>14</v>
      </c>
      <c r="C324" s="389">
        <v>272</v>
      </c>
      <c r="D324" s="389">
        <v>19.428571428571427</v>
      </c>
      <c r="E324" s="391">
        <v>0</v>
      </c>
      <c r="F324" s="389">
        <v>1</v>
      </c>
      <c r="G324" s="389">
        <v>1</v>
      </c>
      <c r="H324" s="389">
        <v>2</v>
      </c>
      <c r="I324" s="389">
        <v>2</v>
      </c>
      <c r="J324" s="389">
        <v>2</v>
      </c>
      <c r="K324" s="389">
        <v>3</v>
      </c>
      <c r="L324" s="391">
        <v>0</v>
      </c>
      <c r="M324" s="389">
        <v>3</v>
      </c>
      <c r="N324" s="391">
        <v>0</v>
      </c>
      <c r="O324" s="391">
        <v>0</v>
      </c>
      <c r="P324" s="391">
        <v>0</v>
      </c>
    </row>
    <row r="325" spans="1:16">
      <c r="A325" s="390" t="s">
        <v>1462</v>
      </c>
      <c r="B325" s="389">
        <v>11</v>
      </c>
      <c r="C325" s="389">
        <v>19</v>
      </c>
      <c r="D325" s="389">
        <v>1.7272727272727273</v>
      </c>
      <c r="E325" s="389">
        <v>1</v>
      </c>
      <c r="F325" s="391">
        <v>0</v>
      </c>
      <c r="G325" s="391">
        <v>0</v>
      </c>
      <c r="H325" s="391">
        <v>0</v>
      </c>
      <c r="I325" s="389">
        <v>1</v>
      </c>
      <c r="J325" s="389">
        <v>1</v>
      </c>
      <c r="K325" s="389">
        <v>1</v>
      </c>
      <c r="L325" s="389">
        <v>1</v>
      </c>
      <c r="M325" s="389">
        <v>2</v>
      </c>
      <c r="N325" s="389">
        <v>4</v>
      </c>
      <c r="O325" s="391">
        <v>0</v>
      </c>
      <c r="P325" s="391">
        <v>0</v>
      </c>
    </row>
    <row r="326" spans="1:16">
      <c r="A326" s="390" t="s">
        <v>1463</v>
      </c>
      <c r="B326" s="389">
        <v>9</v>
      </c>
      <c r="C326" s="389">
        <v>33</v>
      </c>
      <c r="D326" s="389">
        <v>3.6666666666666665</v>
      </c>
      <c r="E326" s="389">
        <v>1</v>
      </c>
      <c r="F326" s="389">
        <v>4</v>
      </c>
      <c r="G326" s="391">
        <v>0</v>
      </c>
      <c r="H326" s="391">
        <v>0</v>
      </c>
      <c r="I326" s="391">
        <v>0</v>
      </c>
      <c r="J326" s="389">
        <v>1</v>
      </c>
      <c r="K326" s="391">
        <v>0</v>
      </c>
      <c r="L326" s="391">
        <v>0</v>
      </c>
      <c r="M326" s="389">
        <v>1</v>
      </c>
      <c r="N326" s="391">
        <v>0</v>
      </c>
      <c r="O326" s="389">
        <v>2</v>
      </c>
      <c r="P326" s="391">
        <v>0</v>
      </c>
    </row>
    <row r="327" spans="1:16">
      <c r="A327" s="390" t="s">
        <v>1464</v>
      </c>
      <c r="B327" s="389">
        <v>7</v>
      </c>
      <c r="C327" s="389">
        <v>27</v>
      </c>
      <c r="D327" s="389">
        <v>3.8571428571428572</v>
      </c>
      <c r="E327" s="391">
        <v>0</v>
      </c>
      <c r="F327" s="391">
        <v>0</v>
      </c>
      <c r="G327" s="391">
        <v>0</v>
      </c>
      <c r="H327" s="389">
        <v>1</v>
      </c>
      <c r="I327" s="389">
        <v>1</v>
      </c>
      <c r="J327" s="391">
        <v>0</v>
      </c>
      <c r="K327" s="389">
        <v>1</v>
      </c>
      <c r="L327" s="391">
        <v>0</v>
      </c>
      <c r="M327" s="389">
        <v>1</v>
      </c>
      <c r="N327" s="391">
        <v>0</v>
      </c>
      <c r="O327" s="389">
        <v>3</v>
      </c>
      <c r="P327" s="391">
        <v>0</v>
      </c>
    </row>
    <row r="328" spans="1:16" ht="31.5" customHeight="1">
      <c r="A328" s="390" t="s">
        <v>1465</v>
      </c>
      <c r="B328" s="389">
        <v>2</v>
      </c>
      <c r="C328" s="389">
        <v>14</v>
      </c>
      <c r="D328" s="389">
        <v>7</v>
      </c>
      <c r="E328" s="391">
        <v>0</v>
      </c>
      <c r="F328" s="391">
        <v>0</v>
      </c>
      <c r="G328" s="391">
        <v>0</v>
      </c>
      <c r="H328" s="391">
        <v>0</v>
      </c>
      <c r="I328" s="391">
        <v>0</v>
      </c>
      <c r="J328" s="391">
        <v>0</v>
      </c>
      <c r="K328" s="391">
        <v>0</v>
      </c>
      <c r="L328" s="389">
        <v>1</v>
      </c>
      <c r="M328" s="391">
        <v>0</v>
      </c>
      <c r="N328" s="391">
        <v>0</v>
      </c>
      <c r="O328" s="389">
        <v>1</v>
      </c>
      <c r="P328" s="391">
        <v>0</v>
      </c>
    </row>
    <row r="329" spans="1:16">
      <c r="A329" s="388" t="s">
        <v>1466</v>
      </c>
      <c r="B329" s="389">
        <v>29905</v>
      </c>
      <c r="C329" s="389">
        <v>191353</v>
      </c>
      <c r="D329" s="389">
        <v>6.3986958702558097</v>
      </c>
      <c r="E329" s="389">
        <v>925</v>
      </c>
      <c r="F329" s="389">
        <v>1339</v>
      </c>
      <c r="G329" s="389">
        <v>578</v>
      </c>
      <c r="H329" s="389">
        <v>379</v>
      </c>
      <c r="I329" s="389">
        <v>459</v>
      </c>
      <c r="J329" s="389">
        <v>584</v>
      </c>
      <c r="K329" s="389">
        <v>1749</v>
      </c>
      <c r="L329" s="389">
        <v>2511</v>
      </c>
      <c r="M329" s="389">
        <v>4641</v>
      </c>
      <c r="N329" s="389">
        <v>6082</v>
      </c>
      <c r="O329" s="389">
        <v>10632</v>
      </c>
      <c r="P329" s="389">
        <v>26</v>
      </c>
    </row>
    <row r="330" spans="1:16">
      <c r="A330" s="390" t="s">
        <v>1467</v>
      </c>
      <c r="B330" s="389">
        <v>6</v>
      </c>
      <c r="C330" s="389">
        <v>14</v>
      </c>
      <c r="D330" s="389">
        <v>2.3333333333333335</v>
      </c>
      <c r="E330" s="391">
        <v>0</v>
      </c>
      <c r="F330" s="391">
        <v>0</v>
      </c>
      <c r="G330" s="389">
        <v>1</v>
      </c>
      <c r="H330" s="391">
        <v>0</v>
      </c>
      <c r="I330" s="391">
        <v>0</v>
      </c>
      <c r="J330" s="391">
        <v>0</v>
      </c>
      <c r="K330" s="391">
        <v>0</v>
      </c>
      <c r="L330" s="391">
        <v>0</v>
      </c>
      <c r="M330" s="389">
        <v>2</v>
      </c>
      <c r="N330" s="389">
        <v>2</v>
      </c>
      <c r="O330" s="389">
        <v>1</v>
      </c>
      <c r="P330" s="391">
        <v>0</v>
      </c>
    </row>
    <row r="331" spans="1:16" ht="22.5">
      <c r="A331" s="390" t="s">
        <v>1468</v>
      </c>
      <c r="B331" s="389">
        <v>38</v>
      </c>
      <c r="C331" s="389">
        <v>132</v>
      </c>
      <c r="D331" s="389">
        <v>3.4736842105263159</v>
      </c>
      <c r="E331" s="391">
        <v>0</v>
      </c>
      <c r="F331" s="391">
        <v>0</v>
      </c>
      <c r="G331" s="391">
        <v>0</v>
      </c>
      <c r="H331" s="391">
        <v>0</v>
      </c>
      <c r="I331" s="391">
        <v>0</v>
      </c>
      <c r="J331" s="389">
        <v>1</v>
      </c>
      <c r="K331" s="389">
        <v>2</v>
      </c>
      <c r="L331" s="389">
        <v>7</v>
      </c>
      <c r="M331" s="389">
        <v>7</v>
      </c>
      <c r="N331" s="389">
        <v>12</v>
      </c>
      <c r="O331" s="389">
        <v>9</v>
      </c>
      <c r="P331" s="391">
        <v>0</v>
      </c>
    </row>
    <row r="332" spans="1:16">
      <c r="A332" s="390" t="s">
        <v>3400</v>
      </c>
      <c r="B332" s="389">
        <v>7</v>
      </c>
      <c r="C332" s="389">
        <v>109</v>
      </c>
      <c r="D332" s="389">
        <v>15.571428571428571</v>
      </c>
      <c r="E332" s="391">
        <v>0</v>
      </c>
      <c r="F332" s="391">
        <v>0</v>
      </c>
      <c r="G332" s="391">
        <v>0</v>
      </c>
      <c r="H332" s="391">
        <v>0</v>
      </c>
      <c r="I332" s="391">
        <v>0</v>
      </c>
      <c r="J332" s="391">
        <v>0</v>
      </c>
      <c r="K332" s="391">
        <v>0</v>
      </c>
      <c r="L332" s="391">
        <v>0</v>
      </c>
      <c r="M332" s="391">
        <v>0</v>
      </c>
      <c r="N332" s="389">
        <v>3</v>
      </c>
      <c r="O332" s="389">
        <v>4</v>
      </c>
      <c r="P332" s="391">
        <v>0</v>
      </c>
    </row>
    <row r="333" spans="1:16">
      <c r="A333" s="390" t="s">
        <v>1470</v>
      </c>
      <c r="B333" s="389">
        <v>284</v>
      </c>
      <c r="C333" s="389">
        <v>2168</v>
      </c>
      <c r="D333" s="389">
        <v>7.6338028169014081</v>
      </c>
      <c r="E333" s="389">
        <v>13</v>
      </c>
      <c r="F333" s="389">
        <v>5</v>
      </c>
      <c r="G333" s="389">
        <v>3</v>
      </c>
      <c r="H333" s="389">
        <v>5</v>
      </c>
      <c r="I333" s="389">
        <v>6</v>
      </c>
      <c r="J333" s="389">
        <v>10</v>
      </c>
      <c r="K333" s="389">
        <v>28</v>
      </c>
      <c r="L333" s="389">
        <v>28</v>
      </c>
      <c r="M333" s="389">
        <v>43</v>
      </c>
      <c r="N333" s="389">
        <v>46</v>
      </c>
      <c r="O333" s="389">
        <v>97</v>
      </c>
      <c r="P333" s="391">
        <v>0</v>
      </c>
    </row>
    <row r="334" spans="1:16">
      <c r="A334" s="390" t="s">
        <v>1471</v>
      </c>
      <c r="B334" s="389">
        <v>1095</v>
      </c>
      <c r="C334" s="389">
        <v>3537</v>
      </c>
      <c r="D334" s="389">
        <v>3.2301369863013698</v>
      </c>
      <c r="E334" s="389">
        <v>2</v>
      </c>
      <c r="F334" s="389">
        <v>3</v>
      </c>
      <c r="G334" s="389">
        <v>3</v>
      </c>
      <c r="H334" s="389">
        <v>6</v>
      </c>
      <c r="I334" s="389">
        <v>20</v>
      </c>
      <c r="J334" s="389">
        <v>31</v>
      </c>
      <c r="K334" s="389">
        <v>114</v>
      </c>
      <c r="L334" s="389">
        <v>161</v>
      </c>
      <c r="M334" s="389">
        <v>238</v>
      </c>
      <c r="N334" s="389">
        <v>294</v>
      </c>
      <c r="O334" s="389">
        <v>223</v>
      </c>
      <c r="P334" s="391">
        <v>0</v>
      </c>
    </row>
    <row r="335" spans="1:16">
      <c r="A335" s="390" t="s">
        <v>1472</v>
      </c>
      <c r="B335" s="389">
        <v>218</v>
      </c>
      <c r="C335" s="389">
        <v>1060</v>
      </c>
      <c r="D335" s="389">
        <v>4.8623853211009171</v>
      </c>
      <c r="E335" s="391">
        <v>0</v>
      </c>
      <c r="F335" s="389">
        <v>3</v>
      </c>
      <c r="G335" s="391">
        <v>0</v>
      </c>
      <c r="H335" s="389">
        <v>6</v>
      </c>
      <c r="I335" s="389">
        <v>9</v>
      </c>
      <c r="J335" s="389">
        <v>16</v>
      </c>
      <c r="K335" s="389">
        <v>34</v>
      </c>
      <c r="L335" s="389">
        <v>51</v>
      </c>
      <c r="M335" s="389">
        <v>41</v>
      </c>
      <c r="N335" s="389">
        <v>30</v>
      </c>
      <c r="O335" s="389">
        <v>28</v>
      </c>
      <c r="P335" s="391">
        <v>0</v>
      </c>
    </row>
    <row r="336" spans="1:16">
      <c r="A336" s="390" t="s">
        <v>1473</v>
      </c>
      <c r="B336" s="389">
        <v>100</v>
      </c>
      <c r="C336" s="389">
        <v>295</v>
      </c>
      <c r="D336" s="389">
        <v>2.95</v>
      </c>
      <c r="E336" s="391">
        <v>0</v>
      </c>
      <c r="F336" s="389">
        <v>2</v>
      </c>
      <c r="G336" s="391">
        <v>0</v>
      </c>
      <c r="H336" s="389">
        <v>2</v>
      </c>
      <c r="I336" s="389">
        <v>4</v>
      </c>
      <c r="J336" s="389">
        <v>2</v>
      </c>
      <c r="K336" s="389">
        <v>11</v>
      </c>
      <c r="L336" s="389">
        <v>23</v>
      </c>
      <c r="M336" s="389">
        <v>21</v>
      </c>
      <c r="N336" s="389">
        <v>20</v>
      </c>
      <c r="O336" s="389">
        <v>15</v>
      </c>
      <c r="P336" s="391">
        <v>0</v>
      </c>
    </row>
    <row r="337" spans="1:16">
      <c r="A337" s="390" t="s">
        <v>1474</v>
      </c>
      <c r="B337" s="389">
        <v>110</v>
      </c>
      <c r="C337" s="389">
        <v>324</v>
      </c>
      <c r="D337" s="389">
        <v>2.9454545454545453</v>
      </c>
      <c r="E337" s="389">
        <v>1</v>
      </c>
      <c r="F337" s="389">
        <v>2</v>
      </c>
      <c r="G337" s="391">
        <v>0</v>
      </c>
      <c r="H337" s="391">
        <v>0</v>
      </c>
      <c r="I337" s="389">
        <v>3</v>
      </c>
      <c r="J337" s="389">
        <v>5</v>
      </c>
      <c r="K337" s="389">
        <v>16</v>
      </c>
      <c r="L337" s="389">
        <v>18</v>
      </c>
      <c r="M337" s="389">
        <v>26</v>
      </c>
      <c r="N337" s="389">
        <v>18</v>
      </c>
      <c r="O337" s="389">
        <v>21</v>
      </c>
      <c r="P337" s="391">
        <v>0</v>
      </c>
    </row>
    <row r="338" spans="1:16">
      <c r="A338" s="390" t="s">
        <v>1475</v>
      </c>
      <c r="B338" s="389">
        <v>1234</v>
      </c>
      <c r="C338" s="389">
        <v>8056</v>
      </c>
      <c r="D338" s="389">
        <v>6.528363047001621</v>
      </c>
      <c r="E338" s="389">
        <v>2</v>
      </c>
      <c r="F338" s="389">
        <v>10</v>
      </c>
      <c r="G338" s="389">
        <v>23</v>
      </c>
      <c r="H338" s="389">
        <v>33</v>
      </c>
      <c r="I338" s="389">
        <v>43</v>
      </c>
      <c r="J338" s="389">
        <v>35</v>
      </c>
      <c r="K338" s="389">
        <v>78</v>
      </c>
      <c r="L338" s="389">
        <v>108</v>
      </c>
      <c r="M338" s="389">
        <v>200</v>
      </c>
      <c r="N338" s="389">
        <v>252</v>
      </c>
      <c r="O338" s="389">
        <v>450</v>
      </c>
      <c r="P338" s="391">
        <v>0</v>
      </c>
    </row>
    <row r="339" spans="1:16">
      <c r="A339" s="390" t="s">
        <v>1476</v>
      </c>
      <c r="B339" s="389">
        <v>10050</v>
      </c>
      <c r="C339" s="389">
        <v>78808</v>
      </c>
      <c r="D339" s="389">
        <v>7.8415920398009948</v>
      </c>
      <c r="E339" s="389">
        <v>3</v>
      </c>
      <c r="F339" s="389">
        <v>13</v>
      </c>
      <c r="G339" s="389">
        <v>13</v>
      </c>
      <c r="H339" s="389">
        <v>23</v>
      </c>
      <c r="I339" s="389">
        <v>47</v>
      </c>
      <c r="J339" s="389">
        <v>67</v>
      </c>
      <c r="K339" s="389">
        <v>262</v>
      </c>
      <c r="L339" s="389">
        <v>673</v>
      </c>
      <c r="M339" s="389">
        <v>1872</v>
      </c>
      <c r="N339" s="389">
        <v>2696</v>
      </c>
      <c r="O339" s="389">
        <v>4381</v>
      </c>
      <c r="P339" s="391">
        <v>0</v>
      </c>
    </row>
    <row r="340" spans="1:16">
      <c r="A340" s="390" t="s">
        <v>1477</v>
      </c>
      <c r="B340" s="389">
        <v>76</v>
      </c>
      <c r="C340" s="389">
        <v>656</v>
      </c>
      <c r="D340" s="389">
        <v>8.6315789473684212</v>
      </c>
      <c r="E340" s="389">
        <v>2</v>
      </c>
      <c r="F340" s="391">
        <v>0</v>
      </c>
      <c r="G340" s="391">
        <v>0</v>
      </c>
      <c r="H340" s="389">
        <v>3</v>
      </c>
      <c r="I340" s="389">
        <v>3</v>
      </c>
      <c r="J340" s="389">
        <v>1</v>
      </c>
      <c r="K340" s="389">
        <v>5</v>
      </c>
      <c r="L340" s="389">
        <v>3</v>
      </c>
      <c r="M340" s="389">
        <v>9</v>
      </c>
      <c r="N340" s="389">
        <v>20</v>
      </c>
      <c r="O340" s="389">
        <v>30</v>
      </c>
      <c r="P340" s="391">
        <v>0</v>
      </c>
    </row>
    <row r="341" spans="1:16">
      <c r="A341" s="390" t="s">
        <v>1478</v>
      </c>
      <c r="B341" s="389">
        <v>69</v>
      </c>
      <c r="C341" s="389">
        <v>459</v>
      </c>
      <c r="D341" s="389">
        <v>6.6521739130434785</v>
      </c>
      <c r="E341" s="391">
        <v>0</v>
      </c>
      <c r="F341" s="391">
        <v>0</v>
      </c>
      <c r="G341" s="391">
        <v>0</v>
      </c>
      <c r="H341" s="389">
        <v>1</v>
      </c>
      <c r="I341" s="389">
        <v>3</v>
      </c>
      <c r="J341" s="389">
        <v>1</v>
      </c>
      <c r="K341" s="389">
        <v>3</v>
      </c>
      <c r="L341" s="389">
        <v>6</v>
      </c>
      <c r="M341" s="389">
        <v>11</v>
      </c>
      <c r="N341" s="389">
        <v>18</v>
      </c>
      <c r="O341" s="389">
        <v>26</v>
      </c>
      <c r="P341" s="391">
        <v>0</v>
      </c>
    </row>
    <row r="342" spans="1:16">
      <c r="A342" s="390" t="s">
        <v>1479</v>
      </c>
      <c r="B342" s="389">
        <v>7751</v>
      </c>
      <c r="C342" s="389">
        <v>55545</v>
      </c>
      <c r="D342" s="389">
        <v>7.1661721068249262</v>
      </c>
      <c r="E342" s="389">
        <v>6</v>
      </c>
      <c r="F342" s="389">
        <v>9</v>
      </c>
      <c r="G342" s="389">
        <v>19</v>
      </c>
      <c r="H342" s="389">
        <v>26</v>
      </c>
      <c r="I342" s="389">
        <v>42</v>
      </c>
      <c r="J342" s="389">
        <v>55</v>
      </c>
      <c r="K342" s="389">
        <v>195</v>
      </c>
      <c r="L342" s="389">
        <v>545</v>
      </c>
      <c r="M342" s="389">
        <v>1439</v>
      </c>
      <c r="N342" s="389">
        <v>2061</v>
      </c>
      <c r="O342" s="389">
        <v>3351</v>
      </c>
      <c r="P342" s="389">
        <v>3</v>
      </c>
    </row>
    <row r="343" spans="1:16">
      <c r="A343" s="390" t="s">
        <v>1480</v>
      </c>
      <c r="B343" s="389">
        <v>10</v>
      </c>
      <c r="C343" s="389">
        <v>91</v>
      </c>
      <c r="D343" s="389">
        <v>9.1</v>
      </c>
      <c r="E343" s="391">
        <v>0</v>
      </c>
      <c r="F343" s="391">
        <v>0</v>
      </c>
      <c r="G343" s="391">
        <v>0</v>
      </c>
      <c r="H343" s="391">
        <v>0</v>
      </c>
      <c r="I343" s="391">
        <v>0</v>
      </c>
      <c r="J343" s="391">
        <v>0</v>
      </c>
      <c r="K343" s="389">
        <v>1</v>
      </c>
      <c r="L343" s="391">
        <v>0</v>
      </c>
      <c r="M343" s="389">
        <v>2</v>
      </c>
      <c r="N343" s="389">
        <v>1</v>
      </c>
      <c r="O343" s="389">
        <v>6</v>
      </c>
      <c r="P343" s="391">
        <v>0</v>
      </c>
    </row>
    <row r="344" spans="1:16">
      <c r="A344" s="390" t="s">
        <v>1481</v>
      </c>
      <c r="B344" s="389">
        <v>932</v>
      </c>
      <c r="C344" s="389">
        <v>3874</v>
      </c>
      <c r="D344" s="389">
        <v>4.1566523605150216</v>
      </c>
      <c r="E344" s="389">
        <v>22</v>
      </c>
      <c r="F344" s="389">
        <v>25</v>
      </c>
      <c r="G344" s="389">
        <v>7</v>
      </c>
      <c r="H344" s="389">
        <v>5</v>
      </c>
      <c r="I344" s="389">
        <v>6</v>
      </c>
      <c r="J344" s="389">
        <v>7</v>
      </c>
      <c r="K344" s="389">
        <v>27</v>
      </c>
      <c r="L344" s="389">
        <v>36</v>
      </c>
      <c r="M344" s="389">
        <v>94</v>
      </c>
      <c r="N344" s="389">
        <v>161</v>
      </c>
      <c r="O344" s="389">
        <v>536</v>
      </c>
      <c r="P344" s="389">
        <v>6</v>
      </c>
    </row>
    <row r="345" spans="1:16">
      <c r="A345" s="390" t="s">
        <v>1482</v>
      </c>
      <c r="B345" s="389">
        <v>14</v>
      </c>
      <c r="C345" s="389">
        <v>108</v>
      </c>
      <c r="D345" s="389">
        <v>7.7142857142857144</v>
      </c>
      <c r="E345" s="391">
        <v>0</v>
      </c>
      <c r="F345" s="391">
        <v>0</v>
      </c>
      <c r="G345" s="391">
        <v>0</v>
      </c>
      <c r="H345" s="391">
        <v>0</v>
      </c>
      <c r="I345" s="391">
        <v>0</v>
      </c>
      <c r="J345" s="389">
        <v>1</v>
      </c>
      <c r="K345" s="389">
        <v>1</v>
      </c>
      <c r="L345" s="389">
        <v>2</v>
      </c>
      <c r="M345" s="389">
        <v>2</v>
      </c>
      <c r="N345" s="389">
        <v>5</v>
      </c>
      <c r="O345" s="389">
        <v>3</v>
      </c>
      <c r="P345" s="391">
        <v>0</v>
      </c>
    </row>
    <row r="346" spans="1:16">
      <c r="A346" s="390" t="s">
        <v>1483</v>
      </c>
      <c r="B346" s="389">
        <v>27</v>
      </c>
      <c r="C346" s="389">
        <v>144</v>
      </c>
      <c r="D346" s="389">
        <v>5.333333333333333</v>
      </c>
      <c r="E346" s="391">
        <v>0</v>
      </c>
      <c r="F346" s="391">
        <v>0</v>
      </c>
      <c r="G346" s="389">
        <v>1</v>
      </c>
      <c r="H346" s="389">
        <v>1</v>
      </c>
      <c r="I346" s="389">
        <v>1</v>
      </c>
      <c r="J346" s="389">
        <v>1</v>
      </c>
      <c r="K346" s="389">
        <v>4</v>
      </c>
      <c r="L346" s="389">
        <v>5</v>
      </c>
      <c r="M346" s="389">
        <v>7</v>
      </c>
      <c r="N346" s="389">
        <v>1</v>
      </c>
      <c r="O346" s="389">
        <v>6</v>
      </c>
      <c r="P346" s="391">
        <v>0</v>
      </c>
    </row>
    <row r="347" spans="1:16">
      <c r="A347" s="390" t="s">
        <v>1484</v>
      </c>
      <c r="B347" s="389">
        <v>20</v>
      </c>
      <c r="C347" s="389">
        <v>79</v>
      </c>
      <c r="D347" s="389">
        <v>3.95</v>
      </c>
      <c r="E347" s="391">
        <v>0</v>
      </c>
      <c r="F347" s="389">
        <v>1</v>
      </c>
      <c r="G347" s="389">
        <v>2</v>
      </c>
      <c r="H347" s="389">
        <v>1</v>
      </c>
      <c r="I347" s="389">
        <v>1</v>
      </c>
      <c r="J347" s="389">
        <v>1</v>
      </c>
      <c r="K347" s="389">
        <v>3</v>
      </c>
      <c r="L347" s="389">
        <v>5</v>
      </c>
      <c r="M347" s="389">
        <v>3</v>
      </c>
      <c r="N347" s="389">
        <v>1</v>
      </c>
      <c r="O347" s="389">
        <v>2</v>
      </c>
      <c r="P347" s="391">
        <v>0</v>
      </c>
    </row>
    <row r="348" spans="1:16">
      <c r="A348" s="390" t="s">
        <v>1485</v>
      </c>
      <c r="B348" s="389">
        <v>58</v>
      </c>
      <c r="C348" s="389">
        <v>487</v>
      </c>
      <c r="D348" s="389">
        <v>8.3965517241379306</v>
      </c>
      <c r="E348" s="389">
        <v>2</v>
      </c>
      <c r="F348" s="389">
        <v>2</v>
      </c>
      <c r="G348" s="389">
        <v>2</v>
      </c>
      <c r="H348" s="389">
        <v>2</v>
      </c>
      <c r="I348" s="389">
        <v>2</v>
      </c>
      <c r="J348" s="389">
        <v>1</v>
      </c>
      <c r="K348" s="389">
        <v>2</v>
      </c>
      <c r="L348" s="389">
        <v>12</v>
      </c>
      <c r="M348" s="389">
        <v>10</v>
      </c>
      <c r="N348" s="389">
        <v>14</v>
      </c>
      <c r="O348" s="389">
        <v>9</v>
      </c>
      <c r="P348" s="391">
        <v>0</v>
      </c>
    </row>
    <row r="349" spans="1:16">
      <c r="A349" s="390" t="s">
        <v>1486</v>
      </c>
      <c r="B349" s="389">
        <v>28</v>
      </c>
      <c r="C349" s="389">
        <v>163</v>
      </c>
      <c r="D349" s="389">
        <v>5.8214285714285712</v>
      </c>
      <c r="E349" s="391">
        <v>0</v>
      </c>
      <c r="F349" s="389">
        <v>2</v>
      </c>
      <c r="G349" s="391">
        <v>0</v>
      </c>
      <c r="H349" s="391">
        <v>0</v>
      </c>
      <c r="I349" s="391">
        <v>0</v>
      </c>
      <c r="J349" s="391">
        <v>0</v>
      </c>
      <c r="K349" s="389">
        <v>11</v>
      </c>
      <c r="L349" s="389">
        <v>4</v>
      </c>
      <c r="M349" s="389">
        <v>5</v>
      </c>
      <c r="N349" s="389">
        <v>5</v>
      </c>
      <c r="O349" s="389">
        <v>1</v>
      </c>
      <c r="P349" s="391">
        <v>0</v>
      </c>
    </row>
    <row r="350" spans="1:16">
      <c r="A350" s="390" t="s">
        <v>1487</v>
      </c>
      <c r="B350" s="389">
        <v>17</v>
      </c>
      <c r="C350" s="389">
        <v>119</v>
      </c>
      <c r="D350" s="389">
        <v>7</v>
      </c>
      <c r="E350" s="389">
        <v>6</v>
      </c>
      <c r="F350" s="389">
        <v>5</v>
      </c>
      <c r="G350" s="391">
        <v>0</v>
      </c>
      <c r="H350" s="389">
        <v>2</v>
      </c>
      <c r="I350" s="389">
        <v>1</v>
      </c>
      <c r="J350" s="391">
        <v>0</v>
      </c>
      <c r="K350" s="391">
        <v>0</v>
      </c>
      <c r="L350" s="389">
        <v>1</v>
      </c>
      <c r="M350" s="391">
        <v>0</v>
      </c>
      <c r="N350" s="389">
        <v>1</v>
      </c>
      <c r="O350" s="389">
        <v>1</v>
      </c>
      <c r="P350" s="391">
        <v>0</v>
      </c>
    </row>
    <row r="351" spans="1:16">
      <c r="A351" s="390" t="s">
        <v>1488</v>
      </c>
      <c r="B351" s="389">
        <v>5</v>
      </c>
      <c r="C351" s="389">
        <v>26</v>
      </c>
      <c r="D351" s="389">
        <v>5.2</v>
      </c>
      <c r="E351" s="391">
        <v>0</v>
      </c>
      <c r="F351" s="391">
        <v>0</v>
      </c>
      <c r="G351" s="391">
        <v>0</v>
      </c>
      <c r="H351" s="389">
        <v>1</v>
      </c>
      <c r="I351" s="391">
        <v>0</v>
      </c>
      <c r="J351" s="389">
        <v>2</v>
      </c>
      <c r="K351" s="391">
        <v>0</v>
      </c>
      <c r="L351" s="391">
        <v>0</v>
      </c>
      <c r="M351" s="389">
        <v>1</v>
      </c>
      <c r="N351" s="391">
        <v>0</v>
      </c>
      <c r="O351" s="389">
        <v>1</v>
      </c>
      <c r="P351" s="391">
        <v>0</v>
      </c>
    </row>
    <row r="352" spans="1:16">
      <c r="A352" s="390" t="s">
        <v>1489</v>
      </c>
      <c r="B352" s="389">
        <v>65</v>
      </c>
      <c r="C352" s="389">
        <v>378</v>
      </c>
      <c r="D352" s="389">
        <v>5.8153846153846152</v>
      </c>
      <c r="E352" s="389">
        <v>5</v>
      </c>
      <c r="F352" s="389">
        <v>7</v>
      </c>
      <c r="G352" s="389">
        <v>1</v>
      </c>
      <c r="H352" s="389">
        <v>1</v>
      </c>
      <c r="I352" s="389">
        <v>4</v>
      </c>
      <c r="J352" s="389">
        <v>1</v>
      </c>
      <c r="K352" s="389">
        <v>8</v>
      </c>
      <c r="L352" s="389">
        <v>4</v>
      </c>
      <c r="M352" s="389">
        <v>8</v>
      </c>
      <c r="N352" s="389">
        <v>10</v>
      </c>
      <c r="O352" s="389">
        <v>16</v>
      </c>
      <c r="P352" s="391">
        <v>0</v>
      </c>
    </row>
    <row r="353" spans="1:16">
      <c r="A353" s="390" t="s">
        <v>3401</v>
      </c>
      <c r="B353" s="389">
        <v>213</v>
      </c>
      <c r="C353" s="389">
        <v>501</v>
      </c>
      <c r="D353" s="389">
        <v>2.352112676056338</v>
      </c>
      <c r="E353" s="391">
        <v>0</v>
      </c>
      <c r="F353" s="391">
        <v>0</v>
      </c>
      <c r="G353" s="391">
        <v>0</v>
      </c>
      <c r="H353" s="389">
        <v>8</v>
      </c>
      <c r="I353" s="389">
        <v>35</v>
      </c>
      <c r="J353" s="389">
        <v>37</v>
      </c>
      <c r="K353" s="389">
        <v>88</v>
      </c>
      <c r="L353" s="389">
        <v>33</v>
      </c>
      <c r="M353" s="389">
        <v>9</v>
      </c>
      <c r="N353" s="389">
        <v>3</v>
      </c>
      <c r="O353" s="391">
        <v>0</v>
      </c>
      <c r="P353" s="391">
        <v>0</v>
      </c>
    </row>
    <row r="354" spans="1:16">
      <c r="A354" s="390" t="s">
        <v>1490</v>
      </c>
      <c r="B354" s="389">
        <v>8</v>
      </c>
      <c r="C354" s="389">
        <v>10</v>
      </c>
      <c r="D354" s="389">
        <v>1.25</v>
      </c>
      <c r="E354" s="391">
        <v>0</v>
      </c>
      <c r="F354" s="391">
        <v>0</v>
      </c>
      <c r="G354" s="391">
        <v>0</v>
      </c>
      <c r="H354" s="389">
        <v>6</v>
      </c>
      <c r="I354" s="391">
        <v>0</v>
      </c>
      <c r="J354" s="391">
        <v>0</v>
      </c>
      <c r="K354" s="389">
        <v>1</v>
      </c>
      <c r="L354" s="389">
        <v>1</v>
      </c>
      <c r="M354" s="391">
        <v>0</v>
      </c>
      <c r="N354" s="391">
        <v>0</v>
      </c>
      <c r="O354" s="391">
        <v>0</v>
      </c>
      <c r="P354" s="391">
        <v>0</v>
      </c>
    </row>
    <row r="355" spans="1:16">
      <c r="A355" s="390" t="s">
        <v>1491</v>
      </c>
      <c r="B355" s="389">
        <v>3</v>
      </c>
      <c r="C355" s="389">
        <v>26</v>
      </c>
      <c r="D355" s="389">
        <v>8.6666666666666661</v>
      </c>
      <c r="E355" s="391">
        <v>0</v>
      </c>
      <c r="F355" s="389">
        <v>1</v>
      </c>
      <c r="G355" s="391">
        <v>0</v>
      </c>
      <c r="H355" s="391">
        <v>0</v>
      </c>
      <c r="I355" s="391">
        <v>0</v>
      </c>
      <c r="J355" s="391">
        <v>0</v>
      </c>
      <c r="K355" s="391">
        <v>0</v>
      </c>
      <c r="L355" s="391">
        <v>0</v>
      </c>
      <c r="M355" s="389">
        <v>1</v>
      </c>
      <c r="N355" s="391">
        <v>0</v>
      </c>
      <c r="O355" s="389">
        <v>1</v>
      </c>
      <c r="P355" s="391">
        <v>0</v>
      </c>
    </row>
    <row r="356" spans="1:16">
      <c r="A356" s="390" t="s">
        <v>1492</v>
      </c>
      <c r="B356" s="389">
        <v>2</v>
      </c>
      <c r="C356" s="389">
        <v>6</v>
      </c>
      <c r="D356" s="389">
        <v>3</v>
      </c>
      <c r="E356" s="391">
        <v>0</v>
      </c>
      <c r="F356" s="391">
        <v>0</v>
      </c>
      <c r="G356" s="391">
        <v>0</v>
      </c>
      <c r="H356" s="391">
        <v>0</v>
      </c>
      <c r="I356" s="391">
        <v>0</v>
      </c>
      <c r="J356" s="389">
        <v>1</v>
      </c>
      <c r="K356" s="391">
        <v>0</v>
      </c>
      <c r="L356" s="391">
        <v>0</v>
      </c>
      <c r="M356" s="391">
        <v>0</v>
      </c>
      <c r="N356" s="391">
        <v>0</v>
      </c>
      <c r="O356" s="389">
        <v>1</v>
      </c>
      <c r="P356" s="391">
        <v>0</v>
      </c>
    </row>
    <row r="357" spans="1:16">
      <c r="A357" s="390" t="s">
        <v>1493</v>
      </c>
      <c r="B357" s="389">
        <v>31</v>
      </c>
      <c r="C357" s="389">
        <v>3045</v>
      </c>
      <c r="D357" s="389">
        <v>98.225806451612897</v>
      </c>
      <c r="E357" s="389">
        <v>1</v>
      </c>
      <c r="F357" s="389">
        <v>2</v>
      </c>
      <c r="G357" s="391">
        <v>0</v>
      </c>
      <c r="H357" s="391">
        <v>0</v>
      </c>
      <c r="I357" s="389">
        <v>1</v>
      </c>
      <c r="J357" s="389">
        <v>2</v>
      </c>
      <c r="K357" s="389">
        <v>4</v>
      </c>
      <c r="L357" s="389">
        <v>2</v>
      </c>
      <c r="M357" s="389">
        <v>5</v>
      </c>
      <c r="N357" s="389">
        <v>6</v>
      </c>
      <c r="O357" s="389">
        <v>8</v>
      </c>
      <c r="P357" s="391">
        <v>0</v>
      </c>
    </row>
    <row r="358" spans="1:16">
      <c r="A358" s="390" t="s">
        <v>1494</v>
      </c>
      <c r="B358" s="389">
        <v>50</v>
      </c>
      <c r="C358" s="389">
        <v>412</v>
      </c>
      <c r="D358" s="389">
        <v>8.24</v>
      </c>
      <c r="E358" s="389">
        <v>37</v>
      </c>
      <c r="F358" s="389">
        <v>9</v>
      </c>
      <c r="G358" s="389">
        <v>2</v>
      </c>
      <c r="H358" s="391">
        <v>0</v>
      </c>
      <c r="I358" s="391">
        <v>0</v>
      </c>
      <c r="J358" s="391">
        <v>0</v>
      </c>
      <c r="K358" s="389">
        <v>1</v>
      </c>
      <c r="L358" s="389">
        <v>1</v>
      </c>
      <c r="M358" s="391">
        <v>0</v>
      </c>
      <c r="N358" s="391">
        <v>0</v>
      </c>
      <c r="O358" s="391">
        <v>0</v>
      </c>
      <c r="P358" s="391">
        <v>0</v>
      </c>
    </row>
    <row r="359" spans="1:16">
      <c r="A359" s="390" t="s">
        <v>1495</v>
      </c>
      <c r="B359" s="389">
        <v>17</v>
      </c>
      <c r="C359" s="389">
        <v>1201</v>
      </c>
      <c r="D359" s="389">
        <v>70.647058823529406</v>
      </c>
      <c r="E359" s="389">
        <v>8</v>
      </c>
      <c r="F359" s="389">
        <v>5</v>
      </c>
      <c r="G359" s="389">
        <v>2</v>
      </c>
      <c r="H359" s="391">
        <v>0</v>
      </c>
      <c r="I359" s="389">
        <v>1</v>
      </c>
      <c r="J359" s="391">
        <v>0</v>
      </c>
      <c r="K359" s="391">
        <v>0</v>
      </c>
      <c r="L359" s="391">
        <v>0</v>
      </c>
      <c r="M359" s="391">
        <v>0</v>
      </c>
      <c r="N359" s="391">
        <v>0</v>
      </c>
      <c r="O359" s="389">
        <v>1</v>
      </c>
      <c r="P359" s="391">
        <v>0</v>
      </c>
    </row>
    <row r="360" spans="1:16">
      <c r="A360" s="390" t="s">
        <v>1496</v>
      </c>
      <c r="B360" s="389">
        <v>20</v>
      </c>
      <c r="C360" s="389">
        <v>172</v>
      </c>
      <c r="D360" s="389">
        <v>8.6</v>
      </c>
      <c r="E360" s="389">
        <v>10</v>
      </c>
      <c r="F360" s="389">
        <v>9</v>
      </c>
      <c r="G360" s="389">
        <v>1</v>
      </c>
      <c r="H360" s="391">
        <v>0</v>
      </c>
      <c r="I360" s="391">
        <v>0</v>
      </c>
      <c r="J360" s="391">
        <v>0</v>
      </c>
      <c r="K360" s="391">
        <v>0</v>
      </c>
      <c r="L360" s="391">
        <v>0</v>
      </c>
      <c r="M360" s="391">
        <v>0</v>
      </c>
      <c r="N360" s="391">
        <v>0</v>
      </c>
      <c r="O360" s="391">
        <v>0</v>
      </c>
      <c r="P360" s="391">
        <v>0</v>
      </c>
    </row>
    <row r="361" spans="1:16">
      <c r="A361" s="390" t="s">
        <v>3402</v>
      </c>
      <c r="B361" s="389">
        <v>479</v>
      </c>
      <c r="C361" s="389">
        <v>3449</v>
      </c>
      <c r="D361" s="389">
        <v>7.2004175365344469</v>
      </c>
      <c r="E361" s="389">
        <v>157</v>
      </c>
      <c r="F361" s="389">
        <v>112</v>
      </c>
      <c r="G361" s="389">
        <v>20</v>
      </c>
      <c r="H361" s="389">
        <v>15</v>
      </c>
      <c r="I361" s="389">
        <v>12</v>
      </c>
      <c r="J361" s="389">
        <v>8</v>
      </c>
      <c r="K361" s="389">
        <v>12</v>
      </c>
      <c r="L361" s="389">
        <v>9</v>
      </c>
      <c r="M361" s="389">
        <v>15</v>
      </c>
      <c r="N361" s="389">
        <v>12</v>
      </c>
      <c r="O361" s="389">
        <v>107</v>
      </c>
      <c r="P361" s="391">
        <v>0</v>
      </c>
    </row>
    <row r="362" spans="1:16">
      <c r="A362" s="390" t="s">
        <v>1498</v>
      </c>
      <c r="B362" s="389">
        <v>205</v>
      </c>
      <c r="C362" s="389">
        <v>1047</v>
      </c>
      <c r="D362" s="389">
        <v>5.1073170731707318</v>
      </c>
      <c r="E362" s="389">
        <v>61</v>
      </c>
      <c r="F362" s="389">
        <v>55</v>
      </c>
      <c r="G362" s="389">
        <v>24</v>
      </c>
      <c r="H362" s="389">
        <v>11</v>
      </c>
      <c r="I362" s="391">
        <v>0</v>
      </c>
      <c r="J362" s="389">
        <v>2</v>
      </c>
      <c r="K362" s="389">
        <v>6</v>
      </c>
      <c r="L362" s="389">
        <v>5</v>
      </c>
      <c r="M362" s="389">
        <v>6</v>
      </c>
      <c r="N362" s="389">
        <v>10</v>
      </c>
      <c r="O362" s="389">
        <v>24</v>
      </c>
      <c r="P362" s="389">
        <v>1</v>
      </c>
    </row>
    <row r="363" spans="1:16">
      <c r="A363" s="390" t="s">
        <v>1499</v>
      </c>
      <c r="B363" s="389">
        <v>7</v>
      </c>
      <c r="C363" s="389">
        <v>34</v>
      </c>
      <c r="D363" s="389">
        <v>4.8571428571428568</v>
      </c>
      <c r="E363" s="389">
        <v>1</v>
      </c>
      <c r="F363" s="389">
        <v>3</v>
      </c>
      <c r="G363" s="389">
        <v>2</v>
      </c>
      <c r="H363" s="389">
        <v>1</v>
      </c>
      <c r="I363" s="391">
        <v>0</v>
      </c>
      <c r="J363" s="391">
        <v>0</v>
      </c>
      <c r="K363" s="391">
        <v>0</v>
      </c>
      <c r="L363" s="391">
        <v>0</v>
      </c>
      <c r="M363" s="391">
        <v>0</v>
      </c>
      <c r="N363" s="391">
        <v>0</v>
      </c>
      <c r="O363" s="391">
        <v>0</v>
      </c>
      <c r="P363" s="391">
        <v>0</v>
      </c>
    </row>
    <row r="364" spans="1:16">
      <c r="A364" s="390" t="s">
        <v>1500</v>
      </c>
      <c r="B364" s="389">
        <v>363</v>
      </c>
      <c r="C364" s="389">
        <v>2272</v>
      </c>
      <c r="D364" s="389">
        <v>6.2589531680440773</v>
      </c>
      <c r="E364" s="389">
        <v>81</v>
      </c>
      <c r="F364" s="389">
        <v>105</v>
      </c>
      <c r="G364" s="389">
        <v>24</v>
      </c>
      <c r="H364" s="389">
        <v>6</v>
      </c>
      <c r="I364" s="389">
        <v>8</v>
      </c>
      <c r="J364" s="389">
        <v>10</v>
      </c>
      <c r="K364" s="389">
        <v>13</v>
      </c>
      <c r="L364" s="389">
        <v>14</v>
      </c>
      <c r="M364" s="389">
        <v>14</v>
      </c>
      <c r="N364" s="389">
        <v>10</v>
      </c>
      <c r="O364" s="389">
        <v>77</v>
      </c>
      <c r="P364" s="389">
        <v>1</v>
      </c>
    </row>
    <row r="365" spans="1:16">
      <c r="A365" s="390" t="s">
        <v>1501</v>
      </c>
      <c r="B365" s="389">
        <v>4</v>
      </c>
      <c r="C365" s="389">
        <v>11</v>
      </c>
      <c r="D365" s="389">
        <v>2.75</v>
      </c>
      <c r="E365" s="391">
        <v>0</v>
      </c>
      <c r="F365" s="391">
        <v>0</v>
      </c>
      <c r="G365" s="391">
        <v>0</v>
      </c>
      <c r="H365" s="391">
        <v>0</v>
      </c>
      <c r="I365" s="391">
        <v>0</v>
      </c>
      <c r="J365" s="391">
        <v>0</v>
      </c>
      <c r="K365" s="391">
        <v>0</v>
      </c>
      <c r="L365" s="389">
        <v>2</v>
      </c>
      <c r="M365" s="391">
        <v>0</v>
      </c>
      <c r="N365" s="391">
        <v>0</v>
      </c>
      <c r="O365" s="389">
        <v>2</v>
      </c>
      <c r="P365" s="391">
        <v>0</v>
      </c>
    </row>
    <row r="366" spans="1:16">
      <c r="A366" s="390" t="s">
        <v>1502</v>
      </c>
      <c r="B366" s="389">
        <v>2</v>
      </c>
      <c r="C366" s="389">
        <v>10</v>
      </c>
      <c r="D366" s="389">
        <v>5</v>
      </c>
      <c r="E366" s="391">
        <v>0</v>
      </c>
      <c r="F366" s="391">
        <v>0</v>
      </c>
      <c r="G366" s="391">
        <v>0</v>
      </c>
      <c r="H366" s="391">
        <v>0</v>
      </c>
      <c r="I366" s="391">
        <v>0</v>
      </c>
      <c r="J366" s="391">
        <v>0</v>
      </c>
      <c r="K366" s="391">
        <v>0</v>
      </c>
      <c r="L366" s="391">
        <v>0</v>
      </c>
      <c r="M366" s="391">
        <v>0</v>
      </c>
      <c r="N366" s="389">
        <v>1</v>
      </c>
      <c r="O366" s="389">
        <v>1</v>
      </c>
      <c r="P366" s="391">
        <v>0</v>
      </c>
    </row>
    <row r="367" spans="1:16">
      <c r="A367" s="390" t="s">
        <v>1503</v>
      </c>
      <c r="B367" s="389">
        <v>2</v>
      </c>
      <c r="C367" s="389">
        <v>39</v>
      </c>
      <c r="D367" s="389">
        <v>19.5</v>
      </c>
      <c r="E367" s="389">
        <v>1</v>
      </c>
      <c r="F367" s="391">
        <v>0</v>
      </c>
      <c r="G367" s="391">
        <v>0</v>
      </c>
      <c r="H367" s="391">
        <v>0</v>
      </c>
      <c r="I367" s="391">
        <v>0</v>
      </c>
      <c r="J367" s="391">
        <v>0</v>
      </c>
      <c r="K367" s="391">
        <v>0</v>
      </c>
      <c r="L367" s="389">
        <v>1</v>
      </c>
      <c r="M367" s="391">
        <v>0</v>
      </c>
      <c r="N367" s="391">
        <v>0</v>
      </c>
      <c r="O367" s="391">
        <v>0</v>
      </c>
      <c r="P367" s="391">
        <v>0</v>
      </c>
    </row>
    <row r="368" spans="1:16">
      <c r="A368" s="390" t="s">
        <v>1504</v>
      </c>
      <c r="B368" s="389">
        <v>4</v>
      </c>
      <c r="C368" s="389">
        <v>45</v>
      </c>
      <c r="D368" s="389">
        <v>11.25</v>
      </c>
      <c r="E368" s="391">
        <v>0</v>
      </c>
      <c r="F368" s="389">
        <v>1</v>
      </c>
      <c r="G368" s="391">
        <v>0</v>
      </c>
      <c r="H368" s="391">
        <v>0</v>
      </c>
      <c r="I368" s="391">
        <v>0</v>
      </c>
      <c r="J368" s="391">
        <v>0</v>
      </c>
      <c r="K368" s="391">
        <v>0</v>
      </c>
      <c r="L368" s="389">
        <v>2</v>
      </c>
      <c r="M368" s="391">
        <v>0</v>
      </c>
      <c r="N368" s="389">
        <v>1</v>
      </c>
      <c r="O368" s="391">
        <v>0</v>
      </c>
      <c r="P368" s="391">
        <v>0</v>
      </c>
    </row>
    <row r="369" spans="1:16">
      <c r="A369" s="390" t="s">
        <v>1505</v>
      </c>
      <c r="B369" s="389">
        <v>4</v>
      </c>
      <c r="C369" s="389">
        <v>47</v>
      </c>
      <c r="D369" s="389">
        <v>11.75</v>
      </c>
      <c r="E369" s="391">
        <v>0</v>
      </c>
      <c r="F369" s="389">
        <v>1</v>
      </c>
      <c r="G369" s="389">
        <v>3</v>
      </c>
      <c r="H369" s="391">
        <v>0</v>
      </c>
      <c r="I369" s="391">
        <v>0</v>
      </c>
      <c r="J369" s="391">
        <v>0</v>
      </c>
      <c r="K369" s="391">
        <v>0</v>
      </c>
      <c r="L369" s="391">
        <v>0</v>
      </c>
      <c r="M369" s="391">
        <v>0</v>
      </c>
      <c r="N369" s="391">
        <v>0</v>
      </c>
      <c r="O369" s="391">
        <v>0</v>
      </c>
      <c r="P369" s="391">
        <v>0</v>
      </c>
    </row>
    <row r="370" spans="1:16">
      <c r="A370" s="390" t="s">
        <v>1506</v>
      </c>
      <c r="B370" s="389">
        <v>28</v>
      </c>
      <c r="C370" s="389">
        <v>45</v>
      </c>
      <c r="D370" s="389">
        <v>1.6071428571428572</v>
      </c>
      <c r="E370" s="391">
        <v>0</v>
      </c>
      <c r="F370" s="389">
        <v>2</v>
      </c>
      <c r="G370" s="391">
        <v>0</v>
      </c>
      <c r="H370" s="391">
        <v>0</v>
      </c>
      <c r="I370" s="389">
        <v>3</v>
      </c>
      <c r="J370" s="389">
        <v>1</v>
      </c>
      <c r="K370" s="389">
        <v>5</v>
      </c>
      <c r="L370" s="389">
        <v>1</v>
      </c>
      <c r="M370" s="389">
        <v>7</v>
      </c>
      <c r="N370" s="389">
        <v>3</v>
      </c>
      <c r="O370" s="389">
        <v>6</v>
      </c>
      <c r="P370" s="391">
        <v>0</v>
      </c>
    </row>
    <row r="371" spans="1:16">
      <c r="A371" s="390" t="s">
        <v>1507</v>
      </c>
      <c r="B371" s="389">
        <v>1</v>
      </c>
      <c r="C371" s="389">
        <v>1</v>
      </c>
      <c r="D371" s="389">
        <v>1</v>
      </c>
      <c r="E371" s="391">
        <v>0</v>
      </c>
      <c r="F371" s="391">
        <v>0</v>
      </c>
      <c r="G371" s="391">
        <v>0</v>
      </c>
      <c r="H371" s="391">
        <v>0</v>
      </c>
      <c r="I371" s="389">
        <v>1</v>
      </c>
      <c r="J371" s="391">
        <v>0</v>
      </c>
      <c r="K371" s="391">
        <v>0</v>
      </c>
      <c r="L371" s="391">
        <v>0</v>
      </c>
      <c r="M371" s="391">
        <v>0</v>
      </c>
      <c r="N371" s="391">
        <v>0</v>
      </c>
      <c r="O371" s="391">
        <v>0</v>
      </c>
      <c r="P371" s="391">
        <v>0</v>
      </c>
    </row>
    <row r="372" spans="1:16">
      <c r="A372" s="390" t="s">
        <v>1508</v>
      </c>
      <c r="B372" s="389">
        <v>6</v>
      </c>
      <c r="C372" s="389">
        <v>18</v>
      </c>
      <c r="D372" s="389">
        <v>3</v>
      </c>
      <c r="E372" s="389">
        <v>1</v>
      </c>
      <c r="F372" s="391">
        <v>0</v>
      </c>
      <c r="G372" s="391">
        <v>0</v>
      </c>
      <c r="H372" s="389">
        <v>2</v>
      </c>
      <c r="I372" s="391">
        <v>0</v>
      </c>
      <c r="J372" s="391">
        <v>0</v>
      </c>
      <c r="K372" s="391">
        <v>0</v>
      </c>
      <c r="L372" s="389">
        <v>1</v>
      </c>
      <c r="M372" s="391">
        <v>0</v>
      </c>
      <c r="N372" s="389">
        <v>1</v>
      </c>
      <c r="O372" s="389">
        <v>1</v>
      </c>
      <c r="P372" s="391">
        <v>0</v>
      </c>
    </row>
    <row r="373" spans="1:16">
      <c r="A373" s="390" t="s">
        <v>1509</v>
      </c>
      <c r="B373" s="389">
        <v>2</v>
      </c>
      <c r="C373" s="389">
        <v>27</v>
      </c>
      <c r="D373" s="389">
        <v>13.5</v>
      </c>
      <c r="E373" s="391">
        <v>0</v>
      </c>
      <c r="F373" s="391">
        <v>0</v>
      </c>
      <c r="G373" s="389">
        <v>1</v>
      </c>
      <c r="H373" s="391">
        <v>0</v>
      </c>
      <c r="I373" s="391">
        <v>0</v>
      </c>
      <c r="J373" s="391">
        <v>0</v>
      </c>
      <c r="K373" s="391">
        <v>0</v>
      </c>
      <c r="L373" s="389">
        <v>1</v>
      </c>
      <c r="M373" s="391">
        <v>0</v>
      </c>
      <c r="N373" s="391">
        <v>0</v>
      </c>
      <c r="O373" s="391">
        <v>0</v>
      </c>
      <c r="P373" s="391">
        <v>0</v>
      </c>
    </row>
    <row r="374" spans="1:16">
      <c r="A374" s="390" t="s">
        <v>1510</v>
      </c>
      <c r="B374" s="389">
        <v>40</v>
      </c>
      <c r="C374" s="389">
        <v>87</v>
      </c>
      <c r="D374" s="389">
        <v>2.1749999999999998</v>
      </c>
      <c r="E374" s="391">
        <v>0</v>
      </c>
      <c r="F374" s="391">
        <v>0</v>
      </c>
      <c r="G374" s="391">
        <v>0</v>
      </c>
      <c r="H374" s="391">
        <v>0</v>
      </c>
      <c r="I374" s="389">
        <v>5</v>
      </c>
      <c r="J374" s="389">
        <v>3</v>
      </c>
      <c r="K374" s="389">
        <v>18</v>
      </c>
      <c r="L374" s="389">
        <v>6</v>
      </c>
      <c r="M374" s="389">
        <v>6</v>
      </c>
      <c r="N374" s="391">
        <v>0</v>
      </c>
      <c r="O374" s="389">
        <v>2</v>
      </c>
      <c r="P374" s="391">
        <v>0</v>
      </c>
    </row>
    <row r="375" spans="1:16">
      <c r="A375" s="390" t="s">
        <v>1511</v>
      </c>
      <c r="B375" s="389">
        <v>1143</v>
      </c>
      <c r="C375" s="389">
        <v>4083</v>
      </c>
      <c r="D375" s="389">
        <v>3.5721784776902887</v>
      </c>
      <c r="E375" s="389">
        <v>1</v>
      </c>
      <c r="F375" s="389">
        <v>8</v>
      </c>
      <c r="G375" s="389">
        <v>8</v>
      </c>
      <c r="H375" s="389">
        <v>20</v>
      </c>
      <c r="I375" s="389">
        <v>36</v>
      </c>
      <c r="J375" s="389">
        <v>106</v>
      </c>
      <c r="K375" s="389">
        <v>326</v>
      </c>
      <c r="L375" s="389">
        <v>294</v>
      </c>
      <c r="M375" s="389">
        <v>208</v>
      </c>
      <c r="N375" s="389">
        <v>86</v>
      </c>
      <c r="O375" s="389">
        <v>50</v>
      </c>
      <c r="P375" s="391">
        <v>0</v>
      </c>
    </row>
    <row r="376" spans="1:16">
      <c r="A376" s="390" t="s">
        <v>3403</v>
      </c>
      <c r="B376" s="389">
        <v>4</v>
      </c>
      <c r="C376" s="389">
        <v>19</v>
      </c>
      <c r="D376" s="389">
        <v>4.75</v>
      </c>
      <c r="E376" s="391">
        <v>0</v>
      </c>
      <c r="F376" s="391">
        <v>0</v>
      </c>
      <c r="G376" s="391">
        <v>0</v>
      </c>
      <c r="H376" s="391">
        <v>0</v>
      </c>
      <c r="I376" s="391">
        <v>0</v>
      </c>
      <c r="J376" s="391">
        <v>0</v>
      </c>
      <c r="K376" s="391">
        <v>0</v>
      </c>
      <c r="L376" s="391">
        <v>0</v>
      </c>
      <c r="M376" s="391">
        <v>0</v>
      </c>
      <c r="N376" s="389">
        <v>1</v>
      </c>
      <c r="O376" s="389">
        <v>3</v>
      </c>
      <c r="P376" s="391">
        <v>0</v>
      </c>
    </row>
    <row r="377" spans="1:16">
      <c r="A377" s="390" t="s">
        <v>3404</v>
      </c>
      <c r="B377" s="389">
        <v>1</v>
      </c>
      <c r="C377" s="389">
        <v>2</v>
      </c>
      <c r="D377" s="389">
        <v>2</v>
      </c>
      <c r="E377" s="391">
        <v>0</v>
      </c>
      <c r="F377" s="391">
        <v>0</v>
      </c>
      <c r="G377" s="391">
        <v>0</v>
      </c>
      <c r="H377" s="391">
        <v>0</v>
      </c>
      <c r="I377" s="391">
        <v>0</v>
      </c>
      <c r="J377" s="391">
        <v>0</v>
      </c>
      <c r="K377" s="389">
        <v>1</v>
      </c>
      <c r="L377" s="391">
        <v>0</v>
      </c>
      <c r="M377" s="391">
        <v>0</v>
      </c>
      <c r="N377" s="391">
        <v>0</v>
      </c>
      <c r="O377" s="391">
        <v>0</v>
      </c>
      <c r="P377" s="391">
        <v>0</v>
      </c>
    </row>
    <row r="378" spans="1:16">
      <c r="A378" s="390" t="s">
        <v>1514</v>
      </c>
      <c r="B378" s="389">
        <v>7</v>
      </c>
      <c r="C378" s="389">
        <v>29</v>
      </c>
      <c r="D378" s="389">
        <v>4.1428571428571432</v>
      </c>
      <c r="E378" s="389">
        <v>3</v>
      </c>
      <c r="F378" s="389">
        <v>1</v>
      </c>
      <c r="G378" s="391">
        <v>0</v>
      </c>
      <c r="H378" s="389">
        <v>1</v>
      </c>
      <c r="I378" s="391">
        <v>0</v>
      </c>
      <c r="J378" s="391">
        <v>0</v>
      </c>
      <c r="K378" s="391">
        <v>0</v>
      </c>
      <c r="L378" s="389">
        <v>1</v>
      </c>
      <c r="M378" s="391">
        <v>0</v>
      </c>
      <c r="N378" s="389">
        <v>1</v>
      </c>
      <c r="O378" s="391">
        <v>0</v>
      </c>
      <c r="P378" s="391">
        <v>0</v>
      </c>
    </row>
    <row r="379" spans="1:16" ht="22.5">
      <c r="A379" s="390" t="s">
        <v>1515</v>
      </c>
      <c r="B379" s="389">
        <v>33</v>
      </c>
      <c r="C379" s="389">
        <v>115</v>
      </c>
      <c r="D379" s="389">
        <v>3.4848484848484849</v>
      </c>
      <c r="E379" s="389">
        <v>1</v>
      </c>
      <c r="F379" s="389">
        <v>2</v>
      </c>
      <c r="G379" s="389">
        <v>2</v>
      </c>
      <c r="H379" s="389">
        <v>2</v>
      </c>
      <c r="I379" s="389">
        <v>1</v>
      </c>
      <c r="J379" s="389">
        <v>1</v>
      </c>
      <c r="K379" s="389">
        <v>4</v>
      </c>
      <c r="L379" s="389">
        <v>4</v>
      </c>
      <c r="M379" s="389">
        <v>4</v>
      </c>
      <c r="N379" s="389">
        <v>5</v>
      </c>
      <c r="O379" s="389">
        <v>7</v>
      </c>
      <c r="P379" s="391">
        <v>0</v>
      </c>
    </row>
    <row r="380" spans="1:16">
      <c r="A380" s="390" t="s">
        <v>1516</v>
      </c>
      <c r="B380" s="389">
        <v>10</v>
      </c>
      <c r="C380" s="389">
        <v>67</v>
      </c>
      <c r="D380" s="389">
        <v>6.7</v>
      </c>
      <c r="E380" s="389">
        <v>4</v>
      </c>
      <c r="F380" s="389">
        <v>1</v>
      </c>
      <c r="G380" s="389">
        <v>2</v>
      </c>
      <c r="H380" s="391">
        <v>0</v>
      </c>
      <c r="I380" s="391">
        <v>0</v>
      </c>
      <c r="J380" s="391">
        <v>0</v>
      </c>
      <c r="K380" s="391">
        <v>0</v>
      </c>
      <c r="L380" s="391">
        <v>0</v>
      </c>
      <c r="M380" s="391">
        <v>0</v>
      </c>
      <c r="N380" s="391">
        <v>0</v>
      </c>
      <c r="O380" s="389">
        <v>3</v>
      </c>
      <c r="P380" s="391">
        <v>0</v>
      </c>
    </row>
    <row r="381" spans="1:16">
      <c r="A381" s="390" t="s">
        <v>1517</v>
      </c>
      <c r="B381" s="389">
        <v>31</v>
      </c>
      <c r="C381" s="389">
        <v>140</v>
      </c>
      <c r="D381" s="389">
        <v>4.5161290322580649</v>
      </c>
      <c r="E381" s="389">
        <v>14</v>
      </c>
      <c r="F381" s="389">
        <v>10</v>
      </c>
      <c r="G381" s="389">
        <v>1</v>
      </c>
      <c r="H381" s="389">
        <v>1</v>
      </c>
      <c r="I381" s="389">
        <v>1</v>
      </c>
      <c r="J381" s="391">
        <v>0</v>
      </c>
      <c r="K381" s="389">
        <v>1</v>
      </c>
      <c r="L381" s="389">
        <v>2</v>
      </c>
      <c r="M381" s="391">
        <v>0</v>
      </c>
      <c r="N381" s="391">
        <v>0</v>
      </c>
      <c r="O381" s="389">
        <v>1</v>
      </c>
      <c r="P381" s="391">
        <v>0</v>
      </c>
    </row>
    <row r="382" spans="1:16">
      <c r="A382" s="390" t="s">
        <v>1518</v>
      </c>
      <c r="B382" s="389">
        <v>23</v>
      </c>
      <c r="C382" s="389">
        <v>397</v>
      </c>
      <c r="D382" s="389">
        <v>17.260869565217391</v>
      </c>
      <c r="E382" s="389">
        <v>7</v>
      </c>
      <c r="F382" s="389">
        <v>2</v>
      </c>
      <c r="G382" s="389">
        <v>3</v>
      </c>
      <c r="H382" s="389">
        <v>3</v>
      </c>
      <c r="I382" s="391">
        <v>0</v>
      </c>
      <c r="J382" s="389">
        <v>1</v>
      </c>
      <c r="K382" s="389">
        <v>2</v>
      </c>
      <c r="L382" s="389">
        <v>1</v>
      </c>
      <c r="M382" s="391">
        <v>0</v>
      </c>
      <c r="N382" s="389">
        <v>1</v>
      </c>
      <c r="O382" s="389">
        <v>3</v>
      </c>
      <c r="P382" s="391">
        <v>0</v>
      </c>
    </row>
    <row r="383" spans="1:16" ht="22.5">
      <c r="A383" s="390" t="s">
        <v>1519</v>
      </c>
      <c r="B383" s="389">
        <v>46</v>
      </c>
      <c r="C383" s="389">
        <v>120</v>
      </c>
      <c r="D383" s="389">
        <v>2.6086956521739131</v>
      </c>
      <c r="E383" s="391">
        <v>0</v>
      </c>
      <c r="F383" s="389">
        <v>32</v>
      </c>
      <c r="G383" s="389">
        <v>5</v>
      </c>
      <c r="H383" s="389">
        <v>1</v>
      </c>
      <c r="I383" s="389">
        <v>1</v>
      </c>
      <c r="J383" s="389">
        <v>1</v>
      </c>
      <c r="K383" s="389">
        <v>1</v>
      </c>
      <c r="L383" s="389">
        <v>2</v>
      </c>
      <c r="M383" s="391">
        <v>0</v>
      </c>
      <c r="N383" s="389">
        <v>3</v>
      </c>
      <c r="O383" s="391">
        <v>0</v>
      </c>
      <c r="P383" s="391">
        <v>0</v>
      </c>
    </row>
    <row r="384" spans="1:16">
      <c r="A384" s="390" t="s">
        <v>1520</v>
      </c>
      <c r="B384" s="389">
        <v>45</v>
      </c>
      <c r="C384" s="389">
        <v>201</v>
      </c>
      <c r="D384" s="389">
        <v>4.4666666666666668</v>
      </c>
      <c r="E384" s="391">
        <v>0</v>
      </c>
      <c r="F384" s="391">
        <v>0</v>
      </c>
      <c r="G384" s="389">
        <v>36</v>
      </c>
      <c r="H384" s="389">
        <v>2</v>
      </c>
      <c r="I384" s="389">
        <v>1</v>
      </c>
      <c r="J384" s="391">
        <v>0</v>
      </c>
      <c r="K384" s="389">
        <v>1</v>
      </c>
      <c r="L384" s="389">
        <v>2</v>
      </c>
      <c r="M384" s="389">
        <v>1</v>
      </c>
      <c r="N384" s="391">
        <v>0</v>
      </c>
      <c r="O384" s="389">
        <v>2</v>
      </c>
      <c r="P384" s="391">
        <v>0</v>
      </c>
    </row>
    <row r="385" spans="1:16">
      <c r="A385" s="390" t="s">
        <v>1521</v>
      </c>
      <c r="B385" s="389">
        <v>3</v>
      </c>
      <c r="C385" s="389">
        <v>26</v>
      </c>
      <c r="D385" s="389">
        <v>8.6666666666666661</v>
      </c>
      <c r="E385" s="391">
        <v>0</v>
      </c>
      <c r="F385" s="391">
        <v>0</v>
      </c>
      <c r="G385" s="391">
        <v>0</v>
      </c>
      <c r="H385" s="391">
        <v>0</v>
      </c>
      <c r="I385" s="391">
        <v>0</v>
      </c>
      <c r="J385" s="391">
        <v>0</v>
      </c>
      <c r="K385" s="391">
        <v>0</v>
      </c>
      <c r="L385" s="391">
        <v>0</v>
      </c>
      <c r="M385" s="391">
        <v>0</v>
      </c>
      <c r="N385" s="391">
        <v>0</v>
      </c>
      <c r="O385" s="389">
        <v>3</v>
      </c>
      <c r="P385" s="391">
        <v>0</v>
      </c>
    </row>
    <row r="386" spans="1:16" ht="22.5">
      <c r="A386" s="390" t="s">
        <v>1522</v>
      </c>
      <c r="B386" s="389">
        <v>89</v>
      </c>
      <c r="C386" s="389">
        <v>306</v>
      </c>
      <c r="D386" s="389">
        <v>3.4382022471910112</v>
      </c>
      <c r="E386" s="389">
        <v>3</v>
      </c>
      <c r="F386" s="391">
        <v>0</v>
      </c>
      <c r="G386" s="391">
        <v>0</v>
      </c>
      <c r="H386" s="389">
        <v>1</v>
      </c>
      <c r="I386" s="389">
        <v>1</v>
      </c>
      <c r="J386" s="391">
        <v>0</v>
      </c>
      <c r="K386" s="389">
        <v>7</v>
      </c>
      <c r="L386" s="389">
        <v>13</v>
      </c>
      <c r="M386" s="389">
        <v>28</v>
      </c>
      <c r="N386" s="389">
        <v>12</v>
      </c>
      <c r="O386" s="389">
        <v>24</v>
      </c>
      <c r="P386" s="391">
        <v>0</v>
      </c>
    </row>
    <row r="387" spans="1:16">
      <c r="A387" s="390" t="s">
        <v>1523</v>
      </c>
      <c r="B387" s="389">
        <v>9</v>
      </c>
      <c r="C387" s="389">
        <v>32</v>
      </c>
      <c r="D387" s="389">
        <v>3.5555555555555554</v>
      </c>
      <c r="E387" s="391">
        <v>0</v>
      </c>
      <c r="F387" s="391">
        <v>0</v>
      </c>
      <c r="G387" s="391">
        <v>0</v>
      </c>
      <c r="H387" s="391">
        <v>0</v>
      </c>
      <c r="I387" s="391">
        <v>0</v>
      </c>
      <c r="J387" s="391">
        <v>0</v>
      </c>
      <c r="K387" s="391">
        <v>0</v>
      </c>
      <c r="L387" s="389">
        <v>3</v>
      </c>
      <c r="M387" s="389">
        <v>3</v>
      </c>
      <c r="N387" s="389">
        <v>1</v>
      </c>
      <c r="O387" s="389">
        <v>2</v>
      </c>
      <c r="P387" s="391">
        <v>0</v>
      </c>
    </row>
    <row r="388" spans="1:16">
      <c r="A388" s="390" t="s">
        <v>1524</v>
      </c>
      <c r="B388" s="389">
        <v>169</v>
      </c>
      <c r="C388" s="389">
        <v>835</v>
      </c>
      <c r="D388" s="389">
        <v>4.940828402366864</v>
      </c>
      <c r="E388" s="389">
        <v>120</v>
      </c>
      <c r="F388" s="389">
        <v>10</v>
      </c>
      <c r="G388" s="389">
        <v>3</v>
      </c>
      <c r="H388" s="389">
        <v>3</v>
      </c>
      <c r="I388" s="389">
        <v>6</v>
      </c>
      <c r="J388" s="389">
        <v>4</v>
      </c>
      <c r="K388" s="389">
        <v>8</v>
      </c>
      <c r="L388" s="389">
        <v>4</v>
      </c>
      <c r="M388" s="389">
        <v>5</v>
      </c>
      <c r="N388" s="389">
        <v>1</v>
      </c>
      <c r="O388" s="389">
        <v>5</v>
      </c>
      <c r="P388" s="391">
        <v>0</v>
      </c>
    </row>
    <row r="389" spans="1:16">
      <c r="A389" s="390" t="s">
        <v>1525</v>
      </c>
      <c r="B389" s="389">
        <v>74</v>
      </c>
      <c r="C389" s="389">
        <v>674</v>
      </c>
      <c r="D389" s="389">
        <v>9.1081081081081088</v>
      </c>
      <c r="E389" s="389">
        <v>6</v>
      </c>
      <c r="F389" s="389">
        <v>3</v>
      </c>
      <c r="G389" s="389">
        <v>5</v>
      </c>
      <c r="H389" s="389">
        <v>3</v>
      </c>
      <c r="I389" s="389">
        <v>5</v>
      </c>
      <c r="J389" s="391">
        <v>0</v>
      </c>
      <c r="K389" s="389">
        <v>4</v>
      </c>
      <c r="L389" s="389">
        <v>11</v>
      </c>
      <c r="M389" s="389">
        <v>13</v>
      </c>
      <c r="N389" s="389">
        <v>10</v>
      </c>
      <c r="O389" s="389">
        <v>14</v>
      </c>
      <c r="P389" s="391">
        <v>0</v>
      </c>
    </row>
    <row r="390" spans="1:16">
      <c r="A390" s="390" t="s">
        <v>1526</v>
      </c>
      <c r="B390" s="389">
        <v>132</v>
      </c>
      <c r="C390" s="389">
        <v>1715</v>
      </c>
      <c r="D390" s="389">
        <v>12.992424242424242</v>
      </c>
      <c r="E390" s="389">
        <v>11</v>
      </c>
      <c r="F390" s="389">
        <v>17</v>
      </c>
      <c r="G390" s="389">
        <v>13</v>
      </c>
      <c r="H390" s="389">
        <v>18</v>
      </c>
      <c r="I390" s="389">
        <v>27</v>
      </c>
      <c r="J390" s="389">
        <v>10</v>
      </c>
      <c r="K390" s="389">
        <v>13</v>
      </c>
      <c r="L390" s="389">
        <v>4</v>
      </c>
      <c r="M390" s="389">
        <v>2</v>
      </c>
      <c r="N390" s="389">
        <v>1</v>
      </c>
      <c r="O390" s="389">
        <v>16</v>
      </c>
      <c r="P390" s="391">
        <v>0</v>
      </c>
    </row>
    <row r="391" spans="1:16">
      <c r="A391" s="390" t="s">
        <v>1527</v>
      </c>
      <c r="B391" s="389">
        <v>22</v>
      </c>
      <c r="C391" s="389">
        <v>128</v>
      </c>
      <c r="D391" s="389">
        <v>5.8181818181818183</v>
      </c>
      <c r="E391" s="389">
        <v>1</v>
      </c>
      <c r="F391" s="391">
        <v>0</v>
      </c>
      <c r="G391" s="391">
        <v>0</v>
      </c>
      <c r="H391" s="391">
        <v>0</v>
      </c>
      <c r="I391" s="391">
        <v>0</v>
      </c>
      <c r="J391" s="391">
        <v>0</v>
      </c>
      <c r="K391" s="389">
        <v>3</v>
      </c>
      <c r="L391" s="389">
        <v>5</v>
      </c>
      <c r="M391" s="389">
        <v>3</v>
      </c>
      <c r="N391" s="389">
        <v>2</v>
      </c>
      <c r="O391" s="389">
        <v>8</v>
      </c>
      <c r="P391" s="391">
        <v>0</v>
      </c>
    </row>
    <row r="392" spans="1:16">
      <c r="A392" s="390" t="s">
        <v>1528</v>
      </c>
      <c r="B392" s="389">
        <v>2782</v>
      </c>
      <c r="C392" s="389">
        <v>7653</v>
      </c>
      <c r="D392" s="389">
        <v>2.7508986340762043</v>
      </c>
      <c r="E392" s="389">
        <v>279</v>
      </c>
      <c r="F392" s="389">
        <v>783</v>
      </c>
      <c r="G392" s="389">
        <v>312</v>
      </c>
      <c r="H392" s="389">
        <v>130</v>
      </c>
      <c r="I392" s="389">
        <v>85</v>
      </c>
      <c r="J392" s="389">
        <v>85</v>
      </c>
      <c r="K392" s="389">
        <v>156</v>
      </c>
      <c r="L392" s="389">
        <v>130</v>
      </c>
      <c r="M392" s="389">
        <v>107</v>
      </c>
      <c r="N392" s="389">
        <v>124</v>
      </c>
      <c r="O392" s="389">
        <v>587</v>
      </c>
      <c r="P392" s="389">
        <v>4</v>
      </c>
    </row>
    <row r="393" spans="1:16" ht="22.5">
      <c r="A393" s="390" t="s">
        <v>1529</v>
      </c>
      <c r="B393" s="389">
        <v>948</v>
      </c>
      <c r="C393" s="389">
        <v>4136</v>
      </c>
      <c r="D393" s="389">
        <v>4.3628691983122359</v>
      </c>
      <c r="E393" s="389">
        <v>31</v>
      </c>
      <c r="F393" s="389">
        <v>68</v>
      </c>
      <c r="G393" s="389">
        <v>30</v>
      </c>
      <c r="H393" s="389">
        <v>20</v>
      </c>
      <c r="I393" s="389">
        <v>20</v>
      </c>
      <c r="J393" s="389">
        <v>31</v>
      </c>
      <c r="K393" s="389">
        <v>92</v>
      </c>
      <c r="L393" s="389">
        <v>76</v>
      </c>
      <c r="M393" s="389">
        <v>72</v>
      </c>
      <c r="N393" s="389">
        <v>75</v>
      </c>
      <c r="O393" s="389">
        <v>424</v>
      </c>
      <c r="P393" s="389">
        <v>9</v>
      </c>
    </row>
    <row r="394" spans="1:16">
      <c r="A394" s="390" t="s">
        <v>1530</v>
      </c>
      <c r="B394" s="389">
        <v>625</v>
      </c>
      <c r="C394" s="389">
        <v>1520</v>
      </c>
      <c r="D394" s="389">
        <v>2.4319999999999999</v>
      </c>
      <c r="E394" s="389">
        <v>21</v>
      </c>
      <c r="F394" s="389">
        <v>8</v>
      </c>
      <c r="G394" s="389">
        <v>4</v>
      </c>
      <c r="H394" s="389">
        <v>7</v>
      </c>
      <c r="I394" s="389">
        <v>14</v>
      </c>
      <c r="J394" s="389">
        <v>43</v>
      </c>
      <c r="K394" s="389">
        <v>177</v>
      </c>
      <c r="L394" s="389">
        <v>187</v>
      </c>
      <c r="M394" s="389">
        <v>91</v>
      </c>
      <c r="N394" s="389">
        <v>39</v>
      </c>
      <c r="O394" s="389">
        <v>32</v>
      </c>
      <c r="P394" s="389">
        <v>2</v>
      </c>
    </row>
    <row r="395" spans="1:16" ht="31.5" customHeight="1">
      <c r="A395" s="390" t="s">
        <v>1531</v>
      </c>
      <c r="B395" s="389">
        <v>4</v>
      </c>
      <c r="C395" s="389">
        <v>18</v>
      </c>
      <c r="D395" s="389">
        <v>4.5</v>
      </c>
      <c r="E395" s="389">
        <v>1</v>
      </c>
      <c r="F395" s="391">
        <v>0</v>
      </c>
      <c r="G395" s="391">
        <v>0</v>
      </c>
      <c r="H395" s="391">
        <v>0</v>
      </c>
      <c r="I395" s="391">
        <v>0</v>
      </c>
      <c r="J395" s="391">
        <v>0</v>
      </c>
      <c r="K395" s="391">
        <v>0</v>
      </c>
      <c r="L395" s="389">
        <v>1</v>
      </c>
      <c r="M395" s="391">
        <v>0</v>
      </c>
      <c r="N395" s="389">
        <v>2</v>
      </c>
      <c r="O395" s="391">
        <v>0</v>
      </c>
      <c r="P395" s="391">
        <v>0</v>
      </c>
    </row>
    <row r="396" spans="1:16">
      <c r="A396" s="388" t="s">
        <v>1532</v>
      </c>
      <c r="B396" s="389">
        <v>8791</v>
      </c>
      <c r="C396" s="389">
        <v>761538</v>
      </c>
      <c r="D396" s="389">
        <v>86.62700489136617</v>
      </c>
      <c r="E396" s="389">
        <v>4</v>
      </c>
      <c r="F396" s="389">
        <v>60</v>
      </c>
      <c r="G396" s="389">
        <v>83</v>
      </c>
      <c r="H396" s="389">
        <v>258</v>
      </c>
      <c r="I396" s="389">
        <v>751</v>
      </c>
      <c r="J396" s="389">
        <v>928</v>
      </c>
      <c r="K396" s="389">
        <v>1948</v>
      </c>
      <c r="L396" s="389">
        <v>1561</v>
      </c>
      <c r="M396" s="389">
        <v>1347</v>
      </c>
      <c r="N396" s="389">
        <v>865</v>
      </c>
      <c r="O396" s="389">
        <v>985</v>
      </c>
      <c r="P396" s="389">
        <v>1</v>
      </c>
    </row>
    <row r="397" spans="1:16">
      <c r="A397" s="390" t="s">
        <v>1533</v>
      </c>
      <c r="B397" s="389">
        <v>59</v>
      </c>
      <c r="C397" s="389">
        <v>2920</v>
      </c>
      <c r="D397" s="389">
        <v>49.491525423728817</v>
      </c>
      <c r="E397" s="391">
        <v>0</v>
      </c>
      <c r="F397" s="391">
        <v>0</v>
      </c>
      <c r="G397" s="391">
        <v>0</v>
      </c>
      <c r="H397" s="391">
        <v>0</v>
      </c>
      <c r="I397" s="391">
        <v>0</v>
      </c>
      <c r="J397" s="391">
        <v>0</v>
      </c>
      <c r="K397" s="391">
        <v>0</v>
      </c>
      <c r="L397" s="391">
        <v>0</v>
      </c>
      <c r="M397" s="391">
        <v>0</v>
      </c>
      <c r="N397" s="389">
        <v>10</v>
      </c>
      <c r="O397" s="389">
        <v>49</v>
      </c>
      <c r="P397" s="391">
        <v>0</v>
      </c>
    </row>
    <row r="398" spans="1:16">
      <c r="A398" s="390" t="s">
        <v>1534</v>
      </c>
      <c r="B398" s="389">
        <v>155</v>
      </c>
      <c r="C398" s="389">
        <v>2489</v>
      </c>
      <c r="D398" s="389">
        <v>16.058064516129033</v>
      </c>
      <c r="E398" s="391">
        <v>0</v>
      </c>
      <c r="F398" s="391">
        <v>0</v>
      </c>
      <c r="G398" s="391">
        <v>0</v>
      </c>
      <c r="H398" s="391">
        <v>0</v>
      </c>
      <c r="I398" s="391">
        <v>0</v>
      </c>
      <c r="J398" s="391">
        <v>0</v>
      </c>
      <c r="K398" s="391">
        <v>0</v>
      </c>
      <c r="L398" s="391">
        <v>0</v>
      </c>
      <c r="M398" s="389">
        <v>8</v>
      </c>
      <c r="N398" s="389">
        <v>15</v>
      </c>
      <c r="O398" s="389">
        <v>132</v>
      </c>
      <c r="P398" s="391">
        <v>0</v>
      </c>
    </row>
    <row r="399" spans="1:16" ht="22.5">
      <c r="A399" s="390" t="s">
        <v>1535</v>
      </c>
      <c r="B399" s="389">
        <v>9</v>
      </c>
      <c r="C399" s="389">
        <v>40</v>
      </c>
      <c r="D399" s="389">
        <v>4.4444444444444446</v>
      </c>
      <c r="E399" s="391">
        <v>0</v>
      </c>
      <c r="F399" s="391">
        <v>0</v>
      </c>
      <c r="G399" s="391">
        <v>0</v>
      </c>
      <c r="H399" s="391">
        <v>0</v>
      </c>
      <c r="I399" s="389">
        <v>1</v>
      </c>
      <c r="J399" s="391">
        <v>0</v>
      </c>
      <c r="K399" s="391">
        <v>0</v>
      </c>
      <c r="L399" s="389">
        <v>1</v>
      </c>
      <c r="M399" s="391">
        <v>0</v>
      </c>
      <c r="N399" s="389">
        <v>2</v>
      </c>
      <c r="O399" s="389">
        <v>5</v>
      </c>
      <c r="P399" s="391">
        <v>0</v>
      </c>
    </row>
    <row r="400" spans="1:16" ht="22.5">
      <c r="A400" s="390" t="s">
        <v>1536</v>
      </c>
      <c r="B400" s="389">
        <v>62</v>
      </c>
      <c r="C400" s="389">
        <v>554</v>
      </c>
      <c r="D400" s="389">
        <v>8.935483870967742</v>
      </c>
      <c r="E400" s="391">
        <v>0</v>
      </c>
      <c r="F400" s="389">
        <v>1</v>
      </c>
      <c r="G400" s="391">
        <v>0</v>
      </c>
      <c r="H400" s="391">
        <v>0</v>
      </c>
      <c r="I400" s="389">
        <v>2</v>
      </c>
      <c r="J400" s="389">
        <v>1</v>
      </c>
      <c r="K400" s="389">
        <v>5</v>
      </c>
      <c r="L400" s="389">
        <v>6</v>
      </c>
      <c r="M400" s="389">
        <v>1</v>
      </c>
      <c r="N400" s="389">
        <v>4</v>
      </c>
      <c r="O400" s="389">
        <v>42</v>
      </c>
      <c r="P400" s="391">
        <v>0</v>
      </c>
    </row>
    <row r="401" spans="1:16" ht="22.5">
      <c r="A401" s="390" t="s">
        <v>1537</v>
      </c>
      <c r="B401" s="389">
        <v>278</v>
      </c>
      <c r="C401" s="389">
        <v>69603</v>
      </c>
      <c r="D401" s="389">
        <v>250.37050359712231</v>
      </c>
      <c r="E401" s="391">
        <v>0</v>
      </c>
      <c r="F401" s="391">
        <v>0</v>
      </c>
      <c r="G401" s="389">
        <v>2</v>
      </c>
      <c r="H401" s="389">
        <v>3</v>
      </c>
      <c r="I401" s="389">
        <v>23</v>
      </c>
      <c r="J401" s="389">
        <v>17</v>
      </c>
      <c r="K401" s="389">
        <v>61</v>
      </c>
      <c r="L401" s="389">
        <v>44</v>
      </c>
      <c r="M401" s="389">
        <v>60</v>
      </c>
      <c r="N401" s="389">
        <v>39</v>
      </c>
      <c r="O401" s="389">
        <v>29</v>
      </c>
      <c r="P401" s="391">
        <v>0</v>
      </c>
    </row>
    <row r="402" spans="1:16" ht="22.5">
      <c r="A402" s="390" t="s">
        <v>1538</v>
      </c>
      <c r="B402" s="389">
        <v>35</v>
      </c>
      <c r="C402" s="389">
        <v>1160</v>
      </c>
      <c r="D402" s="389">
        <v>33.142857142857146</v>
      </c>
      <c r="E402" s="391">
        <v>0</v>
      </c>
      <c r="F402" s="389">
        <v>1</v>
      </c>
      <c r="G402" s="391">
        <v>0</v>
      </c>
      <c r="H402" s="389">
        <v>1</v>
      </c>
      <c r="I402" s="389">
        <v>1</v>
      </c>
      <c r="J402" s="389">
        <v>7</v>
      </c>
      <c r="K402" s="389">
        <v>8</v>
      </c>
      <c r="L402" s="389">
        <v>4</v>
      </c>
      <c r="M402" s="389">
        <v>7</v>
      </c>
      <c r="N402" s="389">
        <v>1</v>
      </c>
      <c r="O402" s="389">
        <v>5</v>
      </c>
      <c r="P402" s="391">
        <v>0</v>
      </c>
    </row>
    <row r="403" spans="1:16">
      <c r="A403" s="390" t="s">
        <v>1539</v>
      </c>
      <c r="B403" s="389">
        <v>10</v>
      </c>
      <c r="C403" s="389">
        <v>48</v>
      </c>
      <c r="D403" s="389">
        <v>4.8</v>
      </c>
      <c r="E403" s="391">
        <v>0</v>
      </c>
      <c r="F403" s="391">
        <v>0</v>
      </c>
      <c r="G403" s="391">
        <v>0</v>
      </c>
      <c r="H403" s="391">
        <v>0</v>
      </c>
      <c r="I403" s="389">
        <v>3</v>
      </c>
      <c r="J403" s="389">
        <v>2</v>
      </c>
      <c r="K403" s="389">
        <v>3</v>
      </c>
      <c r="L403" s="391">
        <v>0</v>
      </c>
      <c r="M403" s="391">
        <v>0</v>
      </c>
      <c r="N403" s="391">
        <v>0</v>
      </c>
      <c r="O403" s="389">
        <v>2</v>
      </c>
      <c r="P403" s="391">
        <v>0</v>
      </c>
    </row>
    <row r="404" spans="1:16" ht="22.5">
      <c r="A404" s="390" t="s">
        <v>1540</v>
      </c>
      <c r="B404" s="389">
        <v>2080</v>
      </c>
      <c r="C404" s="389">
        <v>27617</v>
      </c>
      <c r="D404" s="389">
        <v>13.277403846153845</v>
      </c>
      <c r="E404" s="391">
        <v>0</v>
      </c>
      <c r="F404" s="391">
        <v>0</v>
      </c>
      <c r="G404" s="391">
        <v>0</v>
      </c>
      <c r="H404" s="389">
        <v>53</v>
      </c>
      <c r="I404" s="389">
        <v>174</v>
      </c>
      <c r="J404" s="389">
        <v>219</v>
      </c>
      <c r="K404" s="389">
        <v>479</v>
      </c>
      <c r="L404" s="389">
        <v>416</v>
      </c>
      <c r="M404" s="389">
        <v>350</v>
      </c>
      <c r="N404" s="389">
        <v>220</v>
      </c>
      <c r="O404" s="389">
        <v>168</v>
      </c>
      <c r="P404" s="389">
        <v>1</v>
      </c>
    </row>
    <row r="405" spans="1:16" ht="22.5">
      <c r="A405" s="390" t="s">
        <v>1541</v>
      </c>
      <c r="B405" s="389">
        <v>26</v>
      </c>
      <c r="C405" s="389">
        <v>562</v>
      </c>
      <c r="D405" s="389">
        <v>21.615384615384617</v>
      </c>
      <c r="E405" s="391">
        <v>0</v>
      </c>
      <c r="F405" s="391">
        <v>0</v>
      </c>
      <c r="G405" s="391">
        <v>0</v>
      </c>
      <c r="H405" s="389">
        <v>1</v>
      </c>
      <c r="I405" s="391">
        <v>0</v>
      </c>
      <c r="J405" s="389">
        <v>9</v>
      </c>
      <c r="K405" s="389">
        <v>6</v>
      </c>
      <c r="L405" s="389">
        <v>3</v>
      </c>
      <c r="M405" s="389">
        <v>2</v>
      </c>
      <c r="N405" s="389">
        <v>2</v>
      </c>
      <c r="O405" s="389">
        <v>3</v>
      </c>
      <c r="P405" s="391">
        <v>0</v>
      </c>
    </row>
    <row r="406" spans="1:16" ht="22.5">
      <c r="A406" s="390" t="s">
        <v>1542</v>
      </c>
      <c r="B406" s="389">
        <v>18</v>
      </c>
      <c r="C406" s="389">
        <v>881</v>
      </c>
      <c r="D406" s="389">
        <v>48.944444444444443</v>
      </c>
      <c r="E406" s="391">
        <v>0</v>
      </c>
      <c r="F406" s="391">
        <v>0</v>
      </c>
      <c r="G406" s="391">
        <v>0</v>
      </c>
      <c r="H406" s="389">
        <v>2</v>
      </c>
      <c r="I406" s="389">
        <v>5</v>
      </c>
      <c r="J406" s="389">
        <v>6</v>
      </c>
      <c r="K406" s="389">
        <v>4</v>
      </c>
      <c r="L406" s="391">
        <v>0</v>
      </c>
      <c r="M406" s="389">
        <v>1</v>
      </c>
      <c r="N406" s="391">
        <v>0</v>
      </c>
      <c r="O406" s="391">
        <v>0</v>
      </c>
      <c r="P406" s="391">
        <v>0</v>
      </c>
    </row>
    <row r="407" spans="1:16" ht="22.5">
      <c r="A407" s="390" t="s">
        <v>1543</v>
      </c>
      <c r="B407" s="389">
        <v>10</v>
      </c>
      <c r="C407" s="389">
        <v>89</v>
      </c>
      <c r="D407" s="389">
        <v>8.9</v>
      </c>
      <c r="E407" s="391">
        <v>0</v>
      </c>
      <c r="F407" s="391">
        <v>0</v>
      </c>
      <c r="G407" s="391">
        <v>0</v>
      </c>
      <c r="H407" s="389">
        <v>2</v>
      </c>
      <c r="I407" s="391">
        <v>0</v>
      </c>
      <c r="J407" s="389">
        <v>1</v>
      </c>
      <c r="K407" s="389">
        <v>4</v>
      </c>
      <c r="L407" s="389">
        <v>1</v>
      </c>
      <c r="M407" s="391">
        <v>0</v>
      </c>
      <c r="N407" s="389">
        <v>1</v>
      </c>
      <c r="O407" s="389">
        <v>1</v>
      </c>
      <c r="P407" s="391">
        <v>0</v>
      </c>
    </row>
    <row r="408" spans="1:16" ht="22.5">
      <c r="A408" s="390" t="s">
        <v>1544</v>
      </c>
      <c r="B408" s="389">
        <v>95</v>
      </c>
      <c r="C408" s="389">
        <v>5482</v>
      </c>
      <c r="D408" s="389">
        <v>57.705263157894734</v>
      </c>
      <c r="E408" s="391">
        <v>0</v>
      </c>
      <c r="F408" s="391">
        <v>0</v>
      </c>
      <c r="G408" s="391">
        <v>0</v>
      </c>
      <c r="H408" s="391">
        <v>0</v>
      </c>
      <c r="I408" s="389">
        <v>10</v>
      </c>
      <c r="J408" s="389">
        <v>12</v>
      </c>
      <c r="K408" s="389">
        <v>39</v>
      </c>
      <c r="L408" s="389">
        <v>17</v>
      </c>
      <c r="M408" s="389">
        <v>8</v>
      </c>
      <c r="N408" s="389">
        <v>4</v>
      </c>
      <c r="O408" s="389">
        <v>5</v>
      </c>
      <c r="P408" s="391">
        <v>0</v>
      </c>
    </row>
    <row r="409" spans="1:16" ht="22.5">
      <c r="A409" s="390" t="s">
        <v>1545</v>
      </c>
      <c r="B409" s="389">
        <v>4</v>
      </c>
      <c r="C409" s="389">
        <v>5</v>
      </c>
      <c r="D409" s="389">
        <v>1.25</v>
      </c>
      <c r="E409" s="391">
        <v>0</v>
      </c>
      <c r="F409" s="391">
        <v>0</v>
      </c>
      <c r="G409" s="391">
        <v>0</v>
      </c>
      <c r="H409" s="389">
        <v>1</v>
      </c>
      <c r="I409" s="389">
        <v>2</v>
      </c>
      <c r="J409" s="391">
        <v>0</v>
      </c>
      <c r="K409" s="389">
        <v>1</v>
      </c>
      <c r="L409" s="391">
        <v>0</v>
      </c>
      <c r="M409" s="391">
        <v>0</v>
      </c>
      <c r="N409" s="391">
        <v>0</v>
      </c>
      <c r="O409" s="391">
        <v>0</v>
      </c>
      <c r="P409" s="391">
        <v>0</v>
      </c>
    </row>
    <row r="410" spans="1:16" ht="22.5">
      <c r="A410" s="390" t="s">
        <v>1546</v>
      </c>
      <c r="B410" s="389">
        <v>13</v>
      </c>
      <c r="C410" s="389">
        <v>144</v>
      </c>
      <c r="D410" s="389">
        <v>11.076923076923077</v>
      </c>
      <c r="E410" s="391">
        <v>0</v>
      </c>
      <c r="F410" s="391">
        <v>0</v>
      </c>
      <c r="G410" s="391">
        <v>0</v>
      </c>
      <c r="H410" s="389">
        <v>1</v>
      </c>
      <c r="I410" s="389">
        <v>4</v>
      </c>
      <c r="J410" s="389">
        <v>3</v>
      </c>
      <c r="K410" s="389">
        <v>3</v>
      </c>
      <c r="L410" s="391">
        <v>0</v>
      </c>
      <c r="M410" s="389">
        <v>1</v>
      </c>
      <c r="N410" s="391">
        <v>0</v>
      </c>
      <c r="O410" s="389">
        <v>1</v>
      </c>
      <c r="P410" s="391">
        <v>0</v>
      </c>
    </row>
    <row r="411" spans="1:16" ht="22.5">
      <c r="A411" s="390" t="s">
        <v>1547</v>
      </c>
      <c r="B411" s="389">
        <v>2</v>
      </c>
      <c r="C411" s="389">
        <v>78</v>
      </c>
      <c r="D411" s="389">
        <v>39</v>
      </c>
      <c r="E411" s="391">
        <v>0</v>
      </c>
      <c r="F411" s="391">
        <v>0</v>
      </c>
      <c r="G411" s="391">
        <v>0</v>
      </c>
      <c r="H411" s="391">
        <v>0</v>
      </c>
      <c r="I411" s="391">
        <v>0</v>
      </c>
      <c r="J411" s="391">
        <v>0</v>
      </c>
      <c r="K411" s="391">
        <v>0</v>
      </c>
      <c r="L411" s="389">
        <v>1</v>
      </c>
      <c r="M411" s="391">
        <v>0</v>
      </c>
      <c r="N411" s="391">
        <v>0</v>
      </c>
      <c r="O411" s="389">
        <v>1</v>
      </c>
      <c r="P411" s="391">
        <v>0</v>
      </c>
    </row>
    <row r="412" spans="1:16" ht="22.5">
      <c r="A412" s="390" t="s">
        <v>1548</v>
      </c>
      <c r="B412" s="389">
        <v>4</v>
      </c>
      <c r="C412" s="389">
        <v>18</v>
      </c>
      <c r="D412" s="389">
        <v>4.5</v>
      </c>
      <c r="E412" s="391">
        <v>0</v>
      </c>
      <c r="F412" s="391">
        <v>0</v>
      </c>
      <c r="G412" s="391">
        <v>0</v>
      </c>
      <c r="H412" s="391">
        <v>0</v>
      </c>
      <c r="I412" s="389">
        <v>1</v>
      </c>
      <c r="J412" s="389">
        <v>1</v>
      </c>
      <c r="K412" s="391">
        <v>0</v>
      </c>
      <c r="L412" s="391">
        <v>0</v>
      </c>
      <c r="M412" s="389">
        <v>1</v>
      </c>
      <c r="N412" s="391">
        <v>0</v>
      </c>
      <c r="O412" s="389">
        <v>1</v>
      </c>
      <c r="P412" s="391">
        <v>0</v>
      </c>
    </row>
    <row r="413" spans="1:16" ht="22.5">
      <c r="A413" s="390" t="s">
        <v>3426</v>
      </c>
      <c r="B413" s="389">
        <v>349</v>
      </c>
      <c r="C413" s="389">
        <v>18434</v>
      </c>
      <c r="D413" s="389">
        <v>52.819484240687679</v>
      </c>
      <c r="E413" s="391">
        <v>0</v>
      </c>
      <c r="F413" s="391">
        <v>0</v>
      </c>
      <c r="G413" s="391">
        <v>0</v>
      </c>
      <c r="H413" s="389">
        <v>5</v>
      </c>
      <c r="I413" s="389">
        <v>54</v>
      </c>
      <c r="J413" s="389">
        <v>81</v>
      </c>
      <c r="K413" s="389">
        <v>124</v>
      </c>
      <c r="L413" s="389">
        <v>39</v>
      </c>
      <c r="M413" s="389">
        <v>37</v>
      </c>
      <c r="N413" s="389">
        <v>6</v>
      </c>
      <c r="O413" s="389">
        <v>3</v>
      </c>
      <c r="P413" s="391">
        <v>0</v>
      </c>
    </row>
    <row r="414" spans="1:16">
      <c r="A414" s="390" t="s">
        <v>1550</v>
      </c>
      <c r="B414" s="389">
        <v>955</v>
      </c>
      <c r="C414" s="389">
        <v>333110</v>
      </c>
      <c r="D414" s="389">
        <v>348.80628272251312</v>
      </c>
      <c r="E414" s="391">
        <v>0</v>
      </c>
      <c r="F414" s="391">
        <v>0</v>
      </c>
      <c r="G414" s="389">
        <v>3</v>
      </c>
      <c r="H414" s="389">
        <v>8</v>
      </c>
      <c r="I414" s="389">
        <v>41</v>
      </c>
      <c r="J414" s="389">
        <v>103</v>
      </c>
      <c r="K414" s="389">
        <v>253</v>
      </c>
      <c r="L414" s="389">
        <v>212</v>
      </c>
      <c r="M414" s="389">
        <v>170</v>
      </c>
      <c r="N414" s="389">
        <v>105</v>
      </c>
      <c r="O414" s="389">
        <v>60</v>
      </c>
      <c r="P414" s="391">
        <v>0</v>
      </c>
    </row>
    <row r="415" spans="1:16">
      <c r="A415" s="390" t="s">
        <v>1551</v>
      </c>
      <c r="B415" s="389">
        <v>6</v>
      </c>
      <c r="C415" s="389">
        <v>127</v>
      </c>
      <c r="D415" s="389">
        <v>21.166666666666668</v>
      </c>
      <c r="E415" s="391">
        <v>0</v>
      </c>
      <c r="F415" s="391">
        <v>0</v>
      </c>
      <c r="G415" s="391">
        <v>0</v>
      </c>
      <c r="H415" s="391">
        <v>0</v>
      </c>
      <c r="I415" s="389">
        <v>1</v>
      </c>
      <c r="J415" s="389">
        <v>1</v>
      </c>
      <c r="K415" s="391">
        <v>0</v>
      </c>
      <c r="L415" s="389">
        <v>1</v>
      </c>
      <c r="M415" s="389">
        <v>2</v>
      </c>
      <c r="N415" s="389">
        <v>1</v>
      </c>
      <c r="O415" s="391">
        <v>0</v>
      </c>
      <c r="P415" s="391">
        <v>0</v>
      </c>
    </row>
    <row r="416" spans="1:16">
      <c r="A416" s="390" t="s">
        <v>1552</v>
      </c>
      <c r="B416" s="389">
        <v>32</v>
      </c>
      <c r="C416" s="389">
        <v>1977</v>
      </c>
      <c r="D416" s="389">
        <v>61.78125</v>
      </c>
      <c r="E416" s="391">
        <v>0</v>
      </c>
      <c r="F416" s="391">
        <v>0</v>
      </c>
      <c r="G416" s="391">
        <v>0</v>
      </c>
      <c r="H416" s="391">
        <v>0</v>
      </c>
      <c r="I416" s="391">
        <v>0</v>
      </c>
      <c r="J416" s="389">
        <v>2</v>
      </c>
      <c r="K416" s="389">
        <v>3</v>
      </c>
      <c r="L416" s="389">
        <v>5</v>
      </c>
      <c r="M416" s="389">
        <v>7</v>
      </c>
      <c r="N416" s="389">
        <v>7</v>
      </c>
      <c r="O416" s="389">
        <v>8</v>
      </c>
      <c r="P416" s="391">
        <v>0</v>
      </c>
    </row>
    <row r="417" spans="1:16">
      <c r="A417" s="390" t="s">
        <v>1553</v>
      </c>
      <c r="B417" s="389">
        <v>182</v>
      </c>
      <c r="C417" s="389">
        <v>3793</v>
      </c>
      <c r="D417" s="389">
        <v>20.840659340659339</v>
      </c>
      <c r="E417" s="391">
        <v>0</v>
      </c>
      <c r="F417" s="391">
        <v>0</v>
      </c>
      <c r="G417" s="391">
        <v>0</v>
      </c>
      <c r="H417" s="389">
        <v>3</v>
      </c>
      <c r="I417" s="389">
        <v>35</v>
      </c>
      <c r="J417" s="389">
        <v>40</v>
      </c>
      <c r="K417" s="389">
        <v>47</v>
      </c>
      <c r="L417" s="389">
        <v>32</v>
      </c>
      <c r="M417" s="389">
        <v>16</v>
      </c>
      <c r="N417" s="389">
        <v>7</v>
      </c>
      <c r="O417" s="389">
        <v>2</v>
      </c>
      <c r="P417" s="391">
        <v>0</v>
      </c>
    </row>
    <row r="418" spans="1:16">
      <c r="A418" s="390" t="s">
        <v>1554</v>
      </c>
      <c r="B418" s="389">
        <v>2</v>
      </c>
      <c r="C418" s="389">
        <v>10</v>
      </c>
      <c r="D418" s="389">
        <v>5</v>
      </c>
      <c r="E418" s="391">
        <v>0</v>
      </c>
      <c r="F418" s="391">
        <v>0</v>
      </c>
      <c r="G418" s="391">
        <v>0</v>
      </c>
      <c r="H418" s="391">
        <v>0</v>
      </c>
      <c r="I418" s="391">
        <v>0</v>
      </c>
      <c r="J418" s="391">
        <v>0</v>
      </c>
      <c r="K418" s="391">
        <v>0</v>
      </c>
      <c r="L418" s="391">
        <v>0</v>
      </c>
      <c r="M418" s="389">
        <v>1</v>
      </c>
      <c r="N418" s="391">
        <v>0</v>
      </c>
      <c r="O418" s="389">
        <v>1</v>
      </c>
      <c r="P418" s="391">
        <v>0</v>
      </c>
    </row>
    <row r="419" spans="1:16">
      <c r="A419" s="390" t="s">
        <v>1555</v>
      </c>
      <c r="B419" s="389">
        <v>130</v>
      </c>
      <c r="C419" s="389">
        <v>10064</v>
      </c>
      <c r="D419" s="389">
        <v>77.41538461538461</v>
      </c>
      <c r="E419" s="391">
        <v>0</v>
      </c>
      <c r="F419" s="391">
        <v>0</v>
      </c>
      <c r="G419" s="391">
        <v>0</v>
      </c>
      <c r="H419" s="391">
        <v>0</v>
      </c>
      <c r="I419" s="389">
        <v>7</v>
      </c>
      <c r="J419" s="389">
        <v>20</v>
      </c>
      <c r="K419" s="389">
        <v>33</v>
      </c>
      <c r="L419" s="389">
        <v>35</v>
      </c>
      <c r="M419" s="389">
        <v>24</v>
      </c>
      <c r="N419" s="389">
        <v>6</v>
      </c>
      <c r="O419" s="389">
        <v>5</v>
      </c>
      <c r="P419" s="391">
        <v>0</v>
      </c>
    </row>
    <row r="420" spans="1:16">
      <c r="A420" s="390" t="s">
        <v>1556</v>
      </c>
      <c r="B420" s="389">
        <v>2</v>
      </c>
      <c r="C420" s="389">
        <v>45</v>
      </c>
      <c r="D420" s="389">
        <v>22.5</v>
      </c>
      <c r="E420" s="391">
        <v>0</v>
      </c>
      <c r="F420" s="391">
        <v>0</v>
      </c>
      <c r="G420" s="391">
        <v>0</v>
      </c>
      <c r="H420" s="391">
        <v>0</v>
      </c>
      <c r="I420" s="391">
        <v>0</v>
      </c>
      <c r="J420" s="389">
        <v>1</v>
      </c>
      <c r="K420" s="391">
        <v>0</v>
      </c>
      <c r="L420" s="389">
        <v>1</v>
      </c>
      <c r="M420" s="391">
        <v>0</v>
      </c>
      <c r="N420" s="391">
        <v>0</v>
      </c>
      <c r="O420" s="391">
        <v>0</v>
      </c>
      <c r="P420" s="391">
        <v>0</v>
      </c>
    </row>
    <row r="421" spans="1:16">
      <c r="A421" s="390" t="s">
        <v>1557</v>
      </c>
      <c r="B421" s="389">
        <v>75</v>
      </c>
      <c r="C421" s="389">
        <v>14037</v>
      </c>
      <c r="D421" s="389">
        <v>187.16</v>
      </c>
      <c r="E421" s="391">
        <v>0</v>
      </c>
      <c r="F421" s="391">
        <v>0</v>
      </c>
      <c r="G421" s="391">
        <v>0</v>
      </c>
      <c r="H421" s="389">
        <v>2</v>
      </c>
      <c r="I421" s="389">
        <v>13</v>
      </c>
      <c r="J421" s="389">
        <v>6</v>
      </c>
      <c r="K421" s="389">
        <v>11</v>
      </c>
      <c r="L421" s="389">
        <v>15</v>
      </c>
      <c r="M421" s="389">
        <v>8</v>
      </c>
      <c r="N421" s="389">
        <v>9</v>
      </c>
      <c r="O421" s="389">
        <v>11</v>
      </c>
      <c r="P421" s="391">
        <v>0</v>
      </c>
    </row>
    <row r="422" spans="1:16">
      <c r="A422" s="390" t="s">
        <v>1558</v>
      </c>
      <c r="B422" s="389">
        <v>26</v>
      </c>
      <c r="C422" s="389">
        <v>597</v>
      </c>
      <c r="D422" s="389">
        <v>22.96153846153846</v>
      </c>
      <c r="E422" s="391">
        <v>0</v>
      </c>
      <c r="F422" s="391">
        <v>0</v>
      </c>
      <c r="G422" s="391">
        <v>0</v>
      </c>
      <c r="H422" s="391">
        <v>0</v>
      </c>
      <c r="I422" s="389">
        <v>4</v>
      </c>
      <c r="J422" s="389">
        <v>4</v>
      </c>
      <c r="K422" s="389">
        <v>8</v>
      </c>
      <c r="L422" s="389">
        <v>2</v>
      </c>
      <c r="M422" s="389">
        <v>3</v>
      </c>
      <c r="N422" s="389">
        <v>1</v>
      </c>
      <c r="O422" s="389">
        <v>4</v>
      </c>
      <c r="P422" s="391">
        <v>0</v>
      </c>
    </row>
    <row r="423" spans="1:16">
      <c r="A423" s="390" t="s">
        <v>1559</v>
      </c>
      <c r="B423" s="389">
        <v>495</v>
      </c>
      <c r="C423" s="389">
        <v>28067</v>
      </c>
      <c r="D423" s="389">
        <v>56.701010101010098</v>
      </c>
      <c r="E423" s="391">
        <v>0</v>
      </c>
      <c r="F423" s="391">
        <v>0</v>
      </c>
      <c r="G423" s="389">
        <v>1</v>
      </c>
      <c r="H423" s="389">
        <v>2</v>
      </c>
      <c r="I423" s="389">
        <v>20</v>
      </c>
      <c r="J423" s="389">
        <v>37</v>
      </c>
      <c r="K423" s="389">
        <v>96</v>
      </c>
      <c r="L423" s="389">
        <v>103</v>
      </c>
      <c r="M423" s="389">
        <v>107</v>
      </c>
      <c r="N423" s="389">
        <v>78</v>
      </c>
      <c r="O423" s="389">
        <v>51</v>
      </c>
      <c r="P423" s="391">
        <v>0</v>
      </c>
    </row>
    <row r="424" spans="1:16">
      <c r="A424" s="390" t="s">
        <v>1560</v>
      </c>
      <c r="B424" s="389">
        <v>1708</v>
      </c>
      <c r="C424" s="389">
        <v>19647</v>
      </c>
      <c r="D424" s="389">
        <v>11.502927400468383</v>
      </c>
      <c r="E424" s="391">
        <v>0</v>
      </c>
      <c r="F424" s="391">
        <v>0</v>
      </c>
      <c r="G424" s="389">
        <v>9</v>
      </c>
      <c r="H424" s="389">
        <v>50</v>
      </c>
      <c r="I424" s="389">
        <v>168</v>
      </c>
      <c r="J424" s="389">
        <v>180</v>
      </c>
      <c r="K424" s="389">
        <v>403</v>
      </c>
      <c r="L424" s="389">
        <v>303</v>
      </c>
      <c r="M424" s="389">
        <v>261</v>
      </c>
      <c r="N424" s="389">
        <v>172</v>
      </c>
      <c r="O424" s="389">
        <v>162</v>
      </c>
      <c r="P424" s="391">
        <v>0</v>
      </c>
    </row>
    <row r="425" spans="1:16">
      <c r="A425" s="390" t="s">
        <v>1561</v>
      </c>
      <c r="B425" s="389">
        <v>155</v>
      </c>
      <c r="C425" s="389">
        <v>2196</v>
      </c>
      <c r="D425" s="389">
        <v>14.167741935483871</v>
      </c>
      <c r="E425" s="391">
        <v>0</v>
      </c>
      <c r="F425" s="391">
        <v>0</v>
      </c>
      <c r="G425" s="391">
        <v>0</v>
      </c>
      <c r="H425" s="391">
        <v>0</v>
      </c>
      <c r="I425" s="389">
        <v>11</v>
      </c>
      <c r="J425" s="389">
        <v>24</v>
      </c>
      <c r="K425" s="389">
        <v>25</v>
      </c>
      <c r="L425" s="389">
        <v>27</v>
      </c>
      <c r="M425" s="389">
        <v>44</v>
      </c>
      <c r="N425" s="389">
        <v>17</v>
      </c>
      <c r="O425" s="389">
        <v>7</v>
      </c>
      <c r="P425" s="391">
        <v>0</v>
      </c>
    </row>
    <row r="426" spans="1:16">
      <c r="A426" s="390" t="s">
        <v>1562</v>
      </c>
      <c r="B426" s="389">
        <v>23</v>
      </c>
      <c r="C426" s="389">
        <v>145</v>
      </c>
      <c r="D426" s="389">
        <v>6.3043478260869561</v>
      </c>
      <c r="E426" s="391">
        <v>0</v>
      </c>
      <c r="F426" s="391">
        <v>0</v>
      </c>
      <c r="G426" s="391">
        <v>0</v>
      </c>
      <c r="H426" s="389">
        <v>3</v>
      </c>
      <c r="I426" s="389">
        <v>2</v>
      </c>
      <c r="J426" s="389">
        <v>3</v>
      </c>
      <c r="K426" s="389">
        <v>3</v>
      </c>
      <c r="L426" s="389">
        <v>1</v>
      </c>
      <c r="M426" s="389">
        <v>3</v>
      </c>
      <c r="N426" s="389">
        <v>2</v>
      </c>
      <c r="O426" s="389">
        <v>6</v>
      </c>
      <c r="P426" s="391">
        <v>0</v>
      </c>
    </row>
    <row r="427" spans="1:16">
      <c r="A427" s="390" t="s">
        <v>1563</v>
      </c>
      <c r="B427" s="389">
        <v>3</v>
      </c>
      <c r="C427" s="389">
        <v>61</v>
      </c>
      <c r="D427" s="389">
        <v>20.333333333333332</v>
      </c>
      <c r="E427" s="391">
        <v>0</v>
      </c>
      <c r="F427" s="391">
        <v>0</v>
      </c>
      <c r="G427" s="391">
        <v>0</v>
      </c>
      <c r="H427" s="391">
        <v>0</v>
      </c>
      <c r="I427" s="389">
        <v>2</v>
      </c>
      <c r="J427" s="391">
        <v>0</v>
      </c>
      <c r="K427" s="391">
        <v>0</v>
      </c>
      <c r="L427" s="389">
        <v>1</v>
      </c>
      <c r="M427" s="391">
        <v>0</v>
      </c>
      <c r="N427" s="391">
        <v>0</v>
      </c>
      <c r="O427" s="391">
        <v>0</v>
      </c>
      <c r="P427" s="391">
        <v>0</v>
      </c>
    </row>
    <row r="428" spans="1:16">
      <c r="A428" s="390" t="s">
        <v>1564</v>
      </c>
      <c r="B428" s="389">
        <v>28</v>
      </c>
      <c r="C428" s="389">
        <v>310</v>
      </c>
      <c r="D428" s="389">
        <v>11.071428571428571</v>
      </c>
      <c r="E428" s="391">
        <v>0</v>
      </c>
      <c r="F428" s="391">
        <v>0</v>
      </c>
      <c r="G428" s="389">
        <v>2</v>
      </c>
      <c r="H428" s="389">
        <v>1</v>
      </c>
      <c r="I428" s="391">
        <v>0</v>
      </c>
      <c r="J428" s="389">
        <v>1</v>
      </c>
      <c r="K428" s="389">
        <v>8</v>
      </c>
      <c r="L428" s="389">
        <v>4</v>
      </c>
      <c r="M428" s="389">
        <v>4</v>
      </c>
      <c r="N428" s="389">
        <v>7</v>
      </c>
      <c r="O428" s="389">
        <v>1</v>
      </c>
      <c r="P428" s="391">
        <v>0</v>
      </c>
    </row>
    <row r="429" spans="1:16">
      <c r="A429" s="390" t="s">
        <v>1565</v>
      </c>
      <c r="B429" s="389">
        <v>4</v>
      </c>
      <c r="C429" s="389">
        <v>21</v>
      </c>
      <c r="D429" s="389">
        <v>5.25</v>
      </c>
      <c r="E429" s="391">
        <v>0</v>
      </c>
      <c r="F429" s="391">
        <v>0</v>
      </c>
      <c r="G429" s="391">
        <v>0</v>
      </c>
      <c r="H429" s="391">
        <v>0</v>
      </c>
      <c r="I429" s="391">
        <v>0</v>
      </c>
      <c r="J429" s="391">
        <v>0</v>
      </c>
      <c r="K429" s="391">
        <v>0</v>
      </c>
      <c r="L429" s="389">
        <v>1</v>
      </c>
      <c r="M429" s="389">
        <v>1</v>
      </c>
      <c r="N429" s="389">
        <v>2</v>
      </c>
      <c r="O429" s="391">
        <v>0</v>
      </c>
      <c r="P429" s="391">
        <v>0</v>
      </c>
    </row>
    <row r="430" spans="1:16">
      <c r="A430" s="390" t="s">
        <v>1566</v>
      </c>
      <c r="B430" s="389">
        <v>859</v>
      </c>
      <c r="C430" s="389">
        <v>10937</v>
      </c>
      <c r="D430" s="389">
        <v>12.732246798603027</v>
      </c>
      <c r="E430" s="391">
        <v>0</v>
      </c>
      <c r="F430" s="391">
        <v>0</v>
      </c>
      <c r="G430" s="389">
        <v>6</v>
      </c>
      <c r="H430" s="389">
        <v>26</v>
      </c>
      <c r="I430" s="389">
        <v>57</v>
      </c>
      <c r="J430" s="389">
        <v>67</v>
      </c>
      <c r="K430" s="389">
        <v>191</v>
      </c>
      <c r="L430" s="389">
        <v>177</v>
      </c>
      <c r="M430" s="389">
        <v>146</v>
      </c>
      <c r="N430" s="389">
        <v>85</v>
      </c>
      <c r="O430" s="389">
        <v>104</v>
      </c>
      <c r="P430" s="391">
        <v>0</v>
      </c>
    </row>
    <row r="431" spans="1:16">
      <c r="A431" s="390" t="s">
        <v>1567</v>
      </c>
      <c r="B431" s="389">
        <v>30</v>
      </c>
      <c r="C431" s="389">
        <v>367</v>
      </c>
      <c r="D431" s="389">
        <v>12.233333333333333</v>
      </c>
      <c r="E431" s="391">
        <v>0</v>
      </c>
      <c r="F431" s="391">
        <v>0</v>
      </c>
      <c r="G431" s="391">
        <v>0</v>
      </c>
      <c r="H431" s="389">
        <v>1</v>
      </c>
      <c r="I431" s="389">
        <v>6</v>
      </c>
      <c r="J431" s="389">
        <v>3</v>
      </c>
      <c r="K431" s="389">
        <v>11</v>
      </c>
      <c r="L431" s="389">
        <v>4</v>
      </c>
      <c r="M431" s="389">
        <v>3</v>
      </c>
      <c r="N431" s="389">
        <v>1</v>
      </c>
      <c r="O431" s="389">
        <v>1</v>
      </c>
      <c r="P431" s="391">
        <v>0</v>
      </c>
    </row>
    <row r="432" spans="1:16">
      <c r="A432" s="390" t="s">
        <v>1568</v>
      </c>
      <c r="B432" s="389">
        <v>108</v>
      </c>
      <c r="C432" s="389">
        <v>670</v>
      </c>
      <c r="D432" s="389">
        <v>6.2037037037037033</v>
      </c>
      <c r="E432" s="391">
        <v>0</v>
      </c>
      <c r="F432" s="391">
        <v>0</v>
      </c>
      <c r="G432" s="391">
        <v>0</v>
      </c>
      <c r="H432" s="389">
        <v>10</v>
      </c>
      <c r="I432" s="389">
        <v>19</v>
      </c>
      <c r="J432" s="389">
        <v>7</v>
      </c>
      <c r="K432" s="389">
        <v>27</v>
      </c>
      <c r="L432" s="389">
        <v>19</v>
      </c>
      <c r="M432" s="389">
        <v>12</v>
      </c>
      <c r="N432" s="389">
        <v>4</v>
      </c>
      <c r="O432" s="389">
        <v>10</v>
      </c>
      <c r="P432" s="391">
        <v>0</v>
      </c>
    </row>
    <row r="433" spans="1:16">
      <c r="A433" s="390" t="s">
        <v>1569</v>
      </c>
      <c r="B433" s="389">
        <v>163</v>
      </c>
      <c r="C433" s="389">
        <v>1281</v>
      </c>
      <c r="D433" s="389">
        <v>7.8588957055214728</v>
      </c>
      <c r="E433" s="391">
        <v>0</v>
      </c>
      <c r="F433" s="391">
        <v>0</v>
      </c>
      <c r="G433" s="389">
        <v>5</v>
      </c>
      <c r="H433" s="389">
        <v>15</v>
      </c>
      <c r="I433" s="389">
        <v>15</v>
      </c>
      <c r="J433" s="389">
        <v>20</v>
      </c>
      <c r="K433" s="389">
        <v>19</v>
      </c>
      <c r="L433" s="389">
        <v>18</v>
      </c>
      <c r="M433" s="389">
        <v>17</v>
      </c>
      <c r="N433" s="389">
        <v>14</v>
      </c>
      <c r="O433" s="389">
        <v>40</v>
      </c>
      <c r="P433" s="391">
        <v>0</v>
      </c>
    </row>
    <row r="434" spans="1:16">
      <c r="A434" s="390" t="s">
        <v>1570</v>
      </c>
      <c r="B434" s="389">
        <v>57</v>
      </c>
      <c r="C434" s="389">
        <v>364</v>
      </c>
      <c r="D434" s="389">
        <v>6.3859649122807021</v>
      </c>
      <c r="E434" s="391">
        <v>0</v>
      </c>
      <c r="F434" s="391">
        <v>0</v>
      </c>
      <c r="G434" s="389">
        <v>1</v>
      </c>
      <c r="H434" s="389">
        <v>7</v>
      </c>
      <c r="I434" s="389">
        <v>4</v>
      </c>
      <c r="J434" s="389">
        <v>2</v>
      </c>
      <c r="K434" s="389">
        <v>8</v>
      </c>
      <c r="L434" s="389">
        <v>11</v>
      </c>
      <c r="M434" s="389">
        <v>7</v>
      </c>
      <c r="N434" s="389">
        <v>6</v>
      </c>
      <c r="O434" s="389">
        <v>11</v>
      </c>
      <c r="P434" s="391">
        <v>0</v>
      </c>
    </row>
    <row r="435" spans="1:16">
      <c r="A435" s="390" t="s">
        <v>1571</v>
      </c>
      <c r="B435" s="389">
        <v>24</v>
      </c>
      <c r="C435" s="389">
        <v>89</v>
      </c>
      <c r="D435" s="389">
        <v>3.7083333333333335</v>
      </c>
      <c r="E435" s="391">
        <v>0</v>
      </c>
      <c r="F435" s="391">
        <v>0</v>
      </c>
      <c r="G435" s="389">
        <v>2</v>
      </c>
      <c r="H435" s="389">
        <v>1</v>
      </c>
      <c r="I435" s="389">
        <v>2</v>
      </c>
      <c r="J435" s="389">
        <v>1</v>
      </c>
      <c r="K435" s="389">
        <v>5</v>
      </c>
      <c r="L435" s="389">
        <v>5</v>
      </c>
      <c r="M435" s="389">
        <v>3</v>
      </c>
      <c r="N435" s="389">
        <v>2</v>
      </c>
      <c r="O435" s="389">
        <v>3</v>
      </c>
      <c r="P435" s="391">
        <v>0</v>
      </c>
    </row>
    <row r="436" spans="1:16">
      <c r="A436" s="390" t="s">
        <v>1572</v>
      </c>
      <c r="B436" s="389">
        <v>70</v>
      </c>
      <c r="C436" s="389">
        <v>254</v>
      </c>
      <c r="D436" s="389">
        <v>3.6285714285714286</v>
      </c>
      <c r="E436" s="391">
        <v>0</v>
      </c>
      <c r="F436" s="389">
        <v>10</v>
      </c>
      <c r="G436" s="389">
        <v>8</v>
      </c>
      <c r="H436" s="389">
        <v>10</v>
      </c>
      <c r="I436" s="389">
        <v>10</v>
      </c>
      <c r="J436" s="389">
        <v>10</v>
      </c>
      <c r="K436" s="389">
        <v>5</v>
      </c>
      <c r="L436" s="389">
        <v>4</v>
      </c>
      <c r="M436" s="389">
        <v>1</v>
      </c>
      <c r="N436" s="389">
        <v>5</v>
      </c>
      <c r="O436" s="389">
        <v>7</v>
      </c>
      <c r="P436" s="391">
        <v>0</v>
      </c>
    </row>
    <row r="437" spans="1:16">
      <c r="A437" s="390" t="s">
        <v>1573</v>
      </c>
      <c r="B437" s="389">
        <v>8</v>
      </c>
      <c r="C437" s="389">
        <v>44</v>
      </c>
      <c r="D437" s="389">
        <v>5.5</v>
      </c>
      <c r="E437" s="391">
        <v>0</v>
      </c>
      <c r="F437" s="391">
        <v>0</v>
      </c>
      <c r="G437" s="391">
        <v>0</v>
      </c>
      <c r="H437" s="391">
        <v>0</v>
      </c>
      <c r="I437" s="391">
        <v>0</v>
      </c>
      <c r="J437" s="389">
        <v>1</v>
      </c>
      <c r="K437" s="391">
        <v>0</v>
      </c>
      <c r="L437" s="389">
        <v>1</v>
      </c>
      <c r="M437" s="389">
        <v>3</v>
      </c>
      <c r="N437" s="391">
        <v>0</v>
      </c>
      <c r="O437" s="389">
        <v>3</v>
      </c>
      <c r="P437" s="391">
        <v>0</v>
      </c>
    </row>
    <row r="438" spans="1:16" ht="22.5">
      <c r="A438" s="390" t="s">
        <v>1574</v>
      </c>
      <c r="B438" s="389">
        <v>16</v>
      </c>
      <c r="C438" s="389">
        <v>66</v>
      </c>
      <c r="D438" s="389">
        <v>4.125</v>
      </c>
      <c r="E438" s="391">
        <v>0</v>
      </c>
      <c r="F438" s="391">
        <v>0</v>
      </c>
      <c r="G438" s="391">
        <v>0</v>
      </c>
      <c r="H438" s="391">
        <v>0</v>
      </c>
      <c r="I438" s="391">
        <v>0</v>
      </c>
      <c r="J438" s="389">
        <v>1</v>
      </c>
      <c r="K438" s="389">
        <v>2</v>
      </c>
      <c r="L438" s="389">
        <v>1</v>
      </c>
      <c r="M438" s="389">
        <v>3</v>
      </c>
      <c r="N438" s="389">
        <v>4</v>
      </c>
      <c r="O438" s="389">
        <v>5</v>
      </c>
      <c r="P438" s="391">
        <v>0</v>
      </c>
    </row>
    <row r="439" spans="1:16" ht="22.5">
      <c r="A439" s="390" t="s">
        <v>1575</v>
      </c>
      <c r="B439" s="389">
        <v>8</v>
      </c>
      <c r="C439" s="389">
        <v>68</v>
      </c>
      <c r="D439" s="389">
        <v>8.5</v>
      </c>
      <c r="E439" s="391">
        <v>0</v>
      </c>
      <c r="F439" s="391">
        <v>0</v>
      </c>
      <c r="G439" s="391">
        <v>0</v>
      </c>
      <c r="H439" s="391">
        <v>0</v>
      </c>
      <c r="I439" s="389">
        <v>1</v>
      </c>
      <c r="J439" s="389">
        <v>3</v>
      </c>
      <c r="K439" s="389">
        <v>4</v>
      </c>
      <c r="L439" s="391">
        <v>0</v>
      </c>
      <c r="M439" s="391">
        <v>0</v>
      </c>
      <c r="N439" s="391">
        <v>0</v>
      </c>
      <c r="O439" s="391">
        <v>0</v>
      </c>
      <c r="P439" s="391">
        <v>0</v>
      </c>
    </row>
    <row r="440" spans="1:16">
      <c r="A440" s="390" t="s">
        <v>1576</v>
      </c>
      <c r="B440" s="389">
        <v>4</v>
      </c>
      <c r="C440" s="389">
        <v>210</v>
      </c>
      <c r="D440" s="389">
        <v>52.5</v>
      </c>
      <c r="E440" s="391">
        <v>0</v>
      </c>
      <c r="F440" s="391">
        <v>0</v>
      </c>
      <c r="G440" s="391">
        <v>0</v>
      </c>
      <c r="H440" s="391">
        <v>0</v>
      </c>
      <c r="I440" s="391">
        <v>0</v>
      </c>
      <c r="J440" s="389">
        <v>1</v>
      </c>
      <c r="K440" s="389">
        <v>2</v>
      </c>
      <c r="L440" s="389">
        <v>1</v>
      </c>
      <c r="M440" s="391">
        <v>0</v>
      </c>
      <c r="N440" s="391">
        <v>0</v>
      </c>
      <c r="O440" s="391">
        <v>0</v>
      </c>
      <c r="P440" s="391">
        <v>0</v>
      </c>
    </row>
    <row r="441" spans="1:16" ht="22.5">
      <c r="A441" s="390" t="s">
        <v>1577</v>
      </c>
      <c r="B441" s="389">
        <v>2</v>
      </c>
      <c r="C441" s="389">
        <v>3</v>
      </c>
      <c r="D441" s="389">
        <v>1.5</v>
      </c>
      <c r="E441" s="391">
        <v>0</v>
      </c>
      <c r="F441" s="391">
        <v>0</v>
      </c>
      <c r="G441" s="389">
        <v>1</v>
      </c>
      <c r="H441" s="391">
        <v>0</v>
      </c>
      <c r="I441" s="391">
        <v>0</v>
      </c>
      <c r="J441" s="389">
        <v>1</v>
      </c>
      <c r="K441" s="391">
        <v>0</v>
      </c>
      <c r="L441" s="391">
        <v>0</v>
      </c>
      <c r="M441" s="391">
        <v>0</v>
      </c>
      <c r="N441" s="391">
        <v>0</v>
      </c>
      <c r="O441" s="391">
        <v>0</v>
      </c>
      <c r="P441" s="391">
        <v>0</v>
      </c>
    </row>
    <row r="442" spans="1:16">
      <c r="A442" s="390" t="s">
        <v>1578</v>
      </c>
      <c r="B442" s="389">
        <v>53</v>
      </c>
      <c r="C442" s="389">
        <v>15097</v>
      </c>
      <c r="D442" s="389">
        <v>284.84905660377359</v>
      </c>
      <c r="E442" s="391">
        <v>0</v>
      </c>
      <c r="F442" s="391">
        <v>0</v>
      </c>
      <c r="G442" s="391">
        <v>0</v>
      </c>
      <c r="H442" s="389">
        <v>3</v>
      </c>
      <c r="I442" s="389">
        <v>15</v>
      </c>
      <c r="J442" s="389">
        <v>8</v>
      </c>
      <c r="K442" s="389">
        <v>8</v>
      </c>
      <c r="L442" s="389">
        <v>9</v>
      </c>
      <c r="M442" s="389">
        <v>3</v>
      </c>
      <c r="N442" s="389">
        <v>2</v>
      </c>
      <c r="O442" s="389">
        <v>5</v>
      </c>
      <c r="P442" s="391">
        <v>0</v>
      </c>
    </row>
    <row r="443" spans="1:16">
      <c r="A443" s="390" t="s">
        <v>1579</v>
      </c>
      <c r="B443" s="389">
        <v>2</v>
      </c>
      <c r="C443" s="389">
        <v>13</v>
      </c>
      <c r="D443" s="389">
        <v>6.5</v>
      </c>
      <c r="E443" s="391">
        <v>0</v>
      </c>
      <c r="F443" s="391">
        <v>0</v>
      </c>
      <c r="G443" s="391">
        <v>0</v>
      </c>
      <c r="H443" s="391">
        <v>0</v>
      </c>
      <c r="I443" s="389">
        <v>1</v>
      </c>
      <c r="J443" s="391">
        <v>0</v>
      </c>
      <c r="K443" s="391">
        <v>0</v>
      </c>
      <c r="L443" s="389">
        <v>1</v>
      </c>
      <c r="M443" s="391">
        <v>0</v>
      </c>
      <c r="N443" s="391">
        <v>0</v>
      </c>
      <c r="O443" s="391">
        <v>0</v>
      </c>
      <c r="P443" s="391">
        <v>0</v>
      </c>
    </row>
    <row r="444" spans="1:16">
      <c r="A444" s="390" t="s">
        <v>1580</v>
      </c>
      <c r="B444" s="389">
        <v>6</v>
      </c>
      <c r="C444" s="389">
        <v>56</v>
      </c>
      <c r="D444" s="389">
        <v>9.3333333333333339</v>
      </c>
      <c r="E444" s="391">
        <v>0</v>
      </c>
      <c r="F444" s="391">
        <v>0</v>
      </c>
      <c r="G444" s="389">
        <v>1</v>
      </c>
      <c r="H444" s="391">
        <v>0</v>
      </c>
      <c r="I444" s="389">
        <v>2</v>
      </c>
      <c r="J444" s="389">
        <v>2</v>
      </c>
      <c r="K444" s="391">
        <v>0</v>
      </c>
      <c r="L444" s="389">
        <v>1</v>
      </c>
      <c r="M444" s="391">
        <v>0</v>
      </c>
      <c r="N444" s="391">
        <v>0</v>
      </c>
      <c r="O444" s="391">
        <v>0</v>
      </c>
      <c r="P444" s="391">
        <v>0</v>
      </c>
    </row>
    <row r="445" spans="1:16">
      <c r="A445" s="390" t="s">
        <v>1581</v>
      </c>
      <c r="B445" s="389">
        <v>2</v>
      </c>
      <c r="C445" s="389">
        <v>6</v>
      </c>
      <c r="D445" s="389">
        <v>3</v>
      </c>
      <c r="E445" s="391">
        <v>0</v>
      </c>
      <c r="F445" s="391">
        <v>0</v>
      </c>
      <c r="G445" s="391">
        <v>0</v>
      </c>
      <c r="H445" s="391">
        <v>0</v>
      </c>
      <c r="I445" s="391">
        <v>0</v>
      </c>
      <c r="J445" s="391">
        <v>0</v>
      </c>
      <c r="K445" s="391">
        <v>0</v>
      </c>
      <c r="L445" s="391">
        <v>0</v>
      </c>
      <c r="M445" s="389">
        <v>1</v>
      </c>
      <c r="N445" s="391">
        <v>0</v>
      </c>
      <c r="O445" s="389">
        <v>1</v>
      </c>
      <c r="P445" s="391">
        <v>0</v>
      </c>
    </row>
    <row r="446" spans="1:16">
      <c r="A446" s="390" t="s">
        <v>1582</v>
      </c>
      <c r="B446" s="389">
        <v>1</v>
      </c>
      <c r="C446" s="389">
        <v>2</v>
      </c>
      <c r="D446" s="389">
        <v>2</v>
      </c>
      <c r="E446" s="391">
        <v>0</v>
      </c>
      <c r="F446" s="391">
        <v>0</v>
      </c>
      <c r="G446" s="391">
        <v>0</v>
      </c>
      <c r="H446" s="391">
        <v>0</v>
      </c>
      <c r="I446" s="391">
        <v>0</v>
      </c>
      <c r="J446" s="391">
        <v>0</v>
      </c>
      <c r="K446" s="389">
        <v>1</v>
      </c>
      <c r="L446" s="391">
        <v>0</v>
      </c>
      <c r="M446" s="391">
        <v>0</v>
      </c>
      <c r="N446" s="391">
        <v>0</v>
      </c>
      <c r="O446" s="391">
        <v>0</v>
      </c>
      <c r="P446" s="391">
        <v>0</v>
      </c>
    </row>
    <row r="447" spans="1:16" ht="22.5">
      <c r="A447" s="390" t="s">
        <v>1583</v>
      </c>
      <c r="B447" s="389">
        <v>3</v>
      </c>
      <c r="C447" s="389">
        <v>7</v>
      </c>
      <c r="D447" s="389">
        <v>2.3333333333333335</v>
      </c>
      <c r="E447" s="391">
        <v>0</v>
      </c>
      <c r="F447" s="391">
        <v>0</v>
      </c>
      <c r="G447" s="391">
        <v>0</v>
      </c>
      <c r="H447" s="391">
        <v>0</v>
      </c>
      <c r="I447" s="391">
        <v>0</v>
      </c>
      <c r="J447" s="389">
        <v>1</v>
      </c>
      <c r="K447" s="391">
        <v>0</v>
      </c>
      <c r="L447" s="389">
        <v>1</v>
      </c>
      <c r="M447" s="391">
        <v>0</v>
      </c>
      <c r="N447" s="391">
        <v>0</v>
      </c>
      <c r="O447" s="389">
        <v>1</v>
      </c>
      <c r="P447" s="391">
        <v>0</v>
      </c>
    </row>
    <row r="448" spans="1:16" ht="22.5">
      <c r="A448" s="390" t="s">
        <v>1584</v>
      </c>
      <c r="B448" s="389">
        <v>4</v>
      </c>
      <c r="C448" s="389">
        <v>97</v>
      </c>
      <c r="D448" s="389">
        <v>24.25</v>
      </c>
      <c r="E448" s="391">
        <v>0</v>
      </c>
      <c r="F448" s="391">
        <v>0</v>
      </c>
      <c r="G448" s="391">
        <v>0</v>
      </c>
      <c r="H448" s="391">
        <v>0</v>
      </c>
      <c r="I448" s="391">
        <v>0</v>
      </c>
      <c r="J448" s="391">
        <v>0</v>
      </c>
      <c r="K448" s="389">
        <v>2</v>
      </c>
      <c r="L448" s="389">
        <v>1</v>
      </c>
      <c r="M448" s="391">
        <v>0</v>
      </c>
      <c r="N448" s="391">
        <v>0</v>
      </c>
      <c r="O448" s="389">
        <v>1</v>
      </c>
      <c r="P448" s="391">
        <v>0</v>
      </c>
    </row>
    <row r="449" spans="1:16" ht="22.5">
      <c r="A449" s="390" t="s">
        <v>1585</v>
      </c>
      <c r="B449" s="389">
        <v>2</v>
      </c>
      <c r="C449" s="389">
        <v>142</v>
      </c>
      <c r="D449" s="389">
        <v>71</v>
      </c>
      <c r="E449" s="391">
        <v>0</v>
      </c>
      <c r="F449" s="391">
        <v>0</v>
      </c>
      <c r="G449" s="391">
        <v>0</v>
      </c>
      <c r="H449" s="391">
        <v>0</v>
      </c>
      <c r="I449" s="391">
        <v>0</v>
      </c>
      <c r="J449" s="391">
        <v>0</v>
      </c>
      <c r="K449" s="389">
        <v>1</v>
      </c>
      <c r="L449" s="389">
        <v>1</v>
      </c>
      <c r="M449" s="391">
        <v>0</v>
      </c>
      <c r="N449" s="391">
        <v>0</v>
      </c>
      <c r="O449" s="391">
        <v>0</v>
      </c>
      <c r="P449" s="391">
        <v>0</v>
      </c>
    </row>
    <row r="450" spans="1:16">
      <c r="A450" s="390" t="s">
        <v>1586</v>
      </c>
      <c r="B450" s="389">
        <v>16</v>
      </c>
      <c r="C450" s="389">
        <v>1802</v>
      </c>
      <c r="D450" s="389">
        <v>112.625</v>
      </c>
      <c r="E450" s="391">
        <v>0</v>
      </c>
      <c r="F450" s="389">
        <v>3</v>
      </c>
      <c r="G450" s="391">
        <v>0</v>
      </c>
      <c r="H450" s="389">
        <v>1</v>
      </c>
      <c r="I450" s="389">
        <v>6</v>
      </c>
      <c r="J450" s="389">
        <v>1</v>
      </c>
      <c r="K450" s="389">
        <v>3</v>
      </c>
      <c r="L450" s="389">
        <v>1</v>
      </c>
      <c r="M450" s="391">
        <v>0</v>
      </c>
      <c r="N450" s="391">
        <v>0</v>
      </c>
      <c r="O450" s="389">
        <v>1</v>
      </c>
      <c r="P450" s="391">
        <v>0</v>
      </c>
    </row>
    <row r="451" spans="1:16">
      <c r="A451" s="390" t="s">
        <v>1587</v>
      </c>
      <c r="B451" s="389">
        <v>25</v>
      </c>
      <c r="C451" s="389">
        <v>5983</v>
      </c>
      <c r="D451" s="389">
        <v>239.32</v>
      </c>
      <c r="E451" s="391">
        <v>0</v>
      </c>
      <c r="F451" s="391">
        <v>0</v>
      </c>
      <c r="G451" s="391">
        <v>0</v>
      </c>
      <c r="H451" s="391">
        <v>0</v>
      </c>
      <c r="I451" s="389">
        <v>4</v>
      </c>
      <c r="J451" s="389">
        <v>7</v>
      </c>
      <c r="K451" s="389">
        <v>5</v>
      </c>
      <c r="L451" s="389">
        <v>6</v>
      </c>
      <c r="M451" s="389">
        <v>1</v>
      </c>
      <c r="N451" s="389">
        <v>2</v>
      </c>
      <c r="O451" s="391">
        <v>0</v>
      </c>
      <c r="P451" s="391">
        <v>0</v>
      </c>
    </row>
    <row r="452" spans="1:16">
      <c r="A452" s="390" t="s">
        <v>1588</v>
      </c>
      <c r="B452" s="389">
        <v>11</v>
      </c>
      <c r="C452" s="389">
        <v>40391</v>
      </c>
      <c r="D452" s="389">
        <v>3671.909090909091</v>
      </c>
      <c r="E452" s="391">
        <v>0</v>
      </c>
      <c r="F452" s="391">
        <v>0</v>
      </c>
      <c r="G452" s="391">
        <v>0</v>
      </c>
      <c r="H452" s="389">
        <v>1</v>
      </c>
      <c r="I452" s="391">
        <v>0</v>
      </c>
      <c r="J452" s="389">
        <v>2</v>
      </c>
      <c r="K452" s="389">
        <v>1</v>
      </c>
      <c r="L452" s="389">
        <v>3</v>
      </c>
      <c r="M452" s="389">
        <v>1</v>
      </c>
      <c r="N452" s="389">
        <v>1</v>
      </c>
      <c r="O452" s="389">
        <v>2</v>
      </c>
      <c r="P452" s="391">
        <v>0</v>
      </c>
    </row>
    <row r="453" spans="1:16">
      <c r="A453" s="390" t="s">
        <v>1589</v>
      </c>
      <c r="B453" s="389">
        <v>4</v>
      </c>
      <c r="C453" s="389">
        <v>50898</v>
      </c>
      <c r="D453" s="389">
        <v>12724.5</v>
      </c>
      <c r="E453" s="391">
        <v>0</v>
      </c>
      <c r="F453" s="391">
        <v>0</v>
      </c>
      <c r="G453" s="391">
        <v>0</v>
      </c>
      <c r="H453" s="391">
        <v>0</v>
      </c>
      <c r="I453" s="391">
        <v>0</v>
      </c>
      <c r="J453" s="391">
        <v>0</v>
      </c>
      <c r="K453" s="389">
        <v>1</v>
      </c>
      <c r="L453" s="389">
        <v>1</v>
      </c>
      <c r="M453" s="391">
        <v>0</v>
      </c>
      <c r="N453" s="389">
        <v>2</v>
      </c>
      <c r="O453" s="391">
        <v>0</v>
      </c>
      <c r="P453" s="391">
        <v>0</v>
      </c>
    </row>
    <row r="454" spans="1:16">
      <c r="A454" s="390" t="s">
        <v>1590</v>
      </c>
      <c r="B454" s="389">
        <v>2</v>
      </c>
      <c r="C454" s="389">
        <v>13617</v>
      </c>
      <c r="D454" s="389">
        <v>6808.5</v>
      </c>
      <c r="E454" s="391">
        <v>0</v>
      </c>
      <c r="F454" s="391">
        <v>0</v>
      </c>
      <c r="G454" s="391">
        <v>0</v>
      </c>
      <c r="H454" s="391">
        <v>0</v>
      </c>
      <c r="I454" s="391">
        <v>0</v>
      </c>
      <c r="J454" s="391">
        <v>0</v>
      </c>
      <c r="K454" s="391">
        <v>0</v>
      </c>
      <c r="L454" s="391">
        <v>0</v>
      </c>
      <c r="M454" s="391">
        <v>0</v>
      </c>
      <c r="N454" s="389">
        <v>2</v>
      </c>
      <c r="O454" s="391">
        <v>0</v>
      </c>
      <c r="P454" s="391">
        <v>0</v>
      </c>
    </row>
    <row r="455" spans="1:16">
      <c r="A455" s="390" t="s">
        <v>1591</v>
      </c>
      <c r="B455" s="389">
        <v>63</v>
      </c>
      <c r="C455" s="389">
        <v>73371</v>
      </c>
      <c r="D455" s="389">
        <v>1164.6190476190477</v>
      </c>
      <c r="E455" s="389">
        <v>4</v>
      </c>
      <c r="F455" s="389">
        <v>7</v>
      </c>
      <c r="G455" s="389">
        <v>8</v>
      </c>
      <c r="H455" s="389">
        <v>16</v>
      </c>
      <c r="I455" s="389">
        <v>5</v>
      </c>
      <c r="J455" s="389">
        <v>2</v>
      </c>
      <c r="K455" s="389">
        <v>4</v>
      </c>
      <c r="L455" s="389">
        <v>3</v>
      </c>
      <c r="M455" s="389">
        <v>4</v>
      </c>
      <c r="N455" s="389">
        <v>4</v>
      </c>
      <c r="O455" s="389">
        <v>6</v>
      </c>
      <c r="P455" s="391">
        <v>0</v>
      </c>
    </row>
    <row r="456" spans="1:16">
      <c r="A456" s="390" t="s">
        <v>1592</v>
      </c>
      <c r="B456" s="389">
        <v>17</v>
      </c>
      <c r="C456" s="389">
        <v>27</v>
      </c>
      <c r="D456" s="389">
        <v>1.588235294117647</v>
      </c>
      <c r="E456" s="391">
        <v>0</v>
      </c>
      <c r="F456" s="389">
        <v>5</v>
      </c>
      <c r="G456" s="389">
        <v>7</v>
      </c>
      <c r="H456" s="389">
        <v>1</v>
      </c>
      <c r="I456" s="391">
        <v>0</v>
      </c>
      <c r="J456" s="391">
        <v>0</v>
      </c>
      <c r="K456" s="391">
        <v>0</v>
      </c>
      <c r="L456" s="389">
        <v>2</v>
      </c>
      <c r="M456" s="389">
        <v>2</v>
      </c>
      <c r="N456" s="391">
        <v>0</v>
      </c>
      <c r="O456" s="391">
        <v>0</v>
      </c>
      <c r="P456" s="391">
        <v>0</v>
      </c>
    </row>
    <row r="457" spans="1:16">
      <c r="A457" s="390" t="s">
        <v>1593</v>
      </c>
      <c r="B457" s="389">
        <v>8</v>
      </c>
      <c r="C457" s="389">
        <v>9</v>
      </c>
      <c r="D457" s="389">
        <v>1.125</v>
      </c>
      <c r="E457" s="391">
        <v>0</v>
      </c>
      <c r="F457" s="391">
        <v>0</v>
      </c>
      <c r="G457" s="389">
        <v>6</v>
      </c>
      <c r="H457" s="389">
        <v>2</v>
      </c>
      <c r="I457" s="391">
        <v>0</v>
      </c>
      <c r="J457" s="391">
        <v>0</v>
      </c>
      <c r="K457" s="391">
        <v>0</v>
      </c>
      <c r="L457" s="391">
        <v>0</v>
      </c>
      <c r="M457" s="391">
        <v>0</v>
      </c>
      <c r="N457" s="391">
        <v>0</v>
      </c>
      <c r="O457" s="391">
        <v>0</v>
      </c>
      <c r="P457" s="391">
        <v>0</v>
      </c>
    </row>
    <row r="458" spans="1:16">
      <c r="A458" s="390" t="s">
        <v>1594</v>
      </c>
      <c r="B458" s="389">
        <v>28</v>
      </c>
      <c r="C458" s="389">
        <v>82</v>
      </c>
      <c r="D458" s="389">
        <v>2.9285714285714284</v>
      </c>
      <c r="E458" s="391">
        <v>0</v>
      </c>
      <c r="F458" s="389">
        <v>14</v>
      </c>
      <c r="G458" s="389">
        <v>2</v>
      </c>
      <c r="H458" s="389">
        <v>3</v>
      </c>
      <c r="I458" s="391">
        <v>0</v>
      </c>
      <c r="J458" s="391">
        <v>0</v>
      </c>
      <c r="K458" s="391">
        <v>0</v>
      </c>
      <c r="L458" s="389">
        <v>1</v>
      </c>
      <c r="M458" s="391">
        <v>0</v>
      </c>
      <c r="N458" s="389">
        <v>1</v>
      </c>
      <c r="O458" s="389">
        <v>7</v>
      </c>
      <c r="P458" s="391">
        <v>0</v>
      </c>
    </row>
    <row r="459" spans="1:16">
      <c r="A459" s="390" t="s">
        <v>1595</v>
      </c>
      <c r="B459" s="389">
        <v>12</v>
      </c>
      <c r="C459" s="389">
        <v>69</v>
      </c>
      <c r="D459" s="389">
        <v>5.75</v>
      </c>
      <c r="E459" s="391">
        <v>0</v>
      </c>
      <c r="F459" s="389">
        <v>9</v>
      </c>
      <c r="G459" s="389">
        <v>2</v>
      </c>
      <c r="H459" s="389">
        <v>1</v>
      </c>
      <c r="I459" s="391">
        <v>0</v>
      </c>
      <c r="J459" s="391">
        <v>0</v>
      </c>
      <c r="K459" s="391">
        <v>0</v>
      </c>
      <c r="L459" s="391">
        <v>0</v>
      </c>
      <c r="M459" s="391">
        <v>0</v>
      </c>
      <c r="N459" s="391">
        <v>0</v>
      </c>
      <c r="O459" s="391">
        <v>0</v>
      </c>
      <c r="P459" s="391">
        <v>0</v>
      </c>
    </row>
    <row r="460" spans="1:16">
      <c r="A460" s="390" t="s">
        <v>1596</v>
      </c>
      <c r="B460" s="389">
        <v>14</v>
      </c>
      <c r="C460" s="389">
        <v>104</v>
      </c>
      <c r="D460" s="389">
        <v>7.4285714285714288</v>
      </c>
      <c r="E460" s="391">
        <v>0</v>
      </c>
      <c r="F460" s="389">
        <v>5</v>
      </c>
      <c r="G460" s="389">
        <v>3</v>
      </c>
      <c r="H460" s="389">
        <v>3</v>
      </c>
      <c r="I460" s="389">
        <v>1</v>
      </c>
      <c r="J460" s="391">
        <v>0</v>
      </c>
      <c r="K460" s="391">
        <v>0</v>
      </c>
      <c r="L460" s="389">
        <v>1</v>
      </c>
      <c r="M460" s="391">
        <v>0</v>
      </c>
      <c r="N460" s="391">
        <v>0</v>
      </c>
      <c r="O460" s="389">
        <v>1</v>
      </c>
      <c r="P460" s="391">
        <v>0</v>
      </c>
    </row>
    <row r="461" spans="1:16">
      <c r="A461" s="390" t="s">
        <v>1597</v>
      </c>
      <c r="B461" s="389">
        <v>6</v>
      </c>
      <c r="C461" s="389">
        <v>11</v>
      </c>
      <c r="D461" s="389">
        <v>1.8333333333333333</v>
      </c>
      <c r="E461" s="391">
        <v>0</v>
      </c>
      <c r="F461" s="389">
        <v>3</v>
      </c>
      <c r="G461" s="389">
        <v>3</v>
      </c>
      <c r="H461" s="391">
        <v>0</v>
      </c>
      <c r="I461" s="391">
        <v>0</v>
      </c>
      <c r="J461" s="391">
        <v>0</v>
      </c>
      <c r="K461" s="391">
        <v>0</v>
      </c>
      <c r="L461" s="391">
        <v>0</v>
      </c>
      <c r="M461" s="391">
        <v>0</v>
      </c>
      <c r="N461" s="391">
        <v>0</v>
      </c>
      <c r="O461" s="391">
        <v>0</v>
      </c>
      <c r="P461" s="391">
        <v>0</v>
      </c>
    </row>
    <row r="462" spans="1:16">
      <c r="A462" s="390" t="s">
        <v>1598</v>
      </c>
      <c r="B462" s="389">
        <v>3</v>
      </c>
      <c r="C462" s="389">
        <v>4</v>
      </c>
      <c r="D462" s="389">
        <v>1.3333333333333333</v>
      </c>
      <c r="E462" s="391">
        <v>0</v>
      </c>
      <c r="F462" s="391">
        <v>0</v>
      </c>
      <c r="G462" s="391">
        <v>0</v>
      </c>
      <c r="H462" s="389">
        <v>2</v>
      </c>
      <c r="I462" s="389">
        <v>1</v>
      </c>
      <c r="J462" s="391">
        <v>0</v>
      </c>
      <c r="K462" s="391">
        <v>0</v>
      </c>
      <c r="L462" s="391">
        <v>0</v>
      </c>
      <c r="M462" s="391">
        <v>0</v>
      </c>
      <c r="N462" s="391">
        <v>0</v>
      </c>
      <c r="O462" s="391">
        <v>0</v>
      </c>
      <c r="P462" s="391">
        <v>0</v>
      </c>
    </row>
    <row r="463" spans="1:16">
      <c r="A463" s="390" t="s">
        <v>1599</v>
      </c>
      <c r="B463" s="389">
        <v>38</v>
      </c>
      <c r="C463" s="389">
        <v>343</v>
      </c>
      <c r="D463" s="389">
        <v>9.026315789473685</v>
      </c>
      <c r="E463" s="391">
        <v>0</v>
      </c>
      <c r="F463" s="389">
        <v>1</v>
      </c>
      <c r="G463" s="389">
        <v>3</v>
      </c>
      <c r="H463" s="389">
        <v>10</v>
      </c>
      <c r="I463" s="389">
        <v>9</v>
      </c>
      <c r="J463" s="389">
        <v>3</v>
      </c>
      <c r="K463" s="389">
        <v>4</v>
      </c>
      <c r="L463" s="391">
        <v>0</v>
      </c>
      <c r="M463" s="389">
        <v>3</v>
      </c>
      <c r="N463" s="389">
        <v>3</v>
      </c>
      <c r="O463" s="389">
        <v>2</v>
      </c>
      <c r="P463" s="391">
        <v>0</v>
      </c>
    </row>
    <row r="464" spans="1:16">
      <c r="A464" s="390" t="s">
        <v>1600</v>
      </c>
      <c r="B464" s="389">
        <v>7</v>
      </c>
      <c r="C464" s="389">
        <v>53</v>
      </c>
      <c r="D464" s="389">
        <v>7.5714285714285712</v>
      </c>
      <c r="E464" s="391">
        <v>0</v>
      </c>
      <c r="F464" s="391">
        <v>0</v>
      </c>
      <c r="G464" s="389">
        <v>2</v>
      </c>
      <c r="H464" s="391">
        <v>0</v>
      </c>
      <c r="I464" s="389">
        <v>1</v>
      </c>
      <c r="J464" s="391">
        <v>0</v>
      </c>
      <c r="K464" s="389">
        <v>2</v>
      </c>
      <c r="L464" s="389">
        <v>1</v>
      </c>
      <c r="M464" s="389">
        <v>1</v>
      </c>
      <c r="N464" s="391">
        <v>0</v>
      </c>
      <c r="O464" s="391">
        <v>0</v>
      </c>
      <c r="P464" s="391">
        <v>0</v>
      </c>
    </row>
    <row r="465" spans="1:16">
      <c r="A465" s="390" t="s">
        <v>1601</v>
      </c>
      <c r="B465" s="389">
        <v>4</v>
      </c>
      <c r="C465" s="389">
        <v>6</v>
      </c>
      <c r="D465" s="389">
        <v>1.5</v>
      </c>
      <c r="E465" s="391">
        <v>0</v>
      </c>
      <c r="F465" s="389">
        <v>1</v>
      </c>
      <c r="G465" s="389">
        <v>2</v>
      </c>
      <c r="H465" s="391">
        <v>0</v>
      </c>
      <c r="I465" s="389">
        <v>1</v>
      </c>
      <c r="J465" s="391">
        <v>0</v>
      </c>
      <c r="K465" s="391">
        <v>0</v>
      </c>
      <c r="L465" s="391">
        <v>0</v>
      </c>
      <c r="M465" s="391">
        <v>0</v>
      </c>
      <c r="N465" s="391">
        <v>0</v>
      </c>
      <c r="O465" s="391">
        <v>0</v>
      </c>
      <c r="P465" s="391">
        <v>0</v>
      </c>
    </row>
    <row r="466" spans="1:16" ht="22.5">
      <c r="A466" s="390" t="s">
        <v>1602</v>
      </c>
      <c r="B466" s="389">
        <v>5</v>
      </c>
      <c r="C466" s="389">
        <v>25</v>
      </c>
      <c r="D466" s="389">
        <v>5</v>
      </c>
      <c r="E466" s="391">
        <v>0</v>
      </c>
      <c r="F466" s="391">
        <v>0</v>
      </c>
      <c r="G466" s="391">
        <v>0</v>
      </c>
      <c r="H466" s="389">
        <v>2</v>
      </c>
      <c r="I466" s="391">
        <v>0</v>
      </c>
      <c r="J466" s="389">
        <v>1</v>
      </c>
      <c r="K466" s="391">
        <v>0</v>
      </c>
      <c r="L466" s="389">
        <v>1</v>
      </c>
      <c r="M466" s="391">
        <v>0</v>
      </c>
      <c r="N466" s="389">
        <v>1</v>
      </c>
      <c r="O466" s="391">
        <v>0</v>
      </c>
      <c r="P466" s="391">
        <v>0</v>
      </c>
    </row>
    <row r="467" spans="1:16">
      <c r="A467" s="390" t="s">
        <v>1603</v>
      </c>
      <c r="B467" s="389">
        <v>5</v>
      </c>
      <c r="C467" s="389">
        <v>23</v>
      </c>
      <c r="D467" s="389">
        <v>4.5999999999999996</v>
      </c>
      <c r="E467" s="391">
        <v>0</v>
      </c>
      <c r="F467" s="391">
        <v>0</v>
      </c>
      <c r="G467" s="389">
        <v>1</v>
      </c>
      <c r="H467" s="389">
        <v>1</v>
      </c>
      <c r="I467" s="391">
        <v>0</v>
      </c>
      <c r="J467" s="391">
        <v>0</v>
      </c>
      <c r="K467" s="389">
        <v>1</v>
      </c>
      <c r="L467" s="391">
        <v>0</v>
      </c>
      <c r="M467" s="389">
        <v>1</v>
      </c>
      <c r="N467" s="389">
        <v>1</v>
      </c>
      <c r="O467" s="391">
        <v>0</v>
      </c>
      <c r="P467" s="391">
        <v>0</v>
      </c>
    </row>
    <row r="468" spans="1:16" ht="22.5">
      <c r="A468" s="390" t="s">
        <v>1604</v>
      </c>
      <c r="B468" s="389">
        <v>12</v>
      </c>
      <c r="C468" s="389">
        <v>53</v>
      </c>
      <c r="D468" s="389">
        <v>4.416666666666667</v>
      </c>
      <c r="E468" s="391">
        <v>0</v>
      </c>
      <c r="F468" s="391">
        <v>0</v>
      </c>
      <c r="G468" s="389">
        <v>3</v>
      </c>
      <c r="H468" s="389">
        <v>2</v>
      </c>
      <c r="I468" s="389">
        <v>4</v>
      </c>
      <c r="J468" s="391">
        <v>0</v>
      </c>
      <c r="K468" s="391">
        <v>0</v>
      </c>
      <c r="L468" s="389">
        <v>2</v>
      </c>
      <c r="M468" s="391">
        <v>0</v>
      </c>
      <c r="N468" s="391">
        <v>0</v>
      </c>
      <c r="O468" s="389">
        <v>1</v>
      </c>
      <c r="P468" s="391">
        <v>0</v>
      </c>
    </row>
    <row r="469" spans="1:16">
      <c r="A469" s="390" t="s">
        <v>1605</v>
      </c>
      <c r="B469" s="389">
        <v>54</v>
      </c>
      <c r="C469" s="389">
        <v>563</v>
      </c>
      <c r="D469" s="389">
        <v>10.425925925925926</v>
      </c>
      <c r="E469" s="391">
        <v>0</v>
      </c>
      <c r="F469" s="391">
        <v>0</v>
      </c>
      <c r="G469" s="391">
        <v>0</v>
      </c>
      <c r="H469" s="389">
        <v>2</v>
      </c>
      <c r="I469" s="389">
        <v>3</v>
      </c>
      <c r="J469" s="389">
        <v>3</v>
      </c>
      <c r="K469" s="389">
        <v>14</v>
      </c>
      <c r="L469" s="389">
        <v>9</v>
      </c>
      <c r="M469" s="389">
        <v>8</v>
      </c>
      <c r="N469" s="389">
        <v>7</v>
      </c>
      <c r="O469" s="389">
        <v>8</v>
      </c>
      <c r="P469" s="391">
        <v>0</v>
      </c>
    </row>
    <row r="470" spans="1:16">
      <c r="A470" s="388" t="s">
        <v>1606</v>
      </c>
      <c r="B470" s="389">
        <v>10678</v>
      </c>
      <c r="C470" s="389">
        <v>123612</v>
      </c>
      <c r="D470" s="389">
        <v>11.576325154523319</v>
      </c>
      <c r="E470" s="389">
        <v>439</v>
      </c>
      <c r="F470" s="389">
        <v>1091</v>
      </c>
      <c r="G470" s="389">
        <v>940</v>
      </c>
      <c r="H470" s="389">
        <v>1017</v>
      </c>
      <c r="I470" s="389">
        <v>722</v>
      </c>
      <c r="J470" s="389">
        <v>537</v>
      </c>
      <c r="K470" s="389">
        <v>1139</v>
      </c>
      <c r="L470" s="389">
        <v>1027</v>
      </c>
      <c r="M470" s="389">
        <v>1086</v>
      </c>
      <c r="N470" s="389">
        <v>937</v>
      </c>
      <c r="O470" s="389">
        <v>1739</v>
      </c>
      <c r="P470" s="389">
        <v>4</v>
      </c>
    </row>
    <row r="471" spans="1:16">
      <c r="A471" s="390" t="s">
        <v>1607</v>
      </c>
      <c r="B471" s="389">
        <v>145</v>
      </c>
      <c r="C471" s="389">
        <v>1511</v>
      </c>
      <c r="D471" s="389">
        <v>10.420689655172414</v>
      </c>
      <c r="E471" s="389">
        <v>43</v>
      </c>
      <c r="F471" s="389">
        <v>11</v>
      </c>
      <c r="G471" s="389">
        <v>17</v>
      </c>
      <c r="H471" s="389">
        <v>9</v>
      </c>
      <c r="I471" s="389">
        <v>11</v>
      </c>
      <c r="J471" s="389">
        <v>6</v>
      </c>
      <c r="K471" s="389">
        <v>14</v>
      </c>
      <c r="L471" s="389">
        <v>8</v>
      </c>
      <c r="M471" s="389">
        <v>5</v>
      </c>
      <c r="N471" s="389">
        <v>11</v>
      </c>
      <c r="O471" s="389">
        <v>10</v>
      </c>
      <c r="P471" s="391">
        <v>0</v>
      </c>
    </row>
    <row r="472" spans="1:16">
      <c r="A472" s="390" t="s">
        <v>1608</v>
      </c>
      <c r="B472" s="389">
        <v>215</v>
      </c>
      <c r="C472" s="389">
        <v>1966</v>
      </c>
      <c r="D472" s="389">
        <v>9.1441860465116278</v>
      </c>
      <c r="E472" s="389">
        <v>65</v>
      </c>
      <c r="F472" s="389">
        <v>26</v>
      </c>
      <c r="G472" s="389">
        <v>17</v>
      </c>
      <c r="H472" s="389">
        <v>13</v>
      </c>
      <c r="I472" s="389">
        <v>12</v>
      </c>
      <c r="J472" s="389">
        <v>11</v>
      </c>
      <c r="K472" s="389">
        <v>20</v>
      </c>
      <c r="L472" s="389">
        <v>10</v>
      </c>
      <c r="M472" s="389">
        <v>11</v>
      </c>
      <c r="N472" s="389">
        <v>12</v>
      </c>
      <c r="O472" s="389">
        <v>18</v>
      </c>
      <c r="P472" s="391">
        <v>0</v>
      </c>
    </row>
    <row r="473" spans="1:16">
      <c r="A473" s="390" t="s">
        <v>1609</v>
      </c>
      <c r="B473" s="389">
        <v>226</v>
      </c>
      <c r="C473" s="389">
        <v>2779</v>
      </c>
      <c r="D473" s="389">
        <v>12.29646017699115</v>
      </c>
      <c r="E473" s="389">
        <v>47</v>
      </c>
      <c r="F473" s="389">
        <v>29</v>
      </c>
      <c r="G473" s="389">
        <v>24</v>
      </c>
      <c r="H473" s="389">
        <v>22</v>
      </c>
      <c r="I473" s="389">
        <v>9</v>
      </c>
      <c r="J473" s="389">
        <v>14</v>
      </c>
      <c r="K473" s="389">
        <v>21</v>
      </c>
      <c r="L473" s="389">
        <v>14</v>
      </c>
      <c r="M473" s="389">
        <v>13</v>
      </c>
      <c r="N473" s="389">
        <v>10</v>
      </c>
      <c r="O473" s="389">
        <v>23</v>
      </c>
      <c r="P473" s="391">
        <v>0</v>
      </c>
    </row>
    <row r="474" spans="1:16">
      <c r="A474" s="390" t="s">
        <v>1610</v>
      </c>
      <c r="B474" s="389">
        <v>86</v>
      </c>
      <c r="C474" s="389">
        <v>1518</v>
      </c>
      <c r="D474" s="389">
        <v>17.651162790697676</v>
      </c>
      <c r="E474" s="391">
        <v>0</v>
      </c>
      <c r="F474" s="389">
        <v>7</v>
      </c>
      <c r="G474" s="389">
        <v>10</v>
      </c>
      <c r="H474" s="389">
        <v>9</v>
      </c>
      <c r="I474" s="389">
        <v>3</v>
      </c>
      <c r="J474" s="389">
        <v>2</v>
      </c>
      <c r="K474" s="389">
        <v>6</v>
      </c>
      <c r="L474" s="389">
        <v>6</v>
      </c>
      <c r="M474" s="389">
        <v>16</v>
      </c>
      <c r="N474" s="389">
        <v>7</v>
      </c>
      <c r="O474" s="389">
        <v>20</v>
      </c>
      <c r="P474" s="391">
        <v>0</v>
      </c>
    </row>
    <row r="475" spans="1:16" ht="18.75" customHeight="1">
      <c r="A475" s="390" t="s">
        <v>1611</v>
      </c>
      <c r="B475" s="389">
        <v>7</v>
      </c>
      <c r="C475" s="389">
        <v>97</v>
      </c>
      <c r="D475" s="389">
        <v>13.857142857142858</v>
      </c>
      <c r="E475" s="389">
        <v>1</v>
      </c>
      <c r="F475" s="391">
        <v>0</v>
      </c>
      <c r="G475" s="391">
        <v>0</v>
      </c>
      <c r="H475" s="391">
        <v>0</v>
      </c>
      <c r="I475" s="391">
        <v>0</v>
      </c>
      <c r="J475" s="391">
        <v>0</v>
      </c>
      <c r="K475" s="389">
        <v>1</v>
      </c>
      <c r="L475" s="389">
        <v>2</v>
      </c>
      <c r="M475" s="389">
        <v>1</v>
      </c>
      <c r="N475" s="389">
        <v>1</v>
      </c>
      <c r="O475" s="389">
        <v>1</v>
      </c>
      <c r="P475" s="391">
        <v>0</v>
      </c>
    </row>
    <row r="476" spans="1:16" ht="22.5">
      <c r="A476" s="390" t="s">
        <v>1612</v>
      </c>
      <c r="B476" s="389">
        <v>6</v>
      </c>
      <c r="C476" s="389">
        <v>246</v>
      </c>
      <c r="D476" s="389">
        <v>41</v>
      </c>
      <c r="E476" s="391">
        <v>0</v>
      </c>
      <c r="F476" s="389">
        <v>1</v>
      </c>
      <c r="G476" s="389">
        <v>1</v>
      </c>
      <c r="H476" s="389">
        <v>1</v>
      </c>
      <c r="I476" s="391">
        <v>0</v>
      </c>
      <c r="J476" s="389">
        <v>1</v>
      </c>
      <c r="K476" s="391">
        <v>0</v>
      </c>
      <c r="L476" s="391">
        <v>0</v>
      </c>
      <c r="M476" s="389">
        <v>1</v>
      </c>
      <c r="N476" s="391">
        <v>0</v>
      </c>
      <c r="O476" s="389">
        <v>1</v>
      </c>
      <c r="P476" s="391">
        <v>0</v>
      </c>
    </row>
    <row r="477" spans="1:16">
      <c r="A477" s="390" t="s">
        <v>1613</v>
      </c>
      <c r="B477" s="389">
        <v>9</v>
      </c>
      <c r="C477" s="389">
        <v>40</v>
      </c>
      <c r="D477" s="389">
        <v>4.4444444444444446</v>
      </c>
      <c r="E477" s="391">
        <v>0</v>
      </c>
      <c r="F477" s="391">
        <v>0</v>
      </c>
      <c r="G477" s="391">
        <v>0</v>
      </c>
      <c r="H477" s="391">
        <v>0</v>
      </c>
      <c r="I477" s="389">
        <v>3</v>
      </c>
      <c r="J477" s="391">
        <v>0</v>
      </c>
      <c r="K477" s="391">
        <v>0</v>
      </c>
      <c r="L477" s="389">
        <v>3</v>
      </c>
      <c r="M477" s="389">
        <v>1</v>
      </c>
      <c r="N477" s="391">
        <v>0</v>
      </c>
      <c r="O477" s="389">
        <v>2</v>
      </c>
      <c r="P477" s="391">
        <v>0</v>
      </c>
    </row>
    <row r="478" spans="1:16">
      <c r="A478" s="390" t="s">
        <v>1614</v>
      </c>
      <c r="B478" s="389">
        <v>32</v>
      </c>
      <c r="C478" s="389">
        <v>228</v>
      </c>
      <c r="D478" s="389">
        <v>7.125</v>
      </c>
      <c r="E478" s="389">
        <v>1</v>
      </c>
      <c r="F478" s="389">
        <v>3</v>
      </c>
      <c r="G478" s="389">
        <v>4</v>
      </c>
      <c r="H478" s="389">
        <v>2</v>
      </c>
      <c r="I478" s="389">
        <v>1</v>
      </c>
      <c r="J478" s="389">
        <v>2</v>
      </c>
      <c r="K478" s="391">
        <v>0</v>
      </c>
      <c r="L478" s="389">
        <v>3</v>
      </c>
      <c r="M478" s="389">
        <v>4</v>
      </c>
      <c r="N478" s="389">
        <v>5</v>
      </c>
      <c r="O478" s="389">
        <v>7</v>
      </c>
      <c r="P478" s="391">
        <v>0</v>
      </c>
    </row>
    <row r="479" spans="1:16">
      <c r="A479" s="390" t="s">
        <v>1615</v>
      </c>
      <c r="B479" s="389">
        <v>36</v>
      </c>
      <c r="C479" s="389">
        <v>462</v>
      </c>
      <c r="D479" s="389">
        <v>12.833333333333334</v>
      </c>
      <c r="E479" s="389">
        <v>1</v>
      </c>
      <c r="F479" s="389">
        <v>1</v>
      </c>
      <c r="G479" s="389">
        <v>4</v>
      </c>
      <c r="H479" s="391">
        <v>0</v>
      </c>
      <c r="I479" s="389">
        <v>1</v>
      </c>
      <c r="J479" s="389">
        <v>1</v>
      </c>
      <c r="K479" s="391">
        <v>0</v>
      </c>
      <c r="L479" s="389">
        <v>4</v>
      </c>
      <c r="M479" s="389">
        <v>9</v>
      </c>
      <c r="N479" s="389">
        <v>7</v>
      </c>
      <c r="O479" s="389">
        <v>8</v>
      </c>
      <c r="P479" s="391">
        <v>0</v>
      </c>
    </row>
    <row r="480" spans="1:16">
      <c r="A480" s="390" t="s">
        <v>1616</v>
      </c>
      <c r="B480" s="389">
        <v>261</v>
      </c>
      <c r="C480" s="389">
        <v>2480</v>
      </c>
      <c r="D480" s="389">
        <v>9.5019157088122608</v>
      </c>
      <c r="E480" s="391">
        <v>0</v>
      </c>
      <c r="F480" s="391">
        <v>0</v>
      </c>
      <c r="G480" s="391">
        <v>0</v>
      </c>
      <c r="H480" s="391">
        <v>0</v>
      </c>
      <c r="I480" s="389">
        <v>4</v>
      </c>
      <c r="J480" s="389">
        <v>1</v>
      </c>
      <c r="K480" s="389">
        <v>7</v>
      </c>
      <c r="L480" s="389">
        <v>13</v>
      </c>
      <c r="M480" s="389">
        <v>22</v>
      </c>
      <c r="N480" s="389">
        <v>44</v>
      </c>
      <c r="O480" s="389">
        <v>170</v>
      </c>
      <c r="P480" s="391">
        <v>0</v>
      </c>
    </row>
    <row r="481" spans="1:16">
      <c r="A481" s="390" t="s">
        <v>1617</v>
      </c>
      <c r="B481" s="389">
        <v>9</v>
      </c>
      <c r="C481" s="389">
        <v>95</v>
      </c>
      <c r="D481" s="389">
        <v>10.555555555555555</v>
      </c>
      <c r="E481" s="391">
        <v>0</v>
      </c>
      <c r="F481" s="391">
        <v>0</v>
      </c>
      <c r="G481" s="389">
        <v>1</v>
      </c>
      <c r="H481" s="391">
        <v>0</v>
      </c>
      <c r="I481" s="391">
        <v>0</v>
      </c>
      <c r="J481" s="389">
        <v>1</v>
      </c>
      <c r="K481" s="389">
        <v>3</v>
      </c>
      <c r="L481" s="391">
        <v>0</v>
      </c>
      <c r="M481" s="389">
        <v>1</v>
      </c>
      <c r="N481" s="389">
        <v>1</v>
      </c>
      <c r="O481" s="389">
        <v>2</v>
      </c>
      <c r="P481" s="391">
        <v>0</v>
      </c>
    </row>
    <row r="482" spans="1:16">
      <c r="A482" s="390" t="s">
        <v>1618</v>
      </c>
      <c r="B482" s="389">
        <v>4</v>
      </c>
      <c r="C482" s="389">
        <v>18</v>
      </c>
      <c r="D482" s="389">
        <v>4.5</v>
      </c>
      <c r="E482" s="391">
        <v>0</v>
      </c>
      <c r="F482" s="391">
        <v>0</v>
      </c>
      <c r="G482" s="391">
        <v>0</v>
      </c>
      <c r="H482" s="389">
        <v>1</v>
      </c>
      <c r="I482" s="391">
        <v>0</v>
      </c>
      <c r="J482" s="391">
        <v>0</v>
      </c>
      <c r="K482" s="389">
        <v>1</v>
      </c>
      <c r="L482" s="391">
        <v>0</v>
      </c>
      <c r="M482" s="389">
        <v>1</v>
      </c>
      <c r="N482" s="389">
        <v>1</v>
      </c>
      <c r="O482" s="391">
        <v>0</v>
      </c>
      <c r="P482" s="391">
        <v>0</v>
      </c>
    </row>
    <row r="483" spans="1:16">
      <c r="A483" s="390" t="s">
        <v>1619</v>
      </c>
      <c r="B483" s="389">
        <v>123</v>
      </c>
      <c r="C483" s="389">
        <v>254</v>
      </c>
      <c r="D483" s="389">
        <v>2.065040650406504</v>
      </c>
      <c r="E483" s="389">
        <v>2</v>
      </c>
      <c r="F483" s="389">
        <v>5</v>
      </c>
      <c r="G483" s="389">
        <v>2</v>
      </c>
      <c r="H483" s="389">
        <v>15</v>
      </c>
      <c r="I483" s="389">
        <v>10</v>
      </c>
      <c r="J483" s="389">
        <v>10</v>
      </c>
      <c r="K483" s="389">
        <v>14</v>
      </c>
      <c r="L483" s="389">
        <v>32</v>
      </c>
      <c r="M483" s="389">
        <v>17</v>
      </c>
      <c r="N483" s="389">
        <v>9</v>
      </c>
      <c r="O483" s="389">
        <v>7</v>
      </c>
      <c r="P483" s="391">
        <v>0</v>
      </c>
    </row>
    <row r="484" spans="1:16">
      <c r="A484" s="390" t="s">
        <v>1620</v>
      </c>
      <c r="B484" s="389">
        <v>63</v>
      </c>
      <c r="C484" s="389">
        <v>434</v>
      </c>
      <c r="D484" s="389">
        <v>6.8888888888888893</v>
      </c>
      <c r="E484" s="389">
        <v>2</v>
      </c>
      <c r="F484" s="389">
        <v>5</v>
      </c>
      <c r="G484" s="389">
        <v>2</v>
      </c>
      <c r="H484" s="389">
        <v>6</v>
      </c>
      <c r="I484" s="389">
        <v>5</v>
      </c>
      <c r="J484" s="389">
        <v>3</v>
      </c>
      <c r="K484" s="389">
        <v>5</v>
      </c>
      <c r="L484" s="389">
        <v>4</v>
      </c>
      <c r="M484" s="389">
        <v>6</v>
      </c>
      <c r="N484" s="389">
        <v>5</v>
      </c>
      <c r="O484" s="389">
        <v>20</v>
      </c>
      <c r="P484" s="391">
        <v>0</v>
      </c>
    </row>
    <row r="485" spans="1:16">
      <c r="A485" s="390" t="s">
        <v>1621</v>
      </c>
      <c r="B485" s="389">
        <v>132</v>
      </c>
      <c r="C485" s="389">
        <v>9475</v>
      </c>
      <c r="D485" s="389">
        <v>71.780303030303031</v>
      </c>
      <c r="E485" s="391">
        <v>0</v>
      </c>
      <c r="F485" s="389">
        <v>1</v>
      </c>
      <c r="G485" s="391">
        <v>0</v>
      </c>
      <c r="H485" s="391">
        <v>0</v>
      </c>
      <c r="I485" s="389">
        <v>1</v>
      </c>
      <c r="J485" s="391">
        <v>0</v>
      </c>
      <c r="K485" s="391">
        <v>0</v>
      </c>
      <c r="L485" s="391">
        <v>0</v>
      </c>
      <c r="M485" s="391">
        <v>0</v>
      </c>
      <c r="N485" s="389">
        <v>6</v>
      </c>
      <c r="O485" s="389">
        <v>124</v>
      </c>
      <c r="P485" s="391">
        <v>0</v>
      </c>
    </row>
    <row r="486" spans="1:16" ht="22.5">
      <c r="A486" s="390" t="s">
        <v>1622</v>
      </c>
      <c r="B486" s="389">
        <v>47</v>
      </c>
      <c r="C486" s="389">
        <v>404</v>
      </c>
      <c r="D486" s="389">
        <v>8.5957446808510642</v>
      </c>
      <c r="E486" s="389">
        <v>7</v>
      </c>
      <c r="F486" s="389">
        <v>5</v>
      </c>
      <c r="G486" s="389">
        <v>2</v>
      </c>
      <c r="H486" s="391">
        <v>0</v>
      </c>
      <c r="I486" s="389">
        <v>2</v>
      </c>
      <c r="J486" s="389">
        <v>1</v>
      </c>
      <c r="K486" s="389">
        <v>2</v>
      </c>
      <c r="L486" s="389">
        <v>1</v>
      </c>
      <c r="M486" s="389">
        <v>2</v>
      </c>
      <c r="N486" s="389">
        <v>3</v>
      </c>
      <c r="O486" s="389">
        <v>21</v>
      </c>
      <c r="P486" s="389">
        <v>1</v>
      </c>
    </row>
    <row r="487" spans="1:16">
      <c r="A487" s="390" t="s">
        <v>1623</v>
      </c>
      <c r="B487" s="389">
        <v>81</v>
      </c>
      <c r="C487" s="389">
        <v>609</v>
      </c>
      <c r="D487" s="389">
        <v>7.5185185185185182</v>
      </c>
      <c r="E487" s="391">
        <v>0</v>
      </c>
      <c r="F487" s="391">
        <v>0</v>
      </c>
      <c r="G487" s="389">
        <v>1</v>
      </c>
      <c r="H487" s="389">
        <v>1</v>
      </c>
      <c r="I487" s="389">
        <v>3</v>
      </c>
      <c r="J487" s="389">
        <v>8</v>
      </c>
      <c r="K487" s="389">
        <v>11</v>
      </c>
      <c r="L487" s="389">
        <v>26</v>
      </c>
      <c r="M487" s="389">
        <v>20</v>
      </c>
      <c r="N487" s="389">
        <v>8</v>
      </c>
      <c r="O487" s="389">
        <v>3</v>
      </c>
      <c r="P487" s="391">
        <v>0</v>
      </c>
    </row>
    <row r="488" spans="1:16">
      <c r="A488" s="390" t="s">
        <v>1624</v>
      </c>
      <c r="B488" s="389">
        <v>22</v>
      </c>
      <c r="C488" s="389">
        <v>212</v>
      </c>
      <c r="D488" s="389">
        <v>9.6363636363636367</v>
      </c>
      <c r="E488" s="391">
        <v>0</v>
      </c>
      <c r="F488" s="389">
        <v>1</v>
      </c>
      <c r="G488" s="391">
        <v>0</v>
      </c>
      <c r="H488" s="391">
        <v>0</v>
      </c>
      <c r="I488" s="391">
        <v>0</v>
      </c>
      <c r="J488" s="389">
        <v>1</v>
      </c>
      <c r="K488" s="389">
        <v>11</v>
      </c>
      <c r="L488" s="389">
        <v>2</v>
      </c>
      <c r="M488" s="389">
        <v>7</v>
      </c>
      <c r="N488" s="391">
        <v>0</v>
      </c>
      <c r="O488" s="391">
        <v>0</v>
      </c>
      <c r="P488" s="391">
        <v>0</v>
      </c>
    </row>
    <row r="489" spans="1:16" ht="22.5">
      <c r="A489" s="390" t="s">
        <v>1625</v>
      </c>
      <c r="B489" s="389">
        <v>35</v>
      </c>
      <c r="C489" s="389">
        <v>499</v>
      </c>
      <c r="D489" s="389">
        <v>14.257142857142858</v>
      </c>
      <c r="E489" s="391">
        <v>0</v>
      </c>
      <c r="F489" s="389">
        <v>1</v>
      </c>
      <c r="G489" s="391">
        <v>0</v>
      </c>
      <c r="H489" s="389">
        <v>2</v>
      </c>
      <c r="I489" s="389">
        <v>5</v>
      </c>
      <c r="J489" s="389">
        <v>5</v>
      </c>
      <c r="K489" s="389">
        <v>6</v>
      </c>
      <c r="L489" s="389">
        <v>5</v>
      </c>
      <c r="M489" s="389">
        <v>7</v>
      </c>
      <c r="N489" s="389">
        <v>2</v>
      </c>
      <c r="O489" s="389">
        <v>2</v>
      </c>
      <c r="P489" s="391">
        <v>0</v>
      </c>
    </row>
    <row r="490" spans="1:16">
      <c r="A490" s="390" t="s">
        <v>1626</v>
      </c>
      <c r="B490" s="389">
        <v>3213</v>
      </c>
      <c r="C490" s="389">
        <v>62115</v>
      </c>
      <c r="D490" s="389">
        <v>19.332399626517272</v>
      </c>
      <c r="E490" s="389">
        <v>144</v>
      </c>
      <c r="F490" s="389">
        <v>474</v>
      </c>
      <c r="G490" s="389">
        <v>422</v>
      </c>
      <c r="H490" s="389">
        <v>444</v>
      </c>
      <c r="I490" s="389">
        <v>314</v>
      </c>
      <c r="J490" s="389">
        <v>207</v>
      </c>
      <c r="K490" s="389">
        <v>351</v>
      </c>
      <c r="L490" s="389">
        <v>268</v>
      </c>
      <c r="M490" s="389">
        <v>198</v>
      </c>
      <c r="N490" s="389">
        <v>164</v>
      </c>
      <c r="O490" s="389">
        <v>227</v>
      </c>
      <c r="P490" s="391">
        <v>0</v>
      </c>
    </row>
    <row r="491" spans="1:16">
      <c r="A491" s="390" t="s">
        <v>1627</v>
      </c>
      <c r="B491" s="389">
        <v>184</v>
      </c>
      <c r="C491" s="389">
        <v>1064</v>
      </c>
      <c r="D491" s="389">
        <v>5.7826086956521738</v>
      </c>
      <c r="E491" s="389">
        <v>17</v>
      </c>
      <c r="F491" s="389">
        <v>36</v>
      </c>
      <c r="G491" s="389">
        <v>16</v>
      </c>
      <c r="H491" s="389">
        <v>18</v>
      </c>
      <c r="I491" s="389">
        <v>19</v>
      </c>
      <c r="J491" s="389">
        <v>14</v>
      </c>
      <c r="K491" s="389">
        <v>17</v>
      </c>
      <c r="L491" s="389">
        <v>11</v>
      </c>
      <c r="M491" s="389">
        <v>9</v>
      </c>
      <c r="N491" s="389">
        <v>10</v>
      </c>
      <c r="O491" s="389">
        <v>17</v>
      </c>
      <c r="P491" s="391">
        <v>0</v>
      </c>
    </row>
    <row r="492" spans="1:16">
      <c r="A492" s="390" t="s">
        <v>1628</v>
      </c>
      <c r="B492" s="389">
        <v>615</v>
      </c>
      <c r="C492" s="389">
        <v>1525</v>
      </c>
      <c r="D492" s="389">
        <v>2.4796747967479673</v>
      </c>
      <c r="E492" s="391">
        <v>0</v>
      </c>
      <c r="F492" s="389">
        <v>3</v>
      </c>
      <c r="G492" s="389">
        <v>26</v>
      </c>
      <c r="H492" s="389">
        <v>73</v>
      </c>
      <c r="I492" s="389">
        <v>75</v>
      </c>
      <c r="J492" s="389">
        <v>55</v>
      </c>
      <c r="K492" s="389">
        <v>139</v>
      </c>
      <c r="L492" s="389">
        <v>105</v>
      </c>
      <c r="M492" s="389">
        <v>76</v>
      </c>
      <c r="N492" s="389">
        <v>37</v>
      </c>
      <c r="O492" s="389">
        <v>25</v>
      </c>
      <c r="P492" s="389">
        <v>1</v>
      </c>
    </row>
    <row r="493" spans="1:16">
      <c r="A493" s="390" t="s">
        <v>1629</v>
      </c>
      <c r="B493" s="389">
        <v>415</v>
      </c>
      <c r="C493" s="389">
        <v>1365</v>
      </c>
      <c r="D493" s="389">
        <v>3.2891566265060241</v>
      </c>
      <c r="E493" s="391">
        <v>0</v>
      </c>
      <c r="F493" s="391">
        <v>0</v>
      </c>
      <c r="G493" s="389">
        <v>10</v>
      </c>
      <c r="H493" s="389">
        <v>26</v>
      </c>
      <c r="I493" s="389">
        <v>38</v>
      </c>
      <c r="J493" s="389">
        <v>25</v>
      </c>
      <c r="K493" s="389">
        <v>77</v>
      </c>
      <c r="L493" s="389">
        <v>67</v>
      </c>
      <c r="M493" s="389">
        <v>75</v>
      </c>
      <c r="N493" s="389">
        <v>54</v>
      </c>
      <c r="O493" s="389">
        <v>43</v>
      </c>
      <c r="P493" s="391">
        <v>0</v>
      </c>
    </row>
    <row r="494" spans="1:16">
      <c r="A494" s="390" t="s">
        <v>1630</v>
      </c>
      <c r="B494" s="389">
        <v>346</v>
      </c>
      <c r="C494" s="389">
        <v>1818</v>
      </c>
      <c r="D494" s="389">
        <v>5.2543352601156066</v>
      </c>
      <c r="E494" s="389">
        <v>1</v>
      </c>
      <c r="F494" s="389">
        <v>3</v>
      </c>
      <c r="G494" s="389">
        <v>2</v>
      </c>
      <c r="H494" s="389">
        <v>3</v>
      </c>
      <c r="I494" s="389">
        <v>4</v>
      </c>
      <c r="J494" s="389">
        <v>4</v>
      </c>
      <c r="K494" s="389">
        <v>7</v>
      </c>
      <c r="L494" s="389">
        <v>12</v>
      </c>
      <c r="M494" s="389">
        <v>39</v>
      </c>
      <c r="N494" s="389">
        <v>58</v>
      </c>
      <c r="O494" s="389">
        <v>213</v>
      </c>
      <c r="P494" s="391">
        <v>0</v>
      </c>
    </row>
    <row r="495" spans="1:16">
      <c r="A495" s="390" t="s">
        <v>1631</v>
      </c>
      <c r="B495" s="389">
        <v>170</v>
      </c>
      <c r="C495" s="389">
        <v>429</v>
      </c>
      <c r="D495" s="389">
        <v>2.5235294117647058</v>
      </c>
      <c r="E495" s="391">
        <v>0</v>
      </c>
      <c r="F495" s="389">
        <v>11</v>
      </c>
      <c r="G495" s="389">
        <v>2</v>
      </c>
      <c r="H495" s="389">
        <v>3</v>
      </c>
      <c r="I495" s="389">
        <v>7</v>
      </c>
      <c r="J495" s="389">
        <v>5</v>
      </c>
      <c r="K495" s="389">
        <v>13</v>
      </c>
      <c r="L495" s="389">
        <v>20</v>
      </c>
      <c r="M495" s="389">
        <v>42</v>
      </c>
      <c r="N495" s="389">
        <v>34</v>
      </c>
      <c r="O495" s="389">
        <v>33</v>
      </c>
      <c r="P495" s="391">
        <v>0</v>
      </c>
    </row>
    <row r="496" spans="1:16">
      <c r="A496" s="390" t="s">
        <v>1632</v>
      </c>
      <c r="B496" s="389">
        <v>76</v>
      </c>
      <c r="C496" s="389">
        <v>392</v>
      </c>
      <c r="D496" s="389">
        <v>5.1578947368421053</v>
      </c>
      <c r="E496" s="391">
        <v>0</v>
      </c>
      <c r="F496" s="391">
        <v>0</v>
      </c>
      <c r="G496" s="389">
        <v>2</v>
      </c>
      <c r="H496" s="389">
        <v>4</v>
      </c>
      <c r="I496" s="389">
        <v>1</v>
      </c>
      <c r="J496" s="389">
        <v>2</v>
      </c>
      <c r="K496" s="389">
        <v>9</v>
      </c>
      <c r="L496" s="389">
        <v>9</v>
      </c>
      <c r="M496" s="389">
        <v>11</v>
      </c>
      <c r="N496" s="389">
        <v>13</v>
      </c>
      <c r="O496" s="389">
        <v>25</v>
      </c>
      <c r="P496" s="391">
        <v>0</v>
      </c>
    </row>
    <row r="497" spans="1:16">
      <c r="A497" s="390" t="s">
        <v>1633</v>
      </c>
      <c r="B497" s="389">
        <v>240</v>
      </c>
      <c r="C497" s="389">
        <v>782</v>
      </c>
      <c r="D497" s="389">
        <v>3.2583333333333333</v>
      </c>
      <c r="E497" s="389">
        <v>3</v>
      </c>
      <c r="F497" s="389">
        <v>8</v>
      </c>
      <c r="G497" s="389">
        <v>8</v>
      </c>
      <c r="H497" s="389">
        <v>7</v>
      </c>
      <c r="I497" s="389">
        <v>16</v>
      </c>
      <c r="J497" s="389">
        <v>16</v>
      </c>
      <c r="K497" s="389">
        <v>42</v>
      </c>
      <c r="L497" s="389">
        <v>34</v>
      </c>
      <c r="M497" s="389">
        <v>26</v>
      </c>
      <c r="N497" s="389">
        <v>38</v>
      </c>
      <c r="O497" s="389">
        <v>42</v>
      </c>
      <c r="P497" s="391">
        <v>0</v>
      </c>
    </row>
    <row r="498" spans="1:16">
      <c r="A498" s="390" t="s">
        <v>1634</v>
      </c>
      <c r="B498" s="389">
        <v>14</v>
      </c>
      <c r="C498" s="389">
        <v>160</v>
      </c>
      <c r="D498" s="389">
        <v>11.428571428571429</v>
      </c>
      <c r="E498" s="389">
        <v>3</v>
      </c>
      <c r="F498" s="389">
        <v>2</v>
      </c>
      <c r="G498" s="389">
        <v>3</v>
      </c>
      <c r="H498" s="391">
        <v>0</v>
      </c>
      <c r="I498" s="391">
        <v>0</v>
      </c>
      <c r="J498" s="389">
        <v>1</v>
      </c>
      <c r="K498" s="389">
        <v>2</v>
      </c>
      <c r="L498" s="389">
        <v>1</v>
      </c>
      <c r="M498" s="391">
        <v>0</v>
      </c>
      <c r="N498" s="389">
        <v>1</v>
      </c>
      <c r="O498" s="389">
        <v>1</v>
      </c>
      <c r="P498" s="391">
        <v>0</v>
      </c>
    </row>
    <row r="499" spans="1:16">
      <c r="A499" s="390" t="s">
        <v>1635</v>
      </c>
      <c r="B499" s="389">
        <v>55</v>
      </c>
      <c r="C499" s="389">
        <v>239</v>
      </c>
      <c r="D499" s="389">
        <v>4.3454545454545457</v>
      </c>
      <c r="E499" s="391">
        <v>0</v>
      </c>
      <c r="F499" s="389">
        <v>1</v>
      </c>
      <c r="G499" s="391">
        <v>0</v>
      </c>
      <c r="H499" s="391">
        <v>0</v>
      </c>
      <c r="I499" s="389">
        <v>2</v>
      </c>
      <c r="J499" s="389">
        <v>3</v>
      </c>
      <c r="K499" s="389">
        <v>9</v>
      </c>
      <c r="L499" s="389">
        <v>10</v>
      </c>
      <c r="M499" s="389">
        <v>6</v>
      </c>
      <c r="N499" s="389">
        <v>8</v>
      </c>
      <c r="O499" s="389">
        <v>16</v>
      </c>
      <c r="P499" s="391">
        <v>0</v>
      </c>
    </row>
    <row r="500" spans="1:16">
      <c r="A500" s="390" t="s">
        <v>1636</v>
      </c>
      <c r="B500" s="389">
        <v>475</v>
      </c>
      <c r="C500" s="389">
        <v>1004</v>
      </c>
      <c r="D500" s="389">
        <v>2.1136842105263156</v>
      </c>
      <c r="E500" s="389">
        <v>1</v>
      </c>
      <c r="F500" s="389">
        <v>3</v>
      </c>
      <c r="G500" s="389">
        <v>6</v>
      </c>
      <c r="H500" s="389">
        <v>2</v>
      </c>
      <c r="I500" s="389">
        <v>5</v>
      </c>
      <c r="J500" s="389">
        <v>8</v>
      </c>
      <c r="K500" s="389">
        <v>33</v>
      </c>
      <c r="L500" s="389">
        <v>76</v>
      </c>
      <c r="M500" s="389">
        <v>135</v>
      </c>
      <c r="N500" s="389">
        <v>115</v>
      </c>
      <c r="O500" s="389">
        <v>91</v>
      </c>
      <c r="P500" s="391">
        <v>0</v>
      </c>
    </row>
    <row r="501" spans="1:16">
      <c r="A501" s="390" t="s">
        <v>1637</v>
      </c>
      <c r="B501" s="389">
        <v>39</v>
      </c>
      <c r="C501" s="389">
        <v>179</v>
      </c>
      <c r="D501" s="389">
        <v>4.5897435897435894</v>
      </c>
      <c r="E501" s="391">
        <v>0</v>
      </c>
      <c r="F501" s="389">
        <v>1</v>
      </c>
      <c r="G501" s="389">
        <v>2</v>
      </c>
      <c r="H501" s="389">
        <v>2</v>
      </c>
      <c r="I501" s="389">
        <v>1</v>
      </c>
      <c r="J501" s="389">
        <v>4</v>
      </c>
      <c r="K501" s="389">
        <v>4</v>
      </c>
      <c r="L501" s="389">
        <v>6</v>
      </c>
      <c r="M501" s="389">
        <v>10</v>
      </c>
      <c r="N501" s="389">
        <v>5</v>
      </c>
      <c r="O501" s="389">
        <v>4</v>
      </c>
      <c r="P501" s="391">
        <v>0</v>
      </c>
    </row>
    <row r="502" spans="1:16">
      <c r="A502" s="390" t="s">
        <v>1638</v>
      </c>
      <c r="B502" s="389">
        <v>74</v>
      </c>
      <c r="C502" s="389">
        <v>318</v>
      </c>
      <c r="D502" s="389">
        <v>4.2972972972972974</v>
      </c>
      <c r="E502" s="391">
        <v>0</v>
      </c>
      <c r="F502" s="391">
        <v>0</v>
      </c>
      <c r="G502" s="389">
        <v>2</v>
      </c>
      <c r="H502" s="389">
        <v>3</v>
      </c>
      <c r="I502" s="389">
        <v>4</v>
      </c>
      <c r="J502" s="389">
        <v>7</v>
      </c>
      <c r="K502" s="389">
        <v>18</v>
      </c>
      <c r="L502" s="389">
        <v>8</v>
      </c>
      <c r="M502" s="389">
        <v>9</v>
      </c>
      <c r="N502" s="389">
        <v>9</v>
      </c>
      <c r="O502" s="389">
        <v>14</v>
      </c>
      <c r="P502" s="391">
        <v>0</v>
      </c>
    </row>
    <row r="503" spans="1:16">
      <c r="A503" s="390" t="s">
        <v>1639</v>
      </c>
      <c r="B503" s="389">
        <v>34</v>
      </c>
      <c r="C503" s="389">
        <v>261</v>
      </c>
      <c r="D503" s="389">
        <v>7.6764705882352944</v>
      </c>
      <c r="E503" s="391">
        <v>0</v>
      </c>
      <c r="F503" s="389">
        <v>1</v>
      </c>
      <c r="G503" s="391">
        <v>0</v>
      </c>
      <c r="H503" s="389">
        <v>2</v>
      </c>
      <c r="I503" s="389">
        <v>3</v>
      </c>
      <c r="J503" s="389">
        <v>1</v>
      </c>
      <c r="K503" s="389">
        <v>4</v>
      </c>
      <c r="L503" s="389">
        <v>9</v>
      </c>
      <c r="M503" s="389">
        <v>7</v>
      </c>
      <c r="N503" s="389">
        <v>4</v>
      </c>
      <c r="O503" s="389">
        <v>3</v>
      </c>
      <c r="P503" s="391">
        <v>0</v>
      </c>
    </row>
    <row r="504" spans="1:16">
      <c r="A504" s="390" t="s">
        <v>1640</v>
      </c>
      <c r="B504" s="389">
        <v>221</v>
      </c>
      <c r="C504" s="389">
        <v>2939</v>
      </c>
      <c r="D504" s="389">
        <v>13.298642533936652</v>
      </c>
      <c r="E504" s="389">
        <v>4</v>
      </c>
      <c r="F504" s="389">
        <v>15</v>
      </c>
      <c r="G504" s="389">
        <v>14</v>
      </c>
      <c r="H504" s="389">
        <v>28</v>
      </c>
      <c r="I504" s="389">
        <v>20</v>
      </c>
      <c r="J504" s="389">
        <v>8</v>
      </c>
      <c r="K504" s="389">
        <v>26</v>
      </c>
      <c r="L504" s="389">
        <v>24</v>
      </c>
      <c r="M504" s="389">
        <v>33</v>
      </c>
      <c r="N504" s="389">
        <v>18</v>
      </c>
      <c r="O504" s="389">
        <v>31</v>
      </c>
      <c r="P504" s="391">
        <v>0</v>
      </c>
    </row>
    <row r="505" spans="1:16">
      <c r="A505" s="390" t="s">
        <v>1641</v>
      </c>
      <c r="B505" s="389">
        <v>216</v>
      </c>
      <c r="C505" s="389">
        <v>1948</v>
      </c>
      <c r="D505" s="389">
        <v>9.018518518518519</v>
      </c>
      <c r="E505" s="389">
        <v>5</v>
      </c>
      <c r="F505" s="389">
        <v>7</v>
      </c>
      <c r="G505" s="389">
        <v>12</v>
      </c>
      <c r="H505" s="389">
        <v>12</v>
      </c>
      <c r="I505" s="389">
        <v>16</v>
      </c>
      <c r="J505" s="389">
        <v>11</v>
      </c>
      <c r="K505" s="389">
        <v>31</v>
      </c>
      <c r="L505" s="389">
        <v>26</v>
      </c>
      <c r="M505" s="389">
        <v>35</v>
      </c>
      <c r="N505" s="389">
        <v>23</v>
      </c>
      <c r="O505" s="389">
        <v>38</v>
      </c>
      <c r="P505" s="391">
        <v>0</v>
      </c>
    </row>
    <row r="506" spans="1:16">
      <c r="A506" s="390" t="s">
        <v>1642</v>
      </c>
      <c r="B506" s="389">
        <v>108</v>
      </c>
      <c r="C506" s="389">
        <v>1292</v>
      </c>
      <c r="D506" s="389">
        <v>11.962962962962964</v>
      </c>
      <c r="E506" s="391">
        <v>0</v>
      </c>
      <c r="F506" s="389">
        <v>1</v>
      </c>
      <c r="G506" s="389">
        <v>1</v>
      </c>
      <c r="H506" s="389">
        <v>12</v>
      </c>
      <c r="I506" s="389">
        <v>11</v>
      </c>
      <c r="J506" s="389">
        <v>14</v>
      </c>
      <c r="K506" s="389">
        <v>13</v>
      </c>
      <c r="L506" s="389">
        <v>7</v>
      </c>
      <c r="M506" s="389">
        <v>12</v>
      </c>
      <c r="N506" s="389">
        <v>25</v>
      </c>
      <c r="O506" s="389">
        <v>12</v>
      </c>
      <c r="P506" s="391">
        <v>0</v>
      </c>
    </row>
    <row r="507" spans="1:16">
      <c r="A507" s="390" t="s">
        <v>1643</v>
      </c>
      <c r="B507" s="389">
        <v>44</v>
      </c>
      <c r="C507" s="389">
        <v>493</v>
      </c>
      <c r="D507" s="389">
        <v>11.204545454545455</v>
      </c>
      <c r="E507" s="389">
        <v>1</v>
      </c>
      <c r="F507" s="389">
        <v>3</v>
      </c>
      <c r="G507" s="389">
        <v>7</v>
      </c>
      <c r="H507" s="389">
        <v>8</v>
      </c>
      <c r="I507" s="389">
        <v>1</v>
      </c>
      <c r="J507" s="389">
        <v>1</v>
      </c>
      <c r="K507" s="389">
        <v>6</v>
      </c>
      <c r="L507" s="389">
        <v>8</v>
      </c>
      <c r="M507" s="389">
        <v>5</v>
      </c>
      <c r="N507" s="389">
        <v>3</v>
      </c>
      <c r="O507" s="389">
        <v>1</v>
      </c>
      <c r="P507" s="391">
        <v>0</v>
      </c>
    </row>
    <row r="508" spans="1:16">
      <c r="A508" s="390" t="s">
        <v>1644</v>
      </c>
      <c r="B508" s="389">
        <v>32</v>
      </c>
      <c r="C508" s="389">
        <v>141</v>
      </c>
      <c r="D508" s="389">
        <v>4.40625</v>
      </c>
      <c r="E508" s="391">
        <v>0</v>
      </c>
      <c r="F508" s="389">
        <v>3</v>
      </c>
      <c r="G508" s="389">
        <v>1</v>
      </c>
      <c r="H508" s="389">
        <v>6</v>
      </c>
      <c r="I508" s="389">
        <v>5</v>
      </c>
      <c r="J508" s="389">
        <v>3</v>
      </c>
      <c r="K508" s="389">
        <v>5</v>
      </c>
      <c r="L508" s="389">
        <v>4</v>
      </c>
      <c r="M508" s="389">
        <v>3</v>
      </c>
      <c r="N508" s="391">
        <v>0</v>
      </c>
      <c r="O508" s="389">
        <v>2</v>
      </c>
      <c r="P508" s="391">
        <v>0</v>
      </c>
    </row>
    <row r="509" spans="1:16">
      <c r="A509" s="390" t="s">
        <v>1645</v>
      </c>
      <c r="B509" s="389">
        <v>658</v>
      </c>
      <c r="C509" s="389">
        <v>3356</v>
      </c>
      <c r="D509" s="389">
        <v>5.1003039513677813</v>
      </c>
      <c r="E509" s="389">
        <v>34</v>
      </c>
      <c r="F509" s="389">
        <v>243</v>
      </c>
      <c r="G509" s="389">
        <v>203</v>
      </c>
      <c r="H509" s="389">
        <v>167</v>
      </c>
      <c r="I509" s="389">
        <v>10</v>
      </c>
      <c r="J509" s="391">
        <v>0</v>
      </c>
      <c r="K509" s="391">
        <v>0</v>
      </c>
      <c r="L509" s="391">
        <v>0</v>
      </c>
      <c r="M509" s="391">
        <v>0</v>
      </c>
      <c r="N509" s="389">
        <v>1</v>
      </c>
      <c r="O509" s="391">
        <v>0</v>
      </c>
      <c r="P509" s="391">
        <v>0</v>
      </c>
    </row>
    <row r="510" spans="1:16">
      <c r="A510" s="390" t="s">
        <v>1646</v>
      </c>
      <c r="B510" s="389">
        <v>100</v>
      </c>
      <c r="C510" s="389">
        <v>1153</v>
      </c>
      <c r="D510" s="389">
        <v>11.53</v>
      </c>
      <c r="E510" s="391">
        <v>0</v>
      </c>
      <c r="F510" s="391">
        <v>0</v>
      </c>
      <c r="G510" s="391">
        <v>0</v>
      </c>
      <c r="H510" s="389">
        <v>9</v>
      </c>
      <c r="I510" s="389">
        <v>7</v>
      </c>
      <c r="J510" s="389">
        <v>4</v>
      </c>
      <c r="K510" s="389">
        <v>14</v>
      </c>
      <c r="L510" s="389">
        <v>12</v>
      </c>
      <c r="M510" s="389">
        <v>13</v>
      </c>
      <c r="N510" s="389">
        <v>10</v>
      </c>
      <c r="O510" s="389">
        <v>31</v>
      </c>
      <c r="P510" s="391">
        <v>0</v>
      </c>
    </row>
    <row r="511" spans="1:16">
      <c r="A511" s="390" t="s">
        <v>1647</v>
      </c>
      <c r="B511" s="389">
        <v>94</v>
      </c>
      <c r="C511" s="389">
        <v>1306</v>
      </c>
      <c r="D511" s="389">
        <v>13.893617021276595</v>
      </c>
      <c r="E511" s="389">
        <v>1</v>
      </c>
      <c r="F511" s="389">
        <v>3</v>
      </c>
      <c r="G511" s="389">
        <v>1</v>
      </c>
      <c r="H511" s="389">
        <v>3</v>
      </c>
      <c r="I511" s="389">
        <v>6</v>
      </c>
      <c r="J511" s="389">
        <v>9</v>
      </c>
      <c r="K511" s="389">
        <v>16</v>
      </c>
      <c r="L511" s="389">
        <v>13</v>
      </c>
      <c r="M511" s="389">
        <v>19</v>
      </c>
      <c r="N511" s="389">
        <v>11</v>
      </c>
      <c r="O511" s="389">
        <v>12</v>
      </c>
      <c r="P511" s="391">
        <v>0</v>
      </c>
    </row>
    <row r="512" spans="1:16">
      <c r="A512" s="390" t="s">
        <v>1648</v>
      </c>
      <c r="B512" s="389">
        <v>53</v>
      </c>
      <c r="C512" s="389">
        <v>339</v>
      </c>
      <c r="D512" s="389">
        <v>6.3962264150943398</v>
      </c>
      <c r="E512" s="391">
        <v>0</v>
      </c>
      <c r="F512" s="389">
        <v>1</v>
      </c>
      <c r="G512" s="389">
        <v>3</v>
      </c>
      <c r="H512" s="389">
        <v>5</v>
      </c>
      <c r="I512" s="389">
        <v>10</v>
      </c>
      <c r="J512" s="389">
        <v>4</v>
      </c>
      <c r="K512" s="389">
        <v>7</v>
      </c>
      <c r="L512" s="389">
        <v>4</v>
      </c>
      <c r="M512" s="389">
        <v>7</v>
      </c>
      <c r="N512" s="389">
        <v>4</v>
      </c>
      <c r="O512" s="389">
        <v>8</v>
      </c>
      <c r="P512" s="391">
        <v>0</v>
      </c>
    </row>
    <row r="513" spans="1:16">
      <c r="A513" s="390" t="s">
        <v>1649</v>
      </c>
      <c r="B513" s="389">
        <v>26</v>
      </c>
      <c r="C513" s="389">
        <v>144</v>
      </c>
      <c r="D513" s="389">
        <v>5.5384615384615383</v>
      </c>
      <c r="E513" s="391">
        <v>0</v>
      </c>
      <c r="F513" s="389">
        <v>2</v>
      </c>
      <c r="G513" s="389">
        <v>2</v>
      </c>
      <c r="H513" s="391">
        <v>0</v>
      </c>
      <c r="I513" s="391">
        <v>0</v>
      </c>
      <c r="J513" s="391">
        <v>0</v>
      </c>
      <c r="K513" s="389">
        <v>4</v>
      </c>
      <c r="L513" s="389">
        <v>3</v>
      </c>
      <c r="M513" s="389">
        <v>3</v>
      </c>
      <c r="N513" s="389">
        <v>3</v>
      </c>
      <c r="O513" s="389">
        <v>9</v>
      </c>
      <c r="P513" s="391">
        <v>0</v>
      </c>
    </row>
    <row r="514" spans="1:16">
      <c r="A514" s="390" t="s">
        <v>1650</v>
      </c>
      <c r="B514" s="389">
        <v>672</v>
      </c>
      <c r="C514" s="389">
        <v>6298</v>
      </c>
      <c r="D514" s="389">
        <v>9.3720238095238102</v>
      </c>
      <c r="E514" s="391">
        <v>0</v>
      </c>
      <c r="F514" s="389">
        <v>117</v>
      </c>
      <c r="G514" s="389">
        <v>70</v>
      </c>
      <c r="H514" s="389">
        <v>54</v>
      </c>
      <c r="I514" s="389">
        <v>29</v>
      </c>
      <c r="J514" s="389">
        <v>26</v>
      </c>
      <c r="K514" s="389">
        <v>67</v>
      </c>
      <c r="L514" s="389">
        <v>54</v>
      </c>
      <c r="M514" s="389">
        <v>62</v>
      </c>
      <c r="N514" s="389">
        <v>59</v>
      </c>
      <c r="O514" s="389">
        <v>134</v>
      </c>
      <c r="P514" s="391">
        <v>0</v>
      </c>
    </row>
    <row r="515" spans="1:16">
      <c r="A515" s="390" t="s">
        <v>1651</v>
      </c>
      <c r="B515" s="389">
        <v>9</v>
      </c>
      <c r="C515" s="389">
        <v>36</v>
      </c>
      <c r="D515" s="389">
        <v>4</v>
      </c>
      <c r="E515" s="391">
        <v>0</v>
      </c>
      <c r="F515" s="391">
        <v>0</v>
      </c>
      <c r="G515" s="391">
        <v>0</v>
      </c>
      <c r="H515" s="391">
        <v>0</v>
      </c>
      <c r="I515" s="391">
        <v>0</v>
      </c>
      <c r="J515" s="391">
        <v>0</v>
      </c>
      <c r="K515" s="389">
        <v>1</v>
      </c>
      <c r="L515" s="389">
        <v>2</v>
      </c>
      <c r="M515" s="389">
        <v>2</v>
      </c>
      <c r="N515" s="389">
        <v>1</v>
      </c>
      <c r="O515" s="389">
        <v>3</v>
      </c>
      <c r="P515" s="391">
        <v>0</v>
      </c>
    </row>
    <row r="516" spans="1:16">
      <c r="A516" s="390" t="s">
        <v>1652</v>
      </c>
      <c r="B516" s="389">
        <v>614</v>
      </c>
      <c r="C516" s="389">
        <v>5763</v>
      </c>
      <c r="D516" s="389">
        <v>9.3859934853420199</v>
      </c>
      <c r="E516" s="389">
        <v>48</v>
      </c>
      <c r="F516" s="389">
        <v>44</v>
      </c>
      <c r="G516" s="389">
        <v>35</v>
      </c>
      <c r="H516" s="389">
        <v>38</v>
      </c>
      <c r="I516" s="389">
        <v>37</v>
      </c>
      <c r="J516" s="389">
        <v>17</v>
      </c>
      <c r="K516" s="389">
        <v>52</v>
      </c>
      <c r="L516" s="389">
        <v>48</v>
      </c>
      <c r="M516" s="389">
        <v>53</v>
      </c>
      <c r="N516" s="389">
        <v>60</v>
      </c>
      <c r="O516" s="389">
        <v>180</v>
      </c>
      <c r="P516" s="389">
        <v>2</v>
      </c>
    </row>
    <row r="517" spans="1:16">
      <c r="A517" s="390" t="s">
        <v>1653</v>
      </c>
      <c r="B517" s="389">
        <v>205</v>
      </c>
      <c r="C517" s="389">
        <v>2296</v>
      </c>
      <c r="D517" s="389">
        <v>11.2</v>
      </c>
      <c r="E517" s="389">
        <v>2</v>
      </c>
      <c r="F517" s="389">
        <v>4</v>
      </c>
      <c r="G517" s="389">
        <v>1</v>
      </c>
      <c r="H517" s="389">
        <v>1</v>
      </c>
      <c r="I517" s="389">
        <v>6</v>
      </c>
      <c r="J517" s="389">
        <v>6</v>
      </c>
      <c r="K517" s="389">
        <v>24</v>
      </c>
      <c r="L517" s="389">
        <v>36</v>
      </c>
      <c r="M517" s="389">
        <v>33</v>
      </c>
      <c r="N517" s="389">
        <v>28</v>
      </c>
      <c r="O517" s="389">
        <v>64</v>
      </c>
      <c r="P517" s="391">
        <v>0</v>
      </c>
    </row>
    <row r="518" spans="1:16">
      <c r="A518" s="390" t="s">
        <v>1654</v>
      </c>
      <c r="B518" s="389">
        <v>52</v>
      </c>
      <c r="C518" s="389">
        <v>662</v>
      </c>
      <c r="D518" s="389">
        <v>12.73076923076923</v>
      </c>
      <c r="E518" s="389">
        <v>2</v>
      </c>
      <c r="F518" s="389">
        <v>8</v>
      </c>
      <c r="G518" s="389">
        <v>2</v>
      </c>
      <c r="H518" s="391">
        <v>0</v>
      </c>
      <c r="I518" s="389">
        <v>2</v>
      </c>
      <c r="J518" s="389">
        <v>3</v>
      </c>
      <c r="K518" s="389">
        <v>9</v>
      </c>
      <c r="L518" s="389">
        <v>7</v>
      </c>
      <c r="M518" s="389">
        <v>9</v>
      </c>
      <c r="N518" s="389">
        <v>3</v>
      </c>
      <c r="O518" s="389">
        <v>7</v>
      </c>
      <c r="P518" s="391">
        <v>0</v>
      </c>
    </row>
    <row r="519" spans="1:16" ht="22.5">
      <c r="A519" s="390" t="s">
        <v>1655</v>
      </c>
      <c r="B519" s="389">
        <v>53</v>
      </c>
      <c r="C519" s="389">
        <v>249</v>
      </c>
      <c r="D519" s="389">
        <v>4.6981132075471699</v>
      </c>
      <c r="E519" s="389">
        <v>2</v>
      </c>
      <c r="F519" s="389">
        <v>1</v>
      </c>
      <c r="G519" s="391">
        <v>0</v>
      </c>
      <c r="H519" s="389">
        <v>3</v>
      </c>
      <c r="I519" s="389">
        <v>3</v>
      </c>
      <c r="J519" s="389">
        <v>11</v>
      </c>
      <c r="K519" s="389">
        <v>11</v>
      </c>
      <c r="L519" s="389">
        <v>9</v>
      </c>
      <c r="M519" s="389">
        <v>6</v>
      </c>
      <c r="N519" s="389">
        <v>3</v>
      </c>
      <c r="O519" s="389">
        <v>4</v>
      </c>
      <c r="P519" s="391">
        <v>0</v>
      </c>
    </row>
    <row r="520" spans="1:16" ht="27.75" customHeight="1">
      <c r="A520" s="390" t="s">
        <v>1656</v>
      </c>
      <c r="B520" s="389">
        <v>32</v>
      </c>
      <c r="C520" s="389">
        <v>219</v>
      </c>
      <c r="D520" s="389">
        <v>6.84375</v>
      </c>
      <c r="E520" s="389">
        <v>2</v>
      </c>
      <c r="F520" s="391">
        <v>0</v>
      </c>
      <c r="G520" s="389">
        <v>2</v>
      </c>
      <c r="H520" s="389">
        <v>3</v>
      </c>
      <c r="I520" s="391">
        <v>0</v>
      </c>
      <c r="J520" s="389">
        <v>1</v>
      </c>
      <c r="K520" s="389">
        <v>6</v>
      </c>
      <c r="L520" s="389">
        <v>1</v>
      </c>
      <c r="M520" s="389">
        <v>4</v>
      </c>
      <c r="N520" s="389">
        <v>3</v>
      </c>
      <c r="O520" s="389">
        <v>10</v>
      </c>
      <c r="P520" s="391">
        <v>0</v>
      </c>
    </row>
    <row r="521" spans="1:16">
      <c r="A521" s="388" t="s">
        <v>1657</v>
      </c>
      <c r="B521" s="389">
        <v>9973</v>
      </c>
      <c r="C521" s="389">
        <v>21977</v>
      </c>
      <c r="D521" s="389">
        <v>2.2036498546074399</v>
      </c>
      <c r="E521" s="389">
        <v>136</v>
      </c>
      <c r="F521" s="389">
        <v>485</v>
      </c>
      <c r="G521" s="389">
        <v>340</v>
      </c>
      <c r="H521" s="389">
        <v>229</v>
      </c>
      <c r="I521" s="389">
        <v>196</v>
      </c>
      <c r="J521" s="389">
        <v>253</v>
      </c>
      <c r="K521" s="389">
        <v>1098</v>
      </c>
      <c r="L521" s="389">
        <v>1332</v>
      </c>
      <c r="M521" s="389">
        <v>1442</v>
      </c>
      <c r="N521" s="389">
        <v>1581</v>
      </c>
      <c r="O521" s="389">
        <v>2881</v>
      </c>
      <c r="P521" s="391">
        <v>0</v>
      </c>
    </row>
    <row r="522" spans="1:16">
      <c r="A522" s="390" t="s">
        <v>1658</v>
      </c>
      <c r="B522" s="389">
        <v>342</v>
      </c>
      <c r="C522" s="389">
        <v>704</v>
      </c>
      <c r="D522" s="389">
        <v>2.0584795321637426</v>
      </c>
      <c r="E522" s="389">
        <v>12</v>
      </c>
      <c r="F522" s="389">
        <v>69</v>
      </c>
      <c r="G522" s="389">
        <v>44</v>
      </c>
      <c r="H522" s="389">
        <v>28</v>
      </c>
      <c r="I522" s="389">
        <v>46</v>
      </c>
      <c r="J522" s="389">
        <v>30</v>
      </c>
      <c r="K522" s="389">
        <v>47</v>
      </c>
      <c r="L522" s="389">
        <v>30</v>
      </c>
      <c r="M522" s="389">
        <v>11</v>
      </c>
      <c r="N522" s="389">
        <v>12</v>
      </c>
      <c r="O522" s="389">
        <v>13</v>
      </c>
      <c r="P522" s="391">
        <v>0</v>
      </c>
    </row>
    <row r="523" spans="1:16">
      <c r="A523" s="390" t="s">
        <v>1659</v>
      </c>
      <c r="B523" s="389">
        <v>60</v>
      </c>
      <c r="C523" s="389">
        <v>101</v>
      </c>
      <c r="D523" s="389">
        <v>1.6833333333333333</v>
      </c>
      <c r="E523" s="389">
        <v>1</v>
      </c>
      <c r="F523" s="389">
        <v>3</v>
      </c>
      <c r="G523" s="389">
        <v>1</v>
      </c>
      <c r="H523" s="389">
        <v>1</v>
      </c>
      <c r="I523" s="389">
        <v>1</v>
      </c>
      <c r="J523" s="389">
        <v>3</v>
      </c>
      <c r="K523" s="389">
        <v>15</v>
      </c>
      <c r="L523" s="389">
        <v>11</v>
      </c>
      <c r="M523" s="389">
        <v>9</v>
      </c>
      <c r="N523" s="389">
        <v>8</v>
      </c>
      <c r="O523" s="389">
        <v>7</v>
      </c>
      <c r="P523" s="391">
        <v>0</v>
      </c>
    </row>
    <row r="524" spans="1:16">
      <c r="A524" s="390" t="s">
        <v>1660</v>
      </c>
      <c r="B524" s="389">
        <v>299</v>
      </c>
      <c r="C524" s="389">
        <v>654</v>
      </c>
      <c r="D524" s="389">
        <v>2.1872909698996654</v>
      </c>
      <c r="E524" s="389">
        <v>2</v>
      </c>
      <c r="F524" s="389">
        <v>26</v>
      </c>
      <c r="G524" s="389">
        <v>32</v>
      </c>
      <c r="H524" s="389">
        <v>12</v>
      </c>
      <c r="I524" s="389">
        <v>11</v>
      </c>
      <c r="J524" s="389">
        <v>11</v>
      </c>
      <c r="K524" s="389">
        <v>22</v>
      </c>
      <c r="L524" s="389">
        <v>27</v>
      </c>
      <c r="M524" s="389">
        <v>40</v>
      </c>
      <c r="N524" s="389">
        <v>47</v>
      </c>
      <c r="O524" s="389">
        <v>69</v>
      </c>
      <c r="P524" s="391">
        <v>0</v>
      </c>
    </row>
    <row r="525" spans="1:16">
      <c r="A525" s="390" t="s">
        <v>1661</v>
      </c>
      <c r="B525" s="389">
        <v>189</v>
      </c>
      <c r="C525" s="389">
        <v>582</v>
      </c>
      <c r="D525" s="389">
        <v>3.0793650793650795</v>
      </c>
      <c r="E525" s="389">
        <v>20</v>
      </c>
      <c r="F525" s="389">
        <v>33</v>
      </c>
      <c r="G525" s="389">
        <v>15</v>
      </c>
      <c r="H525" s="389">
        <v>4</v>
      </c>
      <c r="I525" s="389">
        <v>5</v>
      </c>
      <c r="J525" s="389">
        <v>5</v>
      </c>
      <c r="K525" s="389">
        <v>13</v>
      </c>
      <c r="L525" s="389">
        <v>23</v>
      </c>
      <c r="M525" s="389">
        <v>28</v>
      </c>
      <c r="N525" s="389">
        <v>20</v>
      </c>
      <c r="O525" s="389">
        <v>23</v>
      </c>
      <c r="P525" s="391">
        <v>0</v>
      </c>
    </row>
    <row r="526" spans="1:16">
      <c r="A526" s="390" t="s">
        <v>1662</v>
      </c>
      <c r="B526" s="389">
        <v>261</v>
      </c>
      <c r="C526" s="389">
        <v>1440</v>
      </c>
      <c r="D526" s="389">
        <v>5.5172413793103452</v>
      </c>
      <c r="E526" s="389">
        <v>23</v>
      </c>
      <c r="F526" s="389">
        <v>84</v>
      </c>
      <c r="G526" s="389">
        <v>38</v>
      </c>
      <c r="H526" s="389">
        <v>25</v>
      </c>
      <c r="I526" s="389">
        <v>15</v>
      </c>
      <c r="J526" s="389">
        <v>9</v>
      </c>
      <c r="K526" s="389">
        <v>14</v>
      </c>
      <c r="L526" s="389">
        <v>10</v>
      </c>
      <c r="M526" s="389">
        <v>15</v>
      </c>
      <c r="N526" s="389">
        <v>9</v>
      </c>
      <c r="O526" s="389">
        <v>19</v>
      </c>
      <c r="P526" s="391">
        <v>0</v>
      </c>
    </row>
    <row r="527" spans="1:16">
      <c r="A527" s="390" t="s">
        <v>1663</v>
      </c>
      <c r="B527" s="389">
        <v>156</v>
      </c>
      <c r="C527" s="389">
        <v>494</v>
      </c>
      <c r="D527" s="389">
        <v>3.1666666666666665</v>
      </c>
      <c r="E527" s="389">
        <v>26</v>
      </c>
      <c r="F527" s="389">
        <v>26</v>
      </c>
      <c r="G527" s="389">
        <v>11</v>
      </c>
      <c r="H527" s="389">
        <v>8</v>
      </c>
      <c r="I527" s="389">
        <v>5</v>
      </c>
      <c r="J527" s="389">
        <v>5</v>
      </c>
      <c r="K527" s="389">
        <v>14</v>
      </c>
      <c r="L527" s="389">
        <v>15</v>
      </c>
      <c r="M527" s="389">
        <v>19</v>
      </c>
      <c r="N527" s="389">
        <v>13</v>
      </c>
      <c r="O527" s="389">
        <v>14</v>
      </c>
      <c r="P527" s="391">
        <v>0</v>
      </c>
    </row>
    <row r="528" spans="1:16">
      <c r="A528" s="390" t="s">
        <v>1664</v>
      </c>
      <c r="B528" s="389">
        <v>2946</v>
      </c>
      <c r="C528" s="389">
        <v>3478</v>
      </c>
      <c r="D528" s="389">
        <v>1.1805838424983028</v>
      </c>
      <c r="E528" s="389">
        <v>4</v>
      </c>
      <c r="F528" s="389">
        <v>6</v>
      </c>
      <c r="G528" s="389">
        <v>7</v>
      </c>
      <c r="H528" s="389">
        <v>4</v>
      </c>
      <c r="I528" s="389">
        <v>23</v>
      </c>
      <c r="J528" s="389">
        <v>80</v>
      </c>
      <c r="K528" s="389">
        <v>624</v>
      </c>
      <c r="L528" s="389">
        <v>853</v>
      </c>
      <c r="M528" s="389">
        <v>738</v>
      </c>
      <c r="N528" s="389">
        <v>398</v>
      </c>
      <c r="O528" s="389">
        <v>209</v>
      </c>
      <c r="P528" s="391">
        <v>0</v>
      </c>
    </row>
    <row r="529" spans="1:16">
      <c r="A529" s="390" t="s">
        <v>1665</v>
      </c>
      <c r="B529" s="389">
        <v>8</v>
      </c>
      <c r="C529" s="389">
        <v>28</v>
      </c>
      <c r="D529" s="389">
        <v>3.5</v>
      </c>
      <c r="E529" s="389">
        <v>1</v>
      </c>
      <c r="F529" s="389">
        <v>1</v>
      </c>
      <c r="G529" s="391">
        <v>0</v>
      </c>
      <c r="H529" s="389">
        <v>1</v>
      </c>
      <c r="I529" s="389">
        <v>1</v>
      </c>
      <c r="J529" s="391">
        <v>0</v>
      </c>
      <c r="K529" s="391">
        <v>0</v>
      </c>
      <c r="L529" s="391">
        <v>0</v>
      </c>
      <c r="M529" s="389">
        <v>1</v>
      </c>
      <c r="N529" s="389">
        <v>1</v>
      </c>
      <c r="O529" s="389">
        <v>2</v>
      </c>
      <c r="P529" s="391">
        <v>0</v>
      </c>
    </row>
    <row r="530" spans="1:16">
      <c r="A530" s="390" t="s">
        <v>1666</v>
      </c>
      <c r="B530" s="389">
        <v>171</v>
      </c>
      <c r="C530" s="389">
        <v>1345</v>
      </c>
      <c r="D530" s="389">
        <v>7.8654970760233915</v>
      </c>
      <c r="E530" s="391">
        <v>0</v>
      </c>
      <c r="F530" s="389">
        <v>2</v>
      </c>
      <c r="G530" s="389">
        <v>7</v>
      </c>
      <c r="H530" s="389">
        <v>12</v>
      </c>
      <c r="I530" s="389">
        <v>6</v>
      </c>
      <c r="J530" s="389">
        <v>13</v>
      </c>
      <c r="K530" s="389">
        <v>20</v>
      </c>
      <c r="L530" s="389">
        <v>31</v>
      </c>
      <c r="M530" s="389">
        <v>21</v>
      </c>
      <c r="N530" s="389">
        <v>23</v>
      </c>
      <c r="O530" s="389">
        <v>36</v>
      </c>
      <c r="P530" s="391">
        <v>0</v>
      </c>
    </row>
    <row r="531" spans="1:16">
      <c r="A531" s="390" t="s">
        <v>1667</v>
      </c>
      <c r="B531" s="389">
        <v>42</v>
      </c>
      <c r="C531" s="389">
        <v>215</v>
      </c>
      <c r="D531" s="389">
        <v>5.1190476190476186</v>
      </c>
      <c r="E531" s="391">
        <v>0</v>
      </c>
      <c r="F531" s="389">
        <v>4</v>
      </c>
      <c r="G531" s="389">
        <v>9</v>
      </c>
      <c r="H531" s="389">
        <v>8</v>
      </c>
      <c r="I531" s="389">
        <v>2</v>
      </c>
      <c r="J531" s="391">
        <v>0</v>
      </c>
      <c r="K531" s="389">
        <v>2</v>
      </c>
      <c r="L531" s="389">
        <v>3</v>
      </c>
      <c r="M531" s="389">
        <v>5</v>
      </c>
      <c r="N531" s="389">
        <v>4</v>
      </c>
      <c r="O531" s="389">
        <v>5</v>
      </c>
      <c r="P531" s="391">
        <v>0</v>
      </c>
    </row>
    <row r="532" spans="1:16">
      <c r="A532" s="390" t="s">
        <v>1668</v>
      </c>
      <c r="B532" s="389">
        <v>130</v>
      </c>
      <c r="C532" s="389">
        <v>391</v>
      </c>
      <c r="D532" s="389">
        <v>3.0076923076923077</v>
      </c>
      <c r="E532" s="391">
        <v>0</v>
      </c>
      <c r="F532" s="389">
        <v>9</v>
      </c>
      <c r="G532" s="389">
        <v>6</v>
      </c>
      <c r="H532" s="389">
        <v>7</v>
      </c>
      <c r="I532" s="389">
        <v>8</v>
      </c>
      <c r="J532" s="389">
        <v>13</v>
      </c>
      <c r="K532" s="389">
        <v>21</v>
      </c>
      <c r="L532" s="389">
        <v>16</v>
      </c>
      <c r="M532" s="389">
        <v>12</v>
      </c>
      <c r="N532" s="389">
        <v>13</v>
      </c>
      <c r="O532" s="389">
        <v>25</v>
      </c>
      <c r="P532" s="391">
        <v>0</v>
      </c>
    </row>
    <row r="533" spans="1:16">
      <c r="A533" s="390" t="s">
        <v>1669</v>
      </c>
      <c r="B533" s="389">
        <v>21</v>
      </c>
      <c r="C533" s="389">
        <v>98</v>
      </c>
      <c r="D533" s="389">
        <v>4.666666666666667</v>
      </c>
      <c r="E533" s="391">
        <v>0</v>
      </c>
      <c r="F533" s="389">
        <v>2</v>
      </c>
      <c r="G533" s="389">
        <v>1</v>
      </c>
      <c r="H533" s="391">
        <v>0</v>
      </c>
      <c r="I533" s="389">
        <v>2</v>
      </c>
      <c r="J533" s="389">
        <v>2</v>
      </c>
      <c r="K533" s="389">
        <v>4</v>
      </c>
      <c r="L533" s="389">
        <v>5</v>
      </c>
      <c r="M533" s="389">
        <v>2</v>
      </c>
      <c r="N533" s="389">
        <v>1</v>
      </c>
      <c r="O533" s="389">
        <v>2</v>
      </c>
      <c r="P533" s="391">
        <v>0</v>
      </c>
    </row>
    <row r="534" spans="1:16">
      <c r="A534" s="390" t="s">
        <v>1670</v>
      </c>
      <c r="B534" s="389">
        <v>15</v>
      </c>
      <c r="C534" s="389">
        <v>21</v>
      </c>
      <c r="D534" s="389">
        <v>1.4</v>
      </c>
      <c r="E534" s="389">
        <v>1</v>
      </c>
      <c r="F534" s="389">
        <v>3</v>
      </c>
      <c r="G534" s="391">
        <v>0</v>
      </c>
      <c r="H534" s="389">
        <v>2</v>
      </c>
      <c r="I534" s="391">
        <v>0</v>
      </c>
      <c r="J534" s="389">
        <v>1</v>
      </c>
      <c r="K534" s="389">
        <v>1</v>
      </c>
      <c r="L534" s="389">
        <v>4</v>
      </c>
      <c r="M534" s="391">
        <v>0</v>
      </c>
      <c r="N534" s="391">
        <v>0</v>
      </c>
      <c r="O534" s="389">
        <v>3</v>
      </c>
      <c r="P534" s="391">
        <v>0</v>
      </c>
    </row>
    <row r="535" spans="1:16">
      <c r="A535" s="390" t="s">
        <v>1671</v>
      </c>
      <c r="B535" s="389">
        <v>1548</v>
      </c>
      <c r="C535" s="389">
        <v>2035</v>
      </c>
      <c r="D535" s="389">
        <v>1.3145994832041343</v>
      </c>
      <c r="E535" s="391">
        <v>0</v>
      </c>
      <c r="F535" s="391">
        <v>0</v>
      </c>
      <c r="G535" s="391">
        <v>0</v>
      </c>
      <c r="H535" s="391">
        <v>0</v>
      </c>
      <c r="I535" s="391">
        <v>0</v>
      </c>
      <c r="J535" s="391">
        <v>0</v>
      </c>
      <c r="K535" s="391">
        <v>0</v>
      </c>
      <c r="L535" s="391">
        <v>0</v>
      </c>
      <c r="M535" s="389">
        <v>104</v>
      </c>
      <c r="N535" s="389">
        <v>346</v>
      </c>
      <c r="O535" s="389">
        <v>1098</v>
      </c>
      <c r="P535" s="391">
        <v>0</v>
      </c>
    </row>
    <row r="536" spans="1:16">
      <c r="A536" s="390" t="s">
        <v>1672</v>
      </c>
      <c r="B536" s="389">
        <v>1434</v>
      </c>
      <c r="C536" s="389">
        <v>2372</v>
      </c>
      <c r="D536" s="389">
        <v>1.6541143654114365</v>
      </c>
      <c r="E536" s="389">
        <v>8</v>
      </c>
      <c r="F536" s="389">
        <v>30</v>
      </c>
      <c r="G536" s="389">
        <v>34</v>
      </c>
      <c r="H536" s="389">
        <v>30</v>
      </c>
      <c r="I536" s="389">
        <v>19</v>
      </c>
      <c r="J536" s="389">
        <v>15</v>
      </c>
      <c r="K536" s="389">
        <v>48</v>
      </c>
      <c r="L536" s="389">
        <v>85</v>
      </c>
      <c r="M536" s="389">
        <v>139</v>
      </c>
      <c r="N536" s="389">
        <v>231</v>
      </c>
      <c r="O536" s="389">
        <v>795</v>
      </c>
      <c r="P536" s="391">
        <v>0</v>
      </c>
    </row>
    <row r="537" spans="1:16">
      <c r="A537" s="390" t="s">
        <v>1673</v>
      </c>
      <c r="B537" s="389">
        <v>93</v>
      </c>
      <c r="C537" s="389">
        <v>175</v>
      </c>
      <c r="D537" s="389">
        <v>1.881720430107527</v>
      </c>
      <c r="E537" s="391">
        <v>0</v>
      </c>
      <c r="F537" s="391">
        <v>0</v>
      </c>
      <c r="G537" s="389">
        <v>3</v>
      </c>
      <c r="H537" s="389">
        <v>1</v>
      </c>
      <c r="I537" s="389">
        <v>5</v>
      </c>
      <c r="J537" s="389">
        <v>1</v>
      </c>
      <c r="K537" s="389">
        <v>13</v>
      </c>
      <c r="L537" s="389">
        <v>25</v>
      </c>
      <c r="M537" s="389">
        <v>18</v>
      </c>
      <c r="N537" s="389">
        <v>7</v>
      </c>
      <c r="O537" s="389">
        <v>20</v>
      </c>
      <c r="P537" s="391">
        <v>0</v>
      </c>
    </row>
    <row r="538" spans="1:16">
      <c r="A538" s="390" t="s">
        <v>1674</v>
      </c>
      <c r="B538" s="389">
        <v>3</v>
      </c>
      <c r="C538" s="389">
        <v>3</v>
      </c>
      <c r="D538" s="389">
        <v>1</v>
      </c>
      <c r="E538" s="391">
        <v>0</v>
      </c>
      <c r="F538" s="391">
        <v>0</v>
      </c>
      <c r="G538" s="391">
        <v>0</v>
      </c>
      <c r="H538" s="391">
        <v>0</v>
      </c>
      <c r="I538" s="391">
        <v>0</v>
      </c>
      <c r="J538" s="391">
        <v>0</v>
      </c>
      <c r="K538" s="391">
        <v>0</v>
      </c>
      <c r="L538" s="391">
        <v>0</v>
      </c>
      <c r="M538" s="389">
        <v>1</v>
      </c>
      <c r="N538" s="389">
        <v>1</v>
      </c>
      <c r="O538" s="389">
        <v>1</v>
      </c>
      <c r="P538" s="391">
        <v>0</v>
      </c>
    </row>
    <row r="539" spans="1:16">
      <c r="A539" s="390" t="s">
        <v>1675</v>
      </c>
      <c r="B539" s="389">
        <v>19</v>
      </c>
      <c r="C539" s="389">
        <v>21</v>
      </c>
      <c r="D539" s="389">
        <v>1.1052631578947369</v>
      </c>
      <c r="E539" s="391">
        <v>0</v>
      </c>
      <c r="F539" s="391">
        <v>0</v>
      </c>
      <c r="G539" s="391">
        <v>0</v>
      </c>
      <c r="H539" s="391">
        <v>0</v>
      </c>
      <c r="I539" s="391">
        <v>0</v>
      </c>
      <c r="J539" s="391">
        <v>0</v>
      </c>
      <c r="K539" s="389">
        <v>3</v>
      </c>
      <c r="L539" s="389">
        <v>2</v>
      </c>
      <c r="M539" s="389">
        <v>5</v>
      </c>
      <c r="N539" s="389">
        <v>4</v>
      </c>
      <c r="O539" s="389">
        <v>5</v>
      </c>
      <c r="P539" s="391">
        <v>0</v>
      </c>
    </row>
    <row r="540" spans="1:16">
      <c r="A540" s="390" t="s">
        <v>1676</v>
      </c>
      <c r="B540" s="389">
        <v>407</v>
      </c>
      <c r="C540" s="389">
        <v>2294</v>
      </c>
      <c r="D540" s="389">
        <v>5.6363636363636367</v>
      </c>
      <c r="E540" s="391">
        <v>0</v>
      </c>
      <c r="F540" s="389">
        <v>2</v>
      </c>
      <c r="G540" s="389">
        <v>7</v>
      </c>
      <c r="H540" s="389">
        <v>6</v>
      </c>
      <c r="I540" s="389">
        <v>5</v>
      </c>
      <c r="J540" s="389">
        <v>18</v>
      </c>
      <c r="K540" s="389">
        <v>42</v>
      </c>
      <c r="L540" s="389">
        <v>37</v>
      </c>
      <c r="M540" s="389">
        <v>67</v>
      </c>
      <c r="N540" s="389">
        <v>116</v>
      </c>
      <c r="O540" s="389">
        <v>107</v>
      </c>
      <c r="P540" s="391">
        <v>0</v>
      </c>
    </row>
    <row r="541" spans="1:16">
      <c r="A541" s="390" t="s">
        <v>1677</v>
      </c>
      <c r="B541" s="389">
        <v>36</v>
      </c>
      <c r="C541" s="389">
        <v>75</v>
      </c>
      <c r="D541" s="389">
        <v>2.0833333333333335</v>
      </c>
      <c r="E541" s="391">
        <v>0</v>
      </c>
      <c r="F541" s="391">
        <v>0</v>
      </c>
      <c r="G541" s="391">
        <v>0</v>
      </c>
      <c r="H541" s="391">
        <v>0</v>
      </c>
      <c r="I541" s="389">
        <v>1</v>
      </c>
      <c r="J541" s="391">
        <v>0</v>
      </c>
      <c r="K541" s="389">
        <v>1</v>
      </c>
      <c r="L541" s="389">
        <v>2</v>
      </c>
      <c r="M541" s="389">
        <v>4</v>
      </c>
      <c r="N541" s="389">
        <v>9</v>
      </c>
      <c r="O541" s="389">
        <v>19</v>
      </c>
      <c r="P541" s="391">
        <v>0</v>
      </c>
    </row>
    <row r="542" spans="1:16">
      <c r="A542" s="390" t="s">
        <v>1678</v>
      </c>
      <c r="B542" s="389">
        <v>399</v>
      </c>
      <c r="C542" s="389">
        <v>871</v>
      </c>
      <c r="D542" s="389">
        <v>2.1829573934837092</v>
      </c>
      <c r="E542" s="389">
        <v>14</v>
      </c>
      <c r="F542" s="389">
        <v>3</v>
      </c>
      <c r="G542" s="391">
        <v>0</v>
      </c>
      <c r="H542" s="389">
        <v>2</v>
      </c>
      <c r="I542" s="391">
        <v>0</v>
      </c>
      <c r="J542" s="389">
        <v>9</v>
      </c>
      <c r="K542" s="389">
        <v>26</v>
      </c>
      <c r="L542" s="389">
        <v>21</v>
      </c>
      <c r="M542" s="389">
        <v>63</v>
      </c>
      <c r="N542" s="389">
        <v>102</v>
      </c>
      <c r="O542" s="389">
        <v>159</v>
      </c>
      <c r="P542" s="391">
        <v>0</v>
      </c>
    </row>
    <row r="543" spans="1:16">
      <c r="A543" s="390" t="s">
        <v>1679</v>
      </c>
      <c r="B543" s="389">
        <v>377</v>
      </c>
      <c r="C543" s="389">
        <v>1416</v>
      </c>
      <c r="D543" s="389">
        <v>3.7559681697612732</v>
      </c>
      <c r="E543" s="389">
        <v>4</v>
      </c>
      <c r="F543" s="389">
        <v>6</v>
      </c>
      <c r="G543" s="389">
        <v>5</v>
      </c>
      <c r="H543" s="389">
        <v>4</v>
      </c>
      <c r="I543" s="389">
        <v>5</v>
      </c>
      <c r="J543" s="389">
        <v>3</v>
      </c>
      <c r="K543" s="389">
        <v>15</v>
      </c>
      <c r="L543" s="389">
        <v>27</v>
      </c>
      <c r="M543" s="389">
        <v>58</v>
      </c>
      <c r="N543" s="389">
        <v>113</v>
      </c>
      <c r="O543" s="389">
        <v>137</v>
      </c>
      <c r="P543" s="391">
        <v>0</v>
      </c>
    </row>
    <row r="544" spans="1:16">
      <c r="A544" s="390" t="s">
        <v>1680</v>
      </c>
      <c r="B544" s="389">
        <v>139</v>
      </c>
      <c r="C544" s="389">
        <v>321</v>
      </c>
      <c r="D544" s="389">
        <v>2.3093525179856114</v>
      </c>
      <c r="E544" s="391">
        <v>0</v>
      </c>
      <c r="F544" s="389">
        <v>2</v>
      </c>
      <c r="G544" s="389">
        <v>1</v>
      </c>
      <c r="H544" s="391">
        <v>0</v>
      </c>
      <c r="I544" s="389">
        <v>2</v>
      </c>
      <c r="J544" s="389">
        <v>2</v>
      </c>
      <c r="K544" s="389">
        <v>9</v>
      </c>
      <c r="L544" s="389">
        <v>8</v>
      </c>
      <c r="M544" s="389">
        <v>25</v>
      </c>
      <c r="N544" s="389">
        <v>41</v>
      </c>
      <c r="O544" s="389">
        <v>49</v>
      </c>
      <c r="P544" s="391">
        <v>0</v>
      </c>
    </row>
    <row r="545" spans="1:16">
      <c r="A545" s="390" t="s">
        <v>1681</v>
      </c>
      <c r="B545" s="389">
        <v>123</v>
      </c>
      <c r="C545" s="389">
        <v>689</v>
      </c>
      <c r="D545" s="389">
        <v>5.6016260162601625</v>
      </c>
      <c r="E545" s="389">
        <v>3</v>
      </c>
      <c r="F545" s="389">
        <v>8</v>
      </c>
      <c r="G545" s="389">
        <v>7</v>
      </c>
      <c r="H545" s="389">
        <v>12</v>
      </c>
      <c r="I545" s="389">
        <v>2</v>
      </c>
      <c r="J545" s="389">
        <v>4</v>
      </c>
      <c r="K545" s="389">
        <v>11</v>
      </c>
      <c r="L545" s="389">
        <v>9</v>
      </c>
      <c r="M545" s="389">
        <v>11</v>
      </c>
      <c r="N545" s="389">
        <v>22</v>
      </c>
      <c r="O545" s="389">
        <v>34</v>
      </c>
      <c r="P545" s="391">
        <v>0</v>
      </c>
    </row>
    <row r="546" spans="1:16">
      <c r="A546" s="390" t="s">
        <v>1682</v>
      </c>
      <c r="B546" s="389">
        <v>72</v>
      </c>
      <c r="C546" s="389">
        <v>567</v>
      </c>
      <c r="D546" s="389">
        <v>7.875</v>
      </c>
      <c r="E546" s="391">
        <v>0</v>
      </c>
      <c r="F546" s="389">
        <v>1</v>
      </c>
      <c r="G546" s="389">
        <v>4</v>
      </c>
      <c r="H546" s="389">
        <v>3</v>
      </c>
      <c r="I546" s="389">
        <v>4</v>
      </c>
      <c r="J546" s="389">
        <v>4</v>
      </c>
      <c r="K546" s="389">
        <v>14</v>
      </c>
      <c r="L546" s="389">
        <v>20</v>
      </c>
      <c r="M546" s="389">
        <v>12</v>
      </c>
      <c r="N546" s="389">
        <v>9</v>
      </c>
      <c r="O546" s="389">
        <v>1</v>
      </c>
      <c r="P546" s="391">
        <v>0</v>
      </c>
    </row>
    <row r="547" spans="1:16">
      <c r="A547" s="390" t="s">
        <v>1683</v>
      </c>
      <c r="B547" s="389">
        <v>8</v>
      </c>
      <c r="C547" s="389">
        <v>78</v>
      </c>
      <c r="D547" s="389">
        <v>9.75</v>
      </c>
      <c r="E547" s="391">
        <v>0</v>
      </c>
      <c r="F547" s="391">
        <v>0</v>
      </c>
      <c r="G547" s="391">
        <v>0</v>
      </c>
      <c r="H547" s="389">
        <v>1</v>
      </c>
      <c r="I547" s="391">
        <v>0</v>
      </c>
      <c r="J547" s="389">
        <v>1</v>
      </c>
      <c r="K547" s="389">
        <v>2</v>
      </c>
      <c r="L547" s="391">
        <v>0</v>
      </c>
      <c r="M547" s="389">
        <v>2</v>
      </c>
      <c r="N547" s="389">
        <v>1</v>
      </c>
      <c r="O547" s="389">
        <v>1</v>
      </c>
      <c r="P547" s="391">
        <v>0</v>
      </c>
    </row>
    <row r="548" spans="1:16">
      <c r="A548" s="390" t="s">
        <v>1684</v>
      </c>
      <c r="B548" s="389">
        <v>23</v>
      </c>
      <c r="C548" s="389">
        <v>126</v>
      </c>
      <c r="D548" s="389">
        <v>5.4782608695652177</v>
      </c>
      <c r="E548" s="391">
        <v>0</v>
      </c>
      <c r="F548" s="391">
        <v>0</v>
      </c>
      <c r="G548" s="389">
        <v>1</v>
      </c>
      <c r="H548" s="389">
        <v>1</v>
      </c>
      <c r="I548" s="389">
        <v>1</v>
      </c>
      <c r="J548" s="389">
        <v>2</v>
      </c>
      <c r="K548" s="389">
        <v>1</v>
      </c>
      <c r="L548" s="389">
        <v>6</v>
      </c>
      <c r="M548" s="389">
        <v>2</v>
      </c>
      <c r="N548" s="389">
        <v>6</v>
      </c>
      <c r="O548" s="389">
        <v>3</v>
      </c>
      <c r="P548" s="391">
        <v>0</v>
      </c>
    </row>
    <row r="549" spans="1:16">
      <c r="A549" s="390" t="s">
        <v>1685</v>
      </c>
      <c r="B549" s="389">
        <v>330</v>
      </c>
      <c r="C549" s="389">
        <v>602</v>
      </c>
      <c r="D549" s="389">
        <v>1.8242424242424242</v>
      </c>
      <c r="E549" s="389">
        <v>8</v>
      </c>
      <c r="F549" s="389">
        <v>133</v>
      </c>
      <c r="G549" s="389">
        <v>88</v>
      </c>
      <c r="H549" s="389">
        <v>48</v>
      </c>
      <c r="I549" s="389">
        <v>18</v>
      </c>
      <c r="J549" s="389">
        <v>6</v>
      </c>
      <c r="K549" s="389">
        <v>11</v>
      </c>
      <c r="L549" s="389">
        <v>8</v>
      </c>
      <c r="M549" s="389">
        <v>6</v>
      </c>
      <c r="N549" s="389">
        <v>3</v>
      </c>
      <c r="O549" s="389">
        <v>1</v>
      </c>
      <c r="P549" s="391">
        <v>0</v>
      </c>
    </row>
    <row r="550" spans="1:16">
      <c r="A550" s="390" t="s">
        <v>1686</v>
      </c>
      <c r="B550" s="389">
        <v>11</v>
      </c>
      <c r="C550" s="389">
        <v>37</v>
      </c>
      <c r="D550" s="389">
        <v>3.3636363636363638</v>
      </c>
      <c r="E550" s="391">
        <v>0</v>
      </c>
      <c r="F550" s="389">
        <v>1</v>
      </c>
      <c r="G550" s="389">
        <v>1</v>
      </c>
      <c r="H550" s="391">
        <v>0</v>
      </c>
      <c r="I550" s="389">
        <v>1</v>
      </c>
      <c r="J550" s="391">
        <v>0</v>
      </c>
      <c r="K550" s="389">
        <v>4</v>
      </c>
      <c r="L550" s="389">
        <v>1</v>
      </c>
      <c r="M550" s="391">
        <v>0</v>
      </c>
      <c r="N550" s="389">
        <v>1</v>
      </c>
      <c r="O550" s="389">
        <v>2</v>
      </c>
      <c r="P550" s="391">
        <v>0</v>
      </c>
    </row>
    <row r="551" spans="1:16">
      <c r="A551" s="390" t="s">
        <v>1687</v>
      </c>
      <c r="B551" s="389">
        <v>166</v>
      </c>
      <c r="C551" s="389">
        <v>216</v>
      </c>
      <c r="D551" s="389">
        <v>1.3012048192771084</v>
      </c>
      <c r="E551" s="391">
        <v>0</v>
      </c>
      <c r="F551" s="389">
        <v>2</v>
      </c>
      <c r="G551" s="389">
        <v>2</v>
      </c>
      <c r="H551" s="389">
        <v>4</v>
      </c>
      <c r="I551" s="389">
        <v>1</v>
      </c>
      <c r="J551" s="389">
        <v>8</v>
      </c>
      <c r="K551" s="389">
        <v>88</v>
      </c>
      <c r="L551" s="389">
        <v>39</v>
      </c>
      <c r="M551" s="389">
        <v>13</v>
      </c>
      <c r="N551" s="389">
        <v>6</v>
      </c>
      <c r="O551" s="389">
        <v>3</v>
      </c>
      <c r="P551" s="391">
        <v>0</v>
      </c>
    </row>
    <row r="552" spans="1:16">
      <c r="A552" s="390" t="s">
        <v>1688</v>
      </c>
      <c r="B552" s="389">
        <v>26</v>
      </c>
      <c r="C552" s="389">
        <v>64</v>
      </c>
      <c r="D552" s="389">
        <v>2.4615384615384617</v>
      </c>
      <c r="E552" s="389">
        <v>2</v>
      </c>
      <c r="F552" s="389">
        <v>10</v>
      </c>
      <c r="G552" s="389">
        <v>6</v>
      </c>
      <c r="H552" s="391">
        <v>0</v>
      </c>
      <c r="I552" s="391">
        <v>0</v>
      </c>
      <c r="J552" s="391">
        <v>0</v>
      </c>
      <c r="K552" s="389">
        <v>3</v>
      </c>
      <c r="L552" s="389">
        <v>1</v>
      </c>
      <c r="M552" s="389">
        <v>2</v>
      </c>
      <c r="N552" s="391">
        <v>0</v>
      </c>
      <c r="O552" s="389">
        <v>2</v>
      </c>
      <c r="P552" s="391">
        <v>0</v>
      </c>
    </row>
    <row r="553" spans="1:16">
      <c r="A553" s="390" t="s">
        <v>1689</v>
      </c>
      <c r="B553" s="389">
        <v>24</v>
      </c>
      <c r="C553" s="389">
        <v>193</v>
      </c>
      <c r="D553" s="389">
        <v>8.0416666666666661</v>
      </c>
      <c r="E553" s="391">
        <v>0</v>
      </c>
      <c r="F553" s="389">
        <v>3</v>
      </c>
      <c r="G553" s="389">
        <v>1</v>
      </c>
      <c r="H553" s="391">
        <v>0</v>
      </c>
      <c r="I553" s="389">
        <v>1</v>
      </c>
      <c r="J553" s="389">
        <v>2</v>
      </c>
      <c r="K553" s="389">
        <v>5</v>
      </c>
      <c r="L553" s="389">
        <v>3</v>
      </c>
      <c r="M553" s="391">
        <v>0</v>
      </c>
      <c r="N553" s="389">
        <v>1</v>
      </c>
      <c r="O553" s="389">
        <v>8</v>
      </c>
      <c r="P553" s="391">
        <v>0</v>
      </c>
    </row>
    <row r="554" spans="1:16">
      <c r="A554" s="390" t="s">
        <v>1690</v>
      </c>
      <c r="B554" s="389">
        <v>2</v>
      </c>
      <c r="C554" s="389">
        <v>2</v>
      </c>
      <c r="D554" s="389">
        <v>1</v>
      </c>
      <c r="E554" s="389">
        <v>1</v>
      </c>
      <c r="F554" s="391">
        <v>0</v>
      </c>
      <c r="G554" s="389">
        <v>1</v>
      </c>
      <c r="H554" s="391">
        <v>0</v>
      </c>
      <c r="I554" s="391">
        <v>0</v>
      </c>
      <c r="J554" s="391">
        <v>0</v>
      </c>
      <c r="K554" s="391">
        <v>0</v>
      </c>
      <c r="L554" s="391">
        <v>0</v>
      </c>
      <c r="M554" s="391">
        <v>0</v>
      </c>
      <c r="N554" s="391">
        <v>0</v>
      </c>
      <c r="O554" s="391">
        <v>0</v>
      </c>
      <c r="P554" s="391">
        <v>0</v>
      </c>
    </row>
    <row r="555" spans="1:16">
      <c r="A555" s="390" t="s">
        <v>1691</v>
      </c>
      <c r="B555" s="389">
        <v>84</v>
      </c>
      <c r="C555" s="389">
        <v>260</v>
      </c>
      <c r="D555" s="389">
        <v>3.0952380952380953</v>
      </c>
      <c r="E555" s="389">
        <v>6</v>
      </c>
      <c r="F555" s="389">
        <v>15</v>
      </c>
      <c r="G555" s="389">
        <v>7</v>
      </c>
      <c r="H555" s="389">
        <v>5</v>
      </c>
      <c r="I555" s="389">
        <v>6</v>
      </c>
      <c r="J555" s="389">
        <v>6</v>
      </c>
      <c r="K555" s="389">
        <v>5</v>
      </c>
      <c r="L555" s="389">
        <v>8</v>
      </c>
      <c r="M555" s="389">
        <v>8</v>
      </c>
      <c r="N555" s="389">
        <v>10</v>
      </c>
      <c r="O555" s="389">
        <v>8</v>
      </c>
      <c r="P555" s="391">
        <v>0</v>
      </c>
    </row>
    <row r="556" spans="1:16" ht="33" customHeight="1">
      <c r="A556" s="390" t="s">
        <v>1692</v>
      </c>
      <c r="B556" s="389">
        <v>9</v>
      </c>
      <c r="C556" s="389">
        <v>9</v>
      </c>
      <c r="D556" s="389">
        <v>1</v>
      </c>
      <c r="E556" s="391">
        <v>0</v>
      </c>
      <c r="F556" s="389">
        <v>1</v>
      </c>
      <c r="G556" s="389">
        <v>1</v>
      </c>
      <c r="H556" s="391">
        <v>0</v>
      </c>
      <c r="I556" s="391">
        <v>0</v>
      </c>
      <c r="J556" s="391">
        <v>0</v>
      </c>
      <c r="K556" s="391">
        <v>0</v>
      </c>
      <c r="L556" s="389">
        <v>2</v>
      </c>
      <c r="M556" s="389">
        <v>1</v>
      </c>
      <c r="N556" s="389">
        <v>3</v>
      </c>
      <c r="O556" s="389">
        <v>1</v>
      </c>
      <c r="P556" s="391">
        <v>0</v>
      </c>
    </row>
    <row r="557" spans="1:16">
      <c r="A557" s="388" t="s">
        <v>1693</v>
      </c>
      <c r="B557" s="389">
        <v>2636</v>
      </c>
      <c r="C557" s="389">
        <v>11955</v>
      </c>
      <c r="D557" s="389">
        <v>4.5352807283763275</v>
      </c>
      <c r="E557" s="389">
        <v>74</v>
      </c>
      <c r="F557" s="389">
        <v>241</v>
      </c>
      <c r="G557" s="389">
        <v>223</v>
      </c>
      <c r="H557" s="389">
        <v>217</v>
      </c>
      <c r="I557" s="389">
        <v>142</v>
      </c>
      <c r="J557" s="389">
        <v>103</v>
      </c>
      <c r="K557" s="389">
        <v>276</v>
      </c>
      <c r="L557" s="389">
        <v>314</v>
      </c>
      <c r="M557" s="389">
        <v>322</v>
      </c>
      <c r="N557" s="389">
        <v>303</v>
      </c>
      <c r="O557" s="389">
        <v>419</v>
      </c>
      <c r="P557" s="389">
        <v>2</v>
      </c>
    </row>
    <row r="558" spans="1:16">
      <c r="A558" s="390" t="s">
        <v>1694</v>
      </c>
      <c r="B558" s="389">
        <v>206</v>
      </c>
      <c r="C558" s="389">
        <v>819</v>
      </c>
      <c r="D558" s="389">
        <v>3.9757281553398056</v>
      </c>
      <c r="E558" s="389">
        <v>14</v>
      </c>
      <c r="F558" s="389">
        <v>43</v>
      </c>
      <c r="G558" s="389">
        <v>28</v>
      </c>
      <c r="H558" s="389">
        <v>22</v>
      </c>
      <c r="I558" s="389">
        <v>15</v>
      </c>
      <c r="J558" s="389">
        <v>9</v>
      </c>
      <c r="K558" s="389">
        <v>27</v>
      </c>
      <c r="L558" s="389">
        <v>16</v>
      </c>
      <c r="M558" s="389">
        <v>11</v>
      </c>
      <c r="N558" s="389">
        <v>11</v>
      </c>
      <c r="O558" s="389">
        <v>10</v>
      </c>
      <c r="P558" s="391">
        <v>0</v>
      </c>
    </row>
    <row r="559" spans="1:16">
      <c r="A559" s="390" t="s">
        <v>1695</v>
      </c>
      <c r="B559" s="389">
        <v>63</v>
      </c>
      <c r="C559" s="389">
        <v>212</v>
      </c>
      <c r="D559" s="389">
        <v>3.3650793650793651</v>
      </c>
      <c r="E559" s="389">
        <v>1</v>
      </c>
      <c r="F559" s="389">
        <v>11</v>
      </c>
      <c r="G559" s="389">
        <v>8</v>
      </c>
      <c r="H559" s="389">
        <v>11</v>
      </c>
      <c r="I559" s="389">
        <v>8</v>
      </c>
      <c r="J559" s="389">
        <v>1</v>
      </c>
      <c r="K559" s="389">
        <v>9</v>
      </c>
      <c r="L559" s="389">
        <v>5</v>
      </c>
      <c r="M559" s="389">
        <v>2</v>
      </c>
      <c r="N559" s="391">
        <v>0</v>
      </c>
      <c r="O559" s="389">
        <v>7</v>
      </c>
      <c r="P559" s="391">
        <v>0</v>
      </c>
    </row>
    <row r="560" spans="1:16">
      <c r="A560" s="390" t="s">
        <v>1696</v>
      </c>
      <c r="B560" s="389">
        <v>106</v>
      </c>
      <c r="C560" s="389">
        <v>285</v>
      </c>
      <c r="D560" s="389">
        <v>2.6886792452830188</v>
      </c>
      <c r="E560" s="389">
        <v>7</v>
      </c>
      <c r="F560" s="389">
        <v>27</v>
      </c>
      <c r="G560" s="389">
        <v>28</v>
      </c>
      <c r="H560" s="389">
        <v>15</v>
      </c>
      <c r="I560" s="389">
        <v>6</v>
      </c>
      <c r="J560" s="389">
        <v>2</v>
      </c>
      <c r="K560" s="389">
        <v>6</v>
      </c>
      <c r="L560" s="389">
        <v>4</v>
      </c>
      <c r="M560" s="389">
        <v>6</v>
      </c>
      <c r="N560" s="389">
        <v>3</v>
      </c>
      <c r="O560" s="389">
        <v>2</v>
      </c>
      <c r="P560" s="391">
        <v>0</v>
      </c>
    </row>
    <row r="561" spans="1:16">
      <c r="A561" s="390" t="s">
        <v>1697</v>
      </c>
      <c r="B561" s="389">
        <v>662</v>
      </c>
      <c r="C561" s="389">
        <v>2472</v>
      </c>
      <c r="D561" s="389">
        <v>3.7341389728096677</v>
      </c>
      <c r="E561" s="389">
        <v>44</v>
      </c>
      <c r="F561" s="389">
        <v>100</v>
      </c>
      <c r="G561" s="389">
        <v>105</v>
      </c>
      <c r="H561" s="389">
        <v>102</v>
      </c>
      <c r="I561" s="389">
        <v>53</v>
      </c>
      <c r="J561" s="389">
        <v>28</v>
      </c>
      <c r="K561" s="389">
        <v>57</v>
      </c>
      <c r="L561" s="389">
        <v>62</v>
      </c>
      <c r="M561" s="389">
        <v>49</v>
      </c>
      <c r="N561" s="389">
        <v>31</v>
      </c>
      <c r="O561" s="389">
        <v>29</v>
      </c>
      <c r="P561" s="389">
        <v>2</v>
      </c>
    </row>
    <row r="562" spans="1:16">
      <c r="A562" s="390" t="s">
        <v>1698</v>
      </c>
      <c r="B562" s="389">
        <v>1</v>
      </c>
      <c r="C562" s="389">
        <v>1</v>
      </c>
      <c r="D562" s="389">
        <v>1</v>
      </c>
      <c r="E562" s="391">
        <v>0</v>
      </c>
      <c r="F562" s="391">
        <v>0</v>
      </c>
      <c r="G562" s="391">
        <v>0</v>
      </c>
      <c r="H562" s="391">
        <v>0</v>
      </c>
      <c r="I562" s="391">
        <v>0</v>
      </c>
      <c r="J562" s="391">
        <v>0</v>
      </c>
      <c r="K562" s="389">
        <v>1</v>
      </c>
      <c r="L562" s="391">
        <v>0</v>
      </c>
      <c r="M562" s="391">
        <v>0</v>
      </c>
      <c r="N562" s="391">
        <v>0</v>
      </c>
      <c r="O562" s="391">
        <v>0</v>
      </c>
      <c r="P562" s="391">
        <v>0</v>
      </c>
    </row>
    <row r="563" spans="1:16">
      <c r="A563" s="390" t="s">
        <v>1699</v>
      </c>
      <c r="B563" s="389">
        <v>3</v>
      </c>
      <c r="C563" s="389">
        <v>4</v>
      </c>
      <c r="D563" s="389">
        <v>1.3333333333333333</v>
      </c>
      <c r="E563" s="391">
        <v>0</v>
      </c>
      <c r="F563" s="391">
        <v>0</v>
      </c>
      <c r="G563" s="389">
        <v>1</v>
      </c>
      <c r="H563" s="391">
        <v>0</v>
      </c>
      <c r="I563" s="391">
        <v>0</v>
      </c>
      <c r="J563" s="391">
        <v>0</v>
      </c>
      <c r="K563" s="389">
        <v>1</v>
      </c>
      <c r="L563" s="391">
        <v>0</v>
      </c>
      <c r="M563" s="391">
        <v>0</v>
      </c>
      <c r="N563" s="389">
        <v>1</v>
      </c>
      <c r="O563" s="391">
        <v>0</v>
      </c>
      <c r="P563" s="391">
        <v>0</v>
      </c>
    </row>
    <row r="564" spans="1:16">
      <c r="A564" s="390" t="s">
        <v>1700</v>
      </c>
      <c r="B564" s="389">
        <v>78</v>
      </c>
      <c r="C564" s="389">
        <v>490</v>
      </c>
      <c r="D564" s="389">
        <v>6.2820512820512819</v>
      </c>
      <c r="E564" s="389">
        <v>3</v>
      </c>
      <c r="F564" s="389">
        <v>22</v>
      </c>
      <c r="G564" s="389">
        <v>10</v>
      </c>
      <c r="H564" s="389">
        <v>10</v>
      </c>
      <c r="I564" s="389">
        <v>4</v>
      </c>
      <c r="J564" s="389">
        <v>1</v>
      </c>
      <c r="K564" s="389">
        <v>5</v>
      </c>
      <c r="L564" s="389">
        <v>8</v>
      </c>
      <c r="M564" s="389">
        <v>4</v>
      </c>
      <c r="N564" s="389">
        <v>7</v>
      </c>
      <c r="O564" s="389">
        <v>4</v>
      </c>
      <c r="P564" s="391">
        <v>0</v>
      </c>
    </row>
    <row r="565" spans="1:16">
      <c r="A565" s="390" t="s">
        <v>1701</v>
      </c>
      <c r="B565" s="389">
        <v>49</v>
      </c>
      <c r="C565" s="389">
        <v>245</v>
      </c>
      <c r="D565" s="389">
        <v>5</v>
      </c>
      <c r="E565" s="391">
        <v>0</v>
      </c>
      <c r="F565" s="389">
        <v>7</v>
      </c>
      <c r="G565" s="389">
        <v>1</v>
      </c>
      <c r="H565" s="389">
        <v>5</v>
      </c>
      <c r="I565" s="389">
        <v>2</v>
      </c>
      <c r="J565" s="391">
        <v>0</v>
      </c>
      <c r="K565" s="389">
        <v>7</v>
      </c>
      <c r="L565" s="389">
        <v>11</v>
      </c>
      <c r="M565" s="389">
        <v>10</v>
      </c>
      <c r="N565" s="389">
        <v>3</v>
      </c>
      <c r="O565" s="389">
        <v>3</v>
      </c>
      <c r="P565" s="391">
        <v>0</v>
      </c>
    </row>
    <row r="566" spans="1:16">
      <c r="A566" s="390" t="s">
        <v>1702</v>
      </c>
      <c r="B566" s="389">
        <v>89</v>
      </c>
      <c r="C566" s="389">
        <v>151</v>
      </c>
      <c r="D566" s="389">
        <v>1.696629213483146</v>
      </c>
      <c r="E566" s="391">
        <v>0</v>
      </c>
      <c r="F566" s="389">
        <v>1</v>
      </c>
      <c r="G566" s="389">
        <v>5</v>
      </c>
      <c r="H566" s="389">
        <v>11</v>
      </c>
      <c r="I566" s="389">
        <v>9</v>
      </c>
      <c r="J566" s="389">
        <v>6</v>
      </c>
      <c r="K566" s="389">
        <v>20</v>
      </c>
      <c r="L566" s="389">
        <v>18</v>
      </c>
      <c r="M566" s="389">
        <v>13</v>
      </c>
      <c r="N566" s="389">
        <v>4</v>
      </c>
      <c r="O566" s="389">
        <v>2</v>
      </c>
      <c r="P566" s="391">
        <v>0</v>
      </c>
    </row>
    <row r="567" spans="1:16">
      <c r="A567" s="390" t="s">
        <v>1703</v>
      </c>
      <c r="B567" s="389">
        <v>24</v>
      </c>
      <c r="C567" s="389">
        <v>50</v>
      </c>
      <c r="D567" s="389">
        <v>2.0833333333333335</v>
      </c>
      <c r="E567" s="391">
        <v>0</v>
      </c>
      <c r="F567" s="389">
        <v>1</v>
      </c>
      <c r="G567" s="389">
        <v>5</v>
      </c>
      <c r="H567" s="391">
        <v>0</v>
      </c>
      <c r="I567" s="389">
        <v>2</v>
      </c>
      <c r="J567" s="389">
        <v>3</v>
      </c>
      <c r="K567" s="389">
        <v>3</v>
      </c>
      <c r="L567" s="389">
        <v>4</v>
      </c>
      <c r="M567" s="389">
        <v>2</v>
      </c>
      <c r="N567" s="389">
        <v>2</v>
      </c>
      <c r="O567" s="389">
        <v>2</v>
      </c>
      <c r="P567" s="391">
        <v>0</v>
      </c>
    </row>
    <row r="568" spans="1:16">
      <c r="A568" s="390" t="s">
        <v>1704</v>
      </c>
      <c r="B568" s="389">
        <v>17</v>
      </c>
      <c r="C568" s="389">
        <v>84</v>
      </c>
      <c r="D568" s="389">
        <v>4.9411764705882355</v>
      </c>
      <c r="E568" s="389">
        <v>2</v>
      </c>
      <c r="F568" s="389">
        <v>3</v>
      </c>
      <c r="G568" s="391">
        <v>0</v>
      </c>
      <c r="H568" s="391">
        <v>0</v>
      </c>
      <c r="I568" s="391">
        <v>0</v>
      </c>
      <c r="J568" s="389">
        <v>2</v>
      </c>
      <c r="K568" s="389">
        <v>2</v>
      </c>
      <c r="L568" s="389">
        <v>4</v>
      </c>
      <c r="M568" s="389">
        <v>2</v>
      </c>
      <c r="N568" s="389">
        <v>2</v>
      </c>
      <c r="O568" s="391">
        <v>0</v>
      </c>
      <c r="P568" s="391">
        <v>0</v>
      </c>
    </row>
    <row r="569" spans="1:16">
      <c r="A569" s="390" t="s">
        <v>1705</v>
      </c>
      <c r="B569" s="389">
        <v>19</v>
      </c>
      <c r="C569" s="389">
        <v>57</v>
      </c>
      <c r="D569" s="389">
        <v>3</v>
      </c>
      <c r="E569" s="391">
        <v>0</v>
      </c>
      <c r="F569" s="391">
        <v>0</v>
      </c>
      <c r="G569" s="391">
        <v>0</v>
      </c>
      <c r="H569" s="391">
        <v>0</v>
      </c>
      <c r="I569" s="389">
        <v>2</v>
      </c>
      <c r="J569" s="391">
        <v>0</v>
      </c>
      <c r="K569" s="389">
        <v>3</v>
      </c>
      <c r="L569" s="389">
        <v>6</v>
      </c>
      <c r="M569" s="389">
        <v>4</v>
      </c>
      <c r="N569" s="389">
        <v>3</v>
      </c>
      <c r="O569" s="389">
        <v>1</v>
      </c>
      <c r="P569" s="391">
        <v>0</v>
      </c>
    </row>
    <row r="570" spans="1:16">
      <c r="A570" s="390" t="s">
        <v>1706</v>
      </c>
      <c r="B570" s="389">
        <v>1013</v>
      </c>
      <c r="C570" s="389">
        <v>6160</v>
      </c>
      <c r="D570" s="389">
        <v>6.080947680157947</v>
      </c>
      <c r="E570" s="391">
        <v>0</v>
      </c>
      <c r="F570" s="389">
        <v>2</v>
      </c>
      <c r="G570" s="389">
        <v>4</v>
      </c>
      <c r="H570" s="389">
        <v>23</v>
      </c>
      <c r="I570" s="389">
        <v>19</v>
      </c>
      <c r="J570" s="389">
        <v>34</v>
      </c>
      <c r="K570" s="389">
        <v>106</v>
      </c>
      <c r="L570" s="389">
        <v>142</v>
      </c>
      <c r="M570" s="389">
        <v>171</v>
      </c>
      <c r="N570" s="389">
        <v>208</v>
      </c>
      <c r="O570" s="389">
        <v>304</v>
      </c>
      <c r="P570" s="391">
        <v>0</v>
      </c>
    </row>
    <row r="571" spans="1:16">
      <c r="A571" s="390" t="s">
        <v>1707</v>
      </c>
      <c r="B571" s="389">
        <v>92</v>
      </c>
      <c r="C571" s="389">
        <v>248</v>
      </c>
      <c r="D571" s="389">
        <v>2.6956521739130435</v>
      </c>
      <c r="E571" s="391">
        <v>0</v>
      </c>
      <c r="F571" s="389">
        <v>2</v>
      </c>
      <c r="G571" s="389">
        <v>4</v>
      </c>
      <c r="H571" s="389">
        <v>3</v>
      </c>
      <c r="I571" s="389">
        <v>4</v>
      </c>
      <c r="J571" s="389">
        <v>7</v>
      </c>
      <c r="K571" s="389">
        <v>10</v>
      </c>
      <c r="L571" s="389">
        <v>10</v>
      </c>
      <c r="M571" s="389">
        <v>21</v>
      </c>
      <c r="N571" s="389">
        <v>4</v>
      </c>
      <c r="O571" s="389">
        <v>27</v>
      </c>
      <c r="P571" s="391">
        <v>0</v>
      </c>
    </row>
    <row r="572" spans="1:16">
      <c r="A572" s="390" t="s">
        <v>1708</v>
      </c>
      <c r="B572" s="389">
        <v>61</v>
      </c>
      <c r="C572" s="389">
        <v>191</v>
      </c>
      <c r="D572" s="389">
        <v>3.1311475409836067</v>
      </c>
      <c r="E572" s="391">
        <v>0</v>
      </c>
      <c r="F572" s="389">
        <v>13</v>
      </c>
      <c r="G572" s="389">
        <v>9</v>
      </c>
      <c r="H572" s="389">
        <v>7</v>
      </c>
      <c r="I572" s="389">
        <v>6</v>
      </c>
      <c r="J572" s="389">
        <v>3</v>
      </c>
      <c r="K572" s="389">
        <v>3</v>
      </c>
      <c r="L572" s="389">
        <v>5</v>
      </c>
      <c r="M572" s="389">
        <v>6</v>
      </c>
      <c r="N572" s="389">
        <v>4</v>
      </c>
      <c r="O572" s="389">
        <v>5</v>
      </c>
      <c r="P572" s="391">
        <v>0</v>
      </c>
    </row>
    <row r="573" spans="1:16">
      <c r="A573" s="390" t="s">
        <v>1709</v>
      </c>
      <c r="B573" s="389">
        <v>89</v>
      </c>
      <c r="C573" s="389">
        <v>303</v>
      </c>
      <c r="D573" s="389">
        <v>3.404494382022472</v>
      </c>
      <c r="E573" s="389">
        <v>1</v>
      </c>
      <c r="F573" s="389">
        <v>6</v>
      </c>
      <c r="G573" s="389">
        <v>5</v>
      </c>
      <c r="H573" s="389">
        <v>2</v>
      </c>
      <c r="I573" s="389">
        <v>4</v>
      </c>
      <c r="J573" s="389">
        <v>6</v>
      </c>
      <c r="K573" s="389">
        <v>7</v>
      </c>
      <c r="L573" s="389">
        <v>13</v>
      </c>
      <c r="M573" s="389">
        <v>16</v>
      </c>
      <c r="N573" s="389">
        <v>13</v>
      </c>
      <c r="O573" s="389">
        <v>16</v>
      </c>
      <c r="P573" s="391">
        <v>0</v>
      </c>
    </row>
    <row r="574" spans="1:16">
      <c r="A574" s="390" t="s">
        <v>1710</v>
      </c>
      <c r="B574" s="389">
        <v>20</v>
      </c>
      <c r="C574" s="389">
        <v>63</v>
      </c>
      <c r="D574" s="389">
        <v>3.15</v>
      </c>
      <c r="E574" s="389">
        <v>2</v>
      </c>
      <c r="F574" s="391">
        <v>0</v>
      </c>
      <c r="G574" s="389">
        <v>3</v>
      </c>
      <c r="H574" s="391">
        <v>0</v>
      </c>
      <c r="I574" s="389">
        <v>4</v>
      </c>
      <c r="J574" s="391">
        <v>0</v>
      </c>
      <c r="K574" s="389">
        <v>4</v>
      </c>
      <c r="L574" s="389">
        <v>1</v>
      </c>
      <c r="M574" s="389">
        <v>1</v>
      </c>
      <c r="N574" s="389">
        <v>3</v>
      </c>
      <c r="O574" s="389">
        <v>2</v>
      </c>
      <c r="P574" s="391">
        <v>0</v>
      </c>
    </row>
    <row r="575" spans="1:16">
      <c r="A575" s="390" t="s">
        <v>1711</v>
      </c>
      <c r="B575" s="389">
        <v>31</v>
      </c>
      <c r="C575" s="389">
        <v>83</v>
      </c>
      <c r="D575" s="389">
        <v>2.6774193548387095</v>
      </c>
      <c r="E575" s="391">
        <v>0</v>
      </c>
      <c r="F575" s="389">
        <v>3</v>
      </c>
      <c r="G575" s="389">
        <v>3</v>
      </c>
      <c r="H575" s="389">
        <v>5</v>
      </c>
      <c r="I575" s="389">
        <v>1</v>
      </c>
      <c r="J575" s="389">
        <v>1</v>
      </c>
      <c r="K575" s="389">
        <v>3</v>
      </c>
      <c r="L575" s="389">
        <v>3</v>
      </c>
      <c r="M575" s="389">
        <v>4</v>
      </c>
      <c r="N575" s="389">
        <v>3</v>
      </c>
      <c r="O575" s="389">
        <v>5</v>
      </c>
      <c r="P575" s="391">
        <v>0</v>
      </c>
    </row>
    <row r="576" spans="1:16" ht="47.25" customHeight="1">
      <c r="A576" s="390" t="s">
        <v>1712</v>
      </c>
      <c r="B576" s="389">
        <v>13</v>
      </c>
      <c r="C576" s="389">
        <v>37</v>
      </c>
      <c r="D576" s="389">
        <v>2.8461538461538463</v>
      </c>
      <c r="E576" s="391">
        <v>0</v>
      </c>
      <c r="F576" s="391">
        <v>0</v>
      </c>
      <c r="G576" s="389">
        <v>4</v>
      </c>
      <c r="H576" s="389">
        <v>1</v>
      </c>
      <c r="I576" s="389">
        <v>3</v>
      </c>
      <c r="J576" s="391">
        <v>0</v>
      </c>
      <c r="K576" s="389">
        <v>2</v>
      </c>
      <c r="L576" s="389">
        <v>2</v>
      </c>
      <c r="M576" s="391">
        <v>0</v>
      </c>
      <c r="N576" s="389">
        <v>1</v>
      </c>
      <c r="O576" s="391">
        <v>0</v>
      </c>
      <c r="P576" s="391">
        <v>0</v>
      </c>
    </row>
    <row r="577" spans="1:16">
      <c r="A577" s="388" t="s">
        <v>1713</v>
      </c>
      <c r="B577" s="389">
        <v>47838</v>
      </c>
      <c r="C577" s="389">
        <v>357576</v>
      </c>
      <c r="D577" s="389">
        <v>7.4747272043145614</v>
      </c>
      <c r="E577" s="389">
        <v>133</v>
      </c>
      <c r="F577" s="389">
        <v>314</v>
      </c>
      <c r="G577" s="389">
        <v>366</v>
      </c>
      <c r="H577" s="389">
        <v>484</v>
      </c>
      <c r="I577" s="389">
        <v>808</v>
      </c>
      <c r="J577" s="389">
        <v>942</v>
      </c>
      <c r="K577" s="389">
        <v>2641</v>
      </c>
      <c r="L577" s="389">
        <v>3993</v>
      </c>
      <c r="M577" s="389">
        <v>6564</v>
      </c>
      <c r="N577" s="389">
        <v>8830</v>
      </c>
      <c r="O577" s="389">
        <v>22743</v>
      </c>
      <c r="P577" s="389">
        <v>20</v>
      </c>
    </row>
    <row r="578" spans="1:16">
      <c r="A578" s="390" t="s">
        <v>1714</v>
      </c>
      <c r="B578" s="389">
        <v>58</v>
      </c>
      <c r="C578" s="389">
        <v>228</v>
      </c>
      <c r="D578" s="389">
        <v>3.9310344827586206</v>
      </c>
      <c r="E578" s="389">
        <v>2</v>
      </c>
      <c r="F578" s="389">
        <v>4</v>
      </c>
      <c r="G578" s="389">
        <v>8</v>
      </c>
      <c r="H578" s="389">
        <v>10</v>
      </c>
      <c r="I578" s="389">
        <v>5</v>
      </c>
      <c r="J578" s="389">
        <v>1</v>
      </c>
      <c r="K578" s="389">
        <v>4</v>
      </c>
      <c r="L578" s="389">
        <v>5</v>
      </c>
      <c r="M578" s="389">
        <v>10</v>
      </c>
      <c r="N578" s="389">
        <v>1</v>
      </c>
      <c r="O578" s="389">
        <v>8</v>
      </c>
      <c r="P578" s="391">
        <v>0</v>
      </c>
    </row>
    <row r="579" spans="1:16">
      <c r="A579" s="390" t="s">
        <v>1715</v>
      </c>
      <c r="B579" s="389">
        <v>12</v>
      </c>
      <c r="C579" s="389">
        <v>45</v>
      </c>
      <c r="D579" s="389">
        <v>3.75</v>
      </c>
      <c r="E579" s="391">
        <v>0</v>
      </c>
      <c r="F579" s="389">
        <v>2</v>
      </c>
      <c r="G579" s="389">
        <v>1</v>
      </c>
      <c r="H579" s="391">
        <v>0</v>
      </c>
      <c r="I579" s="391">
        <v>0</v>
      </c>
      <c r="J579" s="391">
        <v>0</v>
      </c>
      <c r="K579" s="389">
        <v>2</v>
      </c>
      <c r="L579" s="391">
        <v>0</v>
      </c>
      <c r="M579" s="389">
        <v>1</v>
      </c>
      <c r="N579" s="389">
        <v>5</v>
      </c>
      <c r="O579" s="389">
        <v>1</v>
      </c>
      <c r="P579" s="391">
        <v>0</v>
      </c>
    </row>
    <row r="580" spans="1:16">
      <c r="A580" s="390" t="s">
        <v>1716</v>
      </c>
      <c r="B580" s="389">
        <v>14</v>
      </c>
      <c r="C580" s="389">
        <v>142</v>
      </c>
      <c r="D580" s="389">
        <v>10.142857142857142</v>
      </c>
      <c r="E580" s="391">
        <v>0</v>
      </c>
      <c r="F580" s="391">
        <v>0</v>
      </c>
      <c r="G580" s="389">
        <v>3</v>
      </c>
      <c r="H580" s="389">
        <v>3</v>
      </c>
      <c r="I580" s="389">
        <v>1</v>
      </c>
      <c r="J580" s="389">
        <v>1</v>
      </c>
      <c r="K580" s="389">
        <v>2</v>
      </c>
      <c r="L580" s="391">
        <v>0</v>
      </c>
      <c r="M580" s="389">
        <v>2</v>
      </c>
      <c r="N580" s="389">
        <v>1</v>
      </c>
      <c r="O580" s="389">
        <v>1</v>
      </c>
      <c r="P580" s="391">
        <v>0</v>
      </c>
    </row>
    <row r="581" spans="1:16">
      <c r="A581" s="390" t="s">
        <v>1717</v>
      </c>
      <c r="B581" s="389">
        <v>262</v>
      </c>
      <c r="C581" s="389">
        <v>2867</v>
      </c>
      <c r="D581" s="389">
        <v>10.942748091603054</v>
      </c>
      <c r="E581" s="391">
        <v>0</v>
      </c>
      <c r="F581" s="391">
        <v>0</v>
      </c>
      <c r="G581" s="389">
        <v>1</v>
      </c>
      <c r="H581" s="389">
        <v>2</v>
      </c>
      <c r="I581" s="389">
        <v>5</v>
      </c>
      <c r="J581" s="389">
        <v>4</v>
      </c>
      <c r="K581" s="389">
        <v>12</v>
      </c>
      <c r="L581" s="389">
        <v>49</v>
      </c>
      <c r="M581" s="389">
        <v>56</v>
      </c>
      <c r="N581" s="389">
        <v>73</v>
      </c>
      <c r="O581" s="389">
        <v>59</v>
      </c>
      <c r="P581" s="389">
        <v>1</v>
      </c>
    </row>
    <row r="582" spans="1:16">
      <c r="A582" s="390" t="s">
        <v>1718</v>
      </c>
      <c r="B582" s="389">
        <v>22</v>
      </c>
      <c r="C582" s="389">
        <v>244</v>
      </c>
      <c r="D582" s="389">
        <v>11.090909090909092</v>
      </c>
      <c r="E582" s="391">
        <v>0</v>
      </c>
      <c r="F582" s="391">
        <v>0</v>
      </c>
      <c r="G582" s="391">
        <v>0</v>
      </c>
      <c r="H582" s="391">
        <v>0</v>
      </c>
      <c r="I582" s="389">
        <v>1</v>
      </c>
      <c r="J582" s="391">
        <v>0</v>
      </c>
      <c r="K582" s="389">
        <v>3</v>
      </c>
      <c r="L582" s="389">
        <v>2</v>
      </c>
      <c r="M582" s="389">
        <v>5</v>
      </c>
      <c r="N582" s="389">
        <v>4</v>
      </c>
      <c r="O582" s="389">
        <v>7</v>
      </c>
      <c r="P582" s="391">
        <v>0</v>
      </c>
    </row>
    <row r="583" spans="1:16">
      <c r="A583" s="390" t="s">
        <v>1719</v>
      </c>
      <c r="B583" s="389">
        <v>32</v>
      </c>
      <c r="C583" s="389">
        <v>280</v>
      </c>
      <c r="D583" s="389">
        <v>8.75</v>
      </c>
      <c r="E583" s="391">
        <v>0</v>
      </c>
      <c r="F583" s="389">
        <v>5</v>
      </c>
      <c r="G583" s="389">
        <v>1</v>
      </c>
      <c r="H583" s="389">
        <v>3</v>
      </c>
      <c r="I583" s="389">
        <v>1</v>
      </c>
      <c r="J583" s="389">
        <v>1</v>
      </c>
      <c r="K583" s="389">
        <v>5</v>
      </c>
      <c r="L583" s="389">
        <v>4</v>
      </c>
      <c r="M583" s="389">
        <v>4</v>
      </c>
      <c r="N583" s="389">
        <v>3</v>
      </c>
      <c r="O583" s="389">
        <v>5</v>
      </c>
      <c r="P583" s="391">
        <v>0</v>
      </c>
    </row>
    <row r="584" spans="1:16">
      <c r="A584" s="390" t="s">
        <v>1720</v>
      </c>
      <c r="B584" s="389">
        <v>23</v>
      </c>
      <c r="C584" s="389">
        <v>204</v>
      </c>
      <c r="D584" s="389">
        <v>8.8695652173913047</v>
      </c>
      <c r="E584" s="391">
        <v>0</v>
      </c>
      <c r="F584" s="391">
        <v>0</v>
      </c>
      <c r="G584" s="389">
        <v>1</v>
      </c>
      <c r="H584" s="389">
        <v>1</v>
      </c>
      <c r="I584" s="389">
        <v>2</v>
      </c>
      <c r="J584" s="389">
        <v>1</v>
      </c>
      <c r="K584" s="391">
        <v>0</v>
      </c>
      <c r="L584" s="391">
        <v>0</v>
      </c>
      <c r="M584" s="389">
        <v>4</v>
      </c>
      <c r="N584" s="389">
        <v>6</v>
      </c>
      <c r="O584" s="389">
        <v>8</v>
      </c>
      <c r="P584" s="391">
        <v>0</v>
      </c>
    </row>
    <row r="585" spans="1:16">
      <c r="A585" s="390" t="s">
        <v>1721</v>
      </c>
      <c r="B585" s="389">
        <v>17</v>
      </c>
      <c r="C585" s="389">
        <v>144</v>
      </c>
      <c r="D585" s="389">
        <v>8.4705882352941178</v>
      </c>
      <c r="E585" s="391">
        <v>0</v>
      </c>
      <c r="F585" s="391">
        <v>0</v>
      </c>
      <c r="G585" s="389">
        <v>1</v>
      </c>
      <c r="H585" s="391">
        <v>0</v>
      </c>
      <c r="I585" s="389">
        <v>1</v>
      </c>
      <c r="J585" s="389">
        <v>1</v>
      </c>
      <c r="K585" s="391">
        <v>0</v>
      </c>
      <c r="L585" s="389">
        <v>2</v>
      </c>
      <c r="M585" s="389">
        <v>2</v>
      </c>
      <c r="N585" s="389">
        <v>5</v>
      </c>
      <c r="O585" s="389">
        <v>5</v>
      </c>
      <c r="P585" s="391">
        <v>0</v>
      </c>
    </row>
    <row r="586" spans="1:16">
      <c r="A586" s="390" t="s">
        <v>1722</v>
      </c>
      <c r="B586" s="389">
        <v>8920</v>
      </c>
      <c r="C586" s="389">
        <v>45132</v>
      </c>
      <c r="D586" s="389">
        <v>5.0596412556053814</v>
      </c>
      <c r="E586" s="389">
        <v>6</v>
      </c>
      <c r="F586" s="389">
        <v>18</v>
      </c>
      <c r="G586" s="389">
        <v>19</v>
      </c>
      <c r="H586" s="389">
        <v>21</v>
      </c>
      <c r="I586" s="389">
        <v>49</v>
      </c>
      <c r="J586" s="389">
        <v>77</v>
      </c>
      <c r="K586" s="389">
        <v>317</v>
      </c>
      <c r="L586" s="389">
        <v>664</v>
      </c>
      <c r="M586" s="389">
        <v>1284</v>
      </c>
      <c r="N586" s="389">
        <v>1757</v>
      </c>
      <c r="O586" s="389">
        <v>4708</v>
      </c>
      <c r="P586" s="391">
        <v>0</v>
      </c>
    </row>
    <row r="587" spans="1:16">
      <c r="A587" s="390" t="s">
        <v>1723</v>
      </c>
      <c r="B587" s="389">
        <v>1039</v>
      </c>
      <c r="C587" s="389">
        <v>21863</v>
      </c>
      <c r="D587" s="389">
        <v>21.042348411934551</v>
      </c>
      <c r="E587" s="389">
        <v>3</v>
      </c>
      <c r="F587" s="389">
        <v>2</v>
      </c>
      <c r="G587" s="389">
        <v>3</v>
      </c>
      <c r="H587" s="389">
        <v>1</v>
      </c>
      <c r="I587" s="389">
        <v>5</v>
      </c>
      <c r="J587" s="389">
        <v>1</v>
      </c>
      <c r="K587" s="389">
        <v>22</v>
      </c>
      <c r="L587" s="389">
        <v>44</v>
      </c>
      <c r="M587" s="389">
        <v>125</v>
      </c>
      <c r="N587" s="389">
        <v>186</v>
      </c>
      <c r="O587" s="389">
        <v>647</v>
      </c>
      <c r="P587" s="391">
        <v>0</v>
      </c>
    </row>
    <row r="588" spans="1:16">
      <c r="A588" s="390" t="s">
        <v>1724</v>
      </c>
      <c r="B588" s="389">
        <v>560</v>
      </c>
      <c r="C588" s="389">
        <v>4486</v>
      </c>
      <c r="D588" s="389">
        <v>8.0107142857142861</v>
      </c>
      <c r="E588" s="391">
        <v>0</v>
      </c>
      <c r="F588" s="391">
        <v>0</v>
      </c>
      <c r="G588" s="389">
        <v>4</v>
      </c>
      <c r="H588" s="389">
        <v>6</v>
      </c>
      <c r="I588" s="389">
        <v>11</v>
      </c>
      <c r="J588" s="389">
        <v>8</v>
      </c>
      <c r="K588" s="389">
        <v>24</v>
      </c>
      <c r="L588" s="389">
        <v>42</v>
      </c>
      <c r="M588" s="389">
        <v>105</v>
      </c>
      <c r="N588" s="389">
        <v>138</v>
      </c>
      <c r="O588" s="389">
        <v>221</v>
      </c>
      <c r="P588" s="389">
        <v>1</v>
      </c>
    </row>
    <row r="589" spans="1:16">
      <c r="A589" s="390" t="s">
        <v>1725</v>
      </c>
      <c r="B589" s="389">
        <v>119</v>
      </c>
      <c r="C589" s="389">
        <v>830</v>
      </c>
      <c r="D589" s="389">
        <v>6.9747899159663866</v>
      </c>
      <c r="E589" s="391">
        <v>0</v>
      </c>
      <c r="F589" s="391">
        <v>0</v>
      </c>
      <c r="G589" s="391">
        <v>0</v>
      </c>
      <c r="H589" s="391">
        <v>0</v>
      </c>
      <c r="I589" s="391">
        <v>0</v>
      </c>
      <c r="J589" s="389">
        <v>1</v>
      </c>
      <c r="K589" s="389">
        <v>7</v>
      </c>
      <c r="L589" s="389">
        <v>5</v>
      </c>
      <c r="M589" s="389">
        <v>12</v>
      </c>
      <c r="N589" s="389">
        <v>23</v>
      </c>
      <c r="O589" s="389">
        <v>71</v>
      </c>
      <c r="P589" s="391">
        <v>0</v>
      </c>
    </row>
    <row r="590" spans="1:16">
      <c r="A590" s="390" t="s">
        <v>1726</v>
      </c>
      <c r="B590" s="389">
        <v>88</v>
      </c>
      <c r="C590" s="389">
        <v>844</v>
      </c>
      <c r="D590" s="389">
        <v>9.5909090909090917</v>
      </c>
      <c r="E590" s="389">
        <v>1</v>
      </c>
      <c r="F590" s="389">
        <v>1</v>
      </c>
      <c r="G590" s="389">
        <v>1</v>
      </c>
      <c r="H590" s="389">
        <v>1</v>
      </c>
      <c r="I590" s="389">
        <v>3</v>
      </c>
      <c r="J590" s="391">
        <v>0</v>
      </c>
      <c r="K590" s="389">
        <v>6</v>
      </c>
      <c r="L590" s="389">
        <v>8</v>
      </c>
      <c r="M590" s="389">
        <v>8</v>
      </c>
      <c r="N590" s="389">
        <v>12</v>
      </c>
      <c r="O590" s="389">
        <v>47</v>
      </c>
      <c r="P590" s="391">
        <v>0</v>
      </c>
    </row>
    <row r="591" spans="1:16">
      <c r="A591" s="390" t="s">
        <v>1727</v>
      </c>
      <c r="B591" s="389">
        <v>1669</v>
      </c>
      <c r="C591" s="389">
        <v>8151</v>
      </c>
      <c r="D591" s="389">
        <v>4.8837627321749553</v>
      </c>
      <c r="E591" s="391">
        <v>0</v>
      </c>
      <c r="F591" s="391">
        <v>0</v>
      </c>
      <c r="G591" s="391">
        <v>0</v>
      </c>
      <c r="H591" s="389">
        <v>8</v>
      </c>
      <c r="I591" s="389">
        <v>14</v>
      </c>
      <c r="J591" s="389">
        <v>16</v>
      </c>
      <c r="K591" s="389">
        <v>43</v>
      </c>
      <c r="L591" s="389">
        <v>146</v>
      </c>
      <c r="M591" s="389">
        <v>286</v>
      </c>
      <c r="N591" s="389">
        <v>450</v>
      </c>
      <c r="O591" s="389">
        <v>704</v>
      </c>
      <c r="P591" s="389">
        <v>2</v>
      </c>
    </row>
    <row r="592" spans="1:16">
      <c r="A592" s="390" t="s">
        <v>1728</v>
      </c>
      <c r="B592" s="389">
        <v>1699</v>
      </c>
      <c r="C592" s="389">
        <v>20820</v>
      </c>
      <c r="D592" s="389">
        <v>12.254267216009417</v>
      </c>
      <c r="E592" s="391">
        <v>0</v>
      </c>
      <c r="F592" s="391">
        <v>0</v>
      </c>
      <c r="G592" s="389">
        <v>3</v>
      </c>
      <c r="H592" s="389">
        <v>1</v>
      </c>
      <c r="I592" s="389">
        <v>3</v>
      </c>
      <c r="J592" s="389">
        <v>3</v>
      </c>
      <c r="K592" s="389">
        <v>31</v>
      </c>
      <c r="L592" s="389">
        <v>72</v>
      </c>
      <c r="M592" s="389">
        <v>253</v>
      </c>
      <c r="N592" s="389">
        <v>445</v>
      </c>
      <c r="O592" s="389">
        <v>888</v>
      </c>
      <c r="P592" s="391">
        <v>0</v>
      </c>
    </row>
    <row r="593" spans="1:16">
      <c r="A593" s="390" t="s">
        <v>1729</v>
      </c>
      <c r="B593" s="389">
        <v>12</v>
      </c>
      <c r="C593" s="389">
        <v>98</v>
      </c>
      <c r="D593" s="389">
        <v>8.1666666666666661</v>
      </c>
      <c r="E593" s="391">
        <v>0</v>
      </c>
      <c r="F593" s="391">
        <v>0</v>
      </c>
      <c r="G593" s="391">
        <v>0</v>
      </c>
      <c r="H593" s="391">
        <v>0</v>
      </c>
      <c r="I593" s="391">
        <v>0</v>
      </c>
      <c r="J593" s="391">
        <v>0</v>
      </c>
      <c r="K593" s="391">
        <v>0</v>
      </c>
      <c r="L593" s="389">
        <v>2</v>
      </c>
      <c r="M593" s="389">
        <v>1</v>
      </c>
      <c r="N593" s="389">
        <v>3</v>
      </c>
      <c r="O593" s="389">
        <v>6</v>
      </c>
      <c r="P593" s="391">
        <v>0</v>
      </c>
    </row>
    <row r="594" spans="1:16" ht="22.5">
      <c r="A594" s="390" t="s">
        <v>1730</v>
      </c>
      <c r="B594" s="389">
        <v>8</v>
      </c>
      <c r="C594" s="389">
        <v>96</v>
      </c>
      <c r="D594" s="389">
        <v>12</v>
      </c>
      <c r="E594" s="391">
        <v>0</v>
      </c>
      <c r="F594" s="391">
        <v>0</v>
      </c>
      <c r="G594" s="389">
        <v>1</v>
      </c>
      <c r="H594" s="391">
        <v>0</v>
      </c>
      <c r="I594" s="389">
        <v>1</v>
      </c>
      <c r="J594" s="391">
        <v>0</v>
      </c>
      <c r="K594" s="389">
        <v>1</v>
      </c>
      <c r="L594" s="391">
        <v>0</v>
      </c>
      <c r="M594" s="389">
        <v>3</v>
      </c>
      <c r="N594" s="391">
        <v>0</v>
      </c>
      <c r="O594" s="389">
        <v>2</v>
      </c>
      <c r="P594" s="391">
        <v>0</v>
      </c>
    </row>
    <row r="595" spans="1:16">
      <c r="A595" s="390" t="s">
        <v>1731</v>
      </c>
      <c r="B595" s="389">
        <v>389</v>
      </c>
      <c r="C595" s="389">
        <v>2218</v>
      </c>
      <c r="D595" s="389">
        <v>5.7017994858611827</v>
      </c>
      <c r="E595" s="391">
        <v>0</v>
      </c>
      <c r="F595" s="391">
        <v>0</v>
      </c>
      <c r="G595" s="389">
        <v>1</v>
      </c>
      <c r="H595" s="389">
        <v>1</v>
      </c>
      <c r="I595" s="391">
        <v>0</v>
      </c>
      <c r="J595" s="389">
        <v>4</v>
      </c>
      <c r="K595" s="389">
        <v>11</v>
      </c>
      <c r="L595" s="389">
        <v>29</v>
      </c>
      <c r="M595" s="389">
        <v>74</v>
      </c>
      <c r="N595" s="389">
        <v>78</v>
      </c>
      <c r="O595" s="389">
        <v>191</v>
      </c>
      <c r="P595" s="391">
        <v>0</v>
      </c>
    </row>
    <row r="596" spans="1:16">
      <c r="A596" s="390" t="s">
        <v>1732</v>
      </c>
      <c r="B596" s="389">
        <v>1639</v>
      </c>
      <c r="C596" s="389">
        <v>10958</v>
      </c>
      <c r="D596" s="389">
        <v>6.6857840146430751</v>
      </c>
      <c r="E596" s="391">
        <v>0</v>
      </c>
      <c r="F596" s="391">
        <v>0</v>
      </c>
      <c r="G596" s="391">
        <v>0</v>
      </c>
      <c r="H596" s="389">
        <v>1</v>
      </c>
      <c r="I596" s="389">
        <v>4</v>
      </c>
      <c r="J596" s="389">
        <v>6</v>
      </c>
      <c r="K596" s="389">
        <v>30</v>
      </c>
      <c r="L596" s="389">
        <v>67</v>
      </c>
      <c r="M596" s="389">
        <v>242</v>
      </c>
      <c r="N596" s="389">
        <v>444</v>
      </c>
      <c r="O596" s="389">
        <v>845</v>
      </c>
      <c r="P596" s="391">
        <v>0</v>
      </c>
    </row>
    <row r="597" spans="1:16">
      <c r="A597" s="390" t="s">
        <v>1733</v>
      </c>
      <c r="B597" s="389">
        <v>349</v>
      </c>
      <c r="C597" s="389">
        <v>3233</v>
      </c>
      <c r="D597" s="389">
        <v>9.2636103151862468</v>
      </c>
      <c r="E597" s="391">
        <v>0</v>
      </c>
      <c r="F597" s="389">
        <v>3</v>
      </c>
      <c r="G597" s="389">
        <v>1</v>
      </c>
      <c r="H597" s="389">
        <v>2</v>
      </c>
      <c r="I597" s="389">
        <v>5</v>
      </c>
      <c r="J597" s="389">
        <v>9</v>
      </c>
      <c r="K597" s="389">
        <v>25</v>
      </c>
      <c r="L597" s="389">
        <v>26</v>
      </c>
      <c r="M597" s="389">
        <v>22</v>
      </c>
      <c r="N597" s="389">
        <v>73</v>
      </c>
      <c r="O597" s="389">
        <v>183</v>
      </c>
      <c r="P597" s="391">
        <v>0</v>
      </c>
    </row>
    <row r="598" spans="1:16">
      <c r="A598" s="390" t="s">
        <v>1734</v>
      </c>
      <c r="B598" s="389">
        <v>411</v>
      </c>
      <c r="C598" s="389">
        <v>3284</v>
      </c>
      <c r="D598" s="389">
        <v>7.990267639902676</v>
      </c>
      <c r="E598" s="391">
        <v>0</v>
      </c>
      <c r="F598" s="389">
        <v>18</v>
      </c>
      <c r="G598" s="389">
        <v>7</v>
      </c>
      <c r="H598" s="389">
        <v>11</v>
      </c>
      <c r="I598" s="389">
        <v>6</v>
      </c>
      <c r="J598" s="389">
        <v>4</v>
      </c>
      <c r="K598" s="389">
        <v>13</v>
      </c>
      <c r="L598" s="389">
        <v>18</v>
      </c>
      <c r="M598" s="389">
        <v>48</v>
      </c>
      <c r="N598" s="389">
        <v>64</v>
      </c>
      <c r="O598" s="389">
        <v>221</v>
      </c>
      <c r="P598" s="389">
        <v>1</v>
      </c>
    </row>
    <row r="599" spans="1:16">
      <c r="A599" s="390" t="s">
        <v>1735</v>
      </c>
      <c r="B599" s="389">
        <v>22</v>
      </c>
      <c r="C599" s="389">
        <v>149</v>
      </c>
      <c r="D599" s="389">
        <v>6.7727272727272725</v>
      </c>
      <c r="E599" s="391">
        <v>0</v>
      </c>
      <c r="F599" s="389">
        <v>1</v>
      </c>
      <c r="G599" s="389">
        <v>3</v>
      </c>
      <c r="H599" s="391">
        <v>0</v>
      </c>
      <c r="I599" s="391">
        <v>0</v>
      </c>
      <c r="J599" s="389">
        <v>1</v>
      </c>
      <c r="K599" s="389">
        <v>3</v>
      </c>
      <c r="L599" s="389">
        <v>3</v>
      </c>
      <c r="M599" s="389">
        <v>1</v>
      </c>
      <c r="N599" s="389">
        <v>1</v>
      </c>
      <c r="O599" s="389">
        <v>9</v>
      </c>
      <c r="P599" s="391">
        <v>0</v>
      </c>
    </row>
    <row r="600" spans="1:16">
      <c r="A600" s="390" t="s">
        <v>1736</v>
      </c>
      <c r="B600" s="389">
        <v>34</v>
      </c>
      <c r="C600" s="389">
        <v>314</v>
      </c>
      <c r="D600" s="389">
        <v>9.235294117647058</v>
      </c>
      <c r="E600" s="391">
        <v>0</v>
      </c>
      <c r="F600" s="389">
        <v>1</v>
      </c>
      <c r="G600" s="389">
        <v>1</v>
      </c>
      <c r="H600" s="389">
        <v>1</v>
      </c>
      <c r="I600" s="389">
        <v>5</v>
      </c>
      <c r="J600" s="389">
        <v>2</v>
      </c>
      <c r="K600" s="389">
        <v>6</v>
      </c>
      <c r="L600" s="389">
        <v>4</v>
      </c>
      <c r="M600" s="389">
        <v>3</v>
      </c>
      <c r="N600" s="389">
        <v>5</v>
      </c>
      <c r="O600" s="389">
        <v>6</v>
      </c>
      <c r="P600" s="391">
        <v>0</v>
      </c>
    </row>
    <row r="601" spans="1:16">
      <c r="A601" s="390" t="s">
        <v>1737</v>
      </c>
      <c r="B601" s="389">
        <v>91</v>
      </c>
      <c r="C601" s="389">
        <v>824</v>
      </c>
      <c r="D601" s="389">
        <v>9.0549450549450547</v>
      </c>
      <c r="E601" s="389">
        <v>4</v>
      </c>
      <c r="F601" s="389">
        <v>2</v>
      </c>
      <c r="G601" s="389">
        <v>6</v>
      </c>
      <c r="H601" s="389">
        <v>5</v>
      </c>
      <c r="I601" s="389">
        <v>1</v>
      </c>
      <c r="J601" s="389">
        <v>4</v>
      </c>
      <c r="K601" s="389">
        <v>10</v>
      </c>
      <c r="L601" s="389">
        <v>10</v>
      </c>
      <c r="M601" s="389">
        <v>11</v>
      </c>
      <c r="N601" s="389">
        <v>20</v>
      </c>
      <c r="O601" s="389">
        <v>18</v>
      </c>
      <c r="P601" s="391">
        <v>0</v>
      </c>
    </row>
    <row r="602" spans="1:16">
      <c r="A602" s="390" t="s">
        <v>1738</v>
      </c>
      <c r="B602" s="389">
        <v>40</v>
      </c>
      <c r="C602" s="389">
        <v>827</v>
      </c>
      <c r="D602" s="389">
        <v>20.675000000000001</v>
      </c>
      <c r="E602" s="389">
        <v>2</v>
      </c>
      <c r="F602" s="389">
        <v>1</v>
      </c>
      <c r="G602" s="391">
        <v>0</v>
      </c>
      <c r="H602" s="389">
        <v>1</v>
      </c>
      <c r="I602" s="389">
        <v>6</v>
      </c>
      <c r="J602" s="389">
        <v>2</v>
      </c>
      <c r="K602" s="389">
        <v>1</v>
      </c>
      <c r="L602" s="389">
        <v>3</v>
      </c>
      <c r="M602" s="389">
        <v>6</v>
      </c>
      <c r="N602" s="389">
        <v>9</v>
      </c>
      <c r="O602" s="389">
        <v>9</v>
      </c>
      <c r="P602" s="391">
        <v>0</v>
      </c>
    </row>
    <row r="603" spans="1:16">
      <c r="A603" s="390" t="s">
        <v>1739</v>
      </c>
      <c r="B603" s="389">
        <v>130</v>
      </c>
      <c r="C603" s="389">
        <v>1299</v>
      </c>
      <c r="D603" s="389">
        <v>9.9923076923076923</v>
      </c>
      <c r="E603" s="391">
        <v>0</v>
      </c>
      <c r="F603" s="391">
        <v>0</v>
      </c>
      <c r="G603" s="389">
        <v>5</v>
      </c>
      <c r="H603" s="389">
        <v>10</v>
      </c>
      <c r="I603" s="389">
        <v>5</v>
      </c>
      <c r="J603" s="389">
        <v>3</v>
      </c>
      <c r="K603" s="389">
        <v>8</v>
      </c>
      <c r="L603" s="389">
        <v>15</v>
      </c>
      <c r="M603" s="389">
        <v>19</v>
      </c>
      <c r="N603" s="389">
        <v>23</v>
      </c>
      <c r="O603" s="389">
        <v>42</v>
      </c>
      <c r="P603" s="391">
        <v>0</v>
      </c>
    </row>
    <row r="604" spans="1:16">
      <c r="A604" s="390" t="s">
        <v>1740</v>
      </c>
      <c r="B604" s="389">
        <v>373</v>
      </c>
      <c r="C604" s="389">
        <v>3373</v>
      </c>
      <c r="D604" s="389">
        <v>9.0428954423592494</v>
      </c>
      <c r="E604" s="391">
        <v>0</v>
      </c>
      <c r="F604" s="389">
        <v>7</v>
      </c>
      <c r="G604" s="389">
        <v>6</v>
      </c>
      <c r="H604" s="389">
        <v>5</v>
      </c>
      <c r="I604" s="389">
        <v>8</v>
      </c>
      <c r="J604" s="389">
        <v>10</v>
      </c>
      <c r="K604" s="389">
        <v>11</v>
      </c>
      <c r="L604" s="389">
        <v>14</v>
      </c>
      <c r="M604" s="389">
        <v>28</v>
      </c>
      <c r="N604" s="389">
        <v>113</v>
      </c>
      <c r="O604" s="389">
        <v>171</v>
      </c>
      <c r="P604" s="391">
        <v>0</v>
      </c>
    </row>
    <row r="605" spans="1:16">
      <c r="A605" s="390" t="s">
        <v>1741</v>
      </c>
      <c r="B605" s="389">
        <v>4</v>
      </c>
      <c r="C605" s="389">
        <v>29</v>
      </c>
      <c r="D605" s="389">
        <v>7.25</v>
      </c>
      <c r="E605" s="391">
        <v>0</v>
      </c>
      <c r="F605" s="389">
        <v>1</v>
      </c>
      <c r="G605" s="391">
        <v>0</v>
      </c>
      <c r="H605" s="391">
        <v>0</v>
      </c>
      <c r="I605" s="391">
        <v>0</v>
      </c>
      <c r="J605" s="391">
        <v>0</v>
      </c>
      <c r="K605" s="391">
        <v>0</v>
      </c>
      <c r="L605" s="389">
        <v>1</v>
      </c>
      <c r="M605" s="389">
        <v>1</v>
      </c>
      <c r="N605" s="391">
        <v>0</v>
      </c>
      <c r="O605" s="389">
        <v>1</v>
      </c>
      <c r="P605" s="391">
        <v>0</v>
      </c>
    </row>
    <row r="606" spans="1:16">
      <c r="A606" s="390" t="s">
        <v>1742</v>
      </c>
      <c r="B606" s="389">
        <v>22</v>
      </c>
      <c r="C606" s="389">
        <v>125</v>
      </c>
      <c r="D606" s="389">
        <v>5.6818181818181817</v>
      </c>
      <c r="E606" s="391">
        <v>0</v>
      </c>
      <c r="F606" s="389">
        <v>3</v>
      </c>
      <c r="G606" s="389">
        <v>4</v>
      </c>
      <c r="H606" s="389">
        <v>7</v>
      </c>
      <c r="I606" s="391">
        <v>0</v>
      </c>
      <c r="J606" s="391">
        <v>0</v>
      </c>
      <c r="K606" s="389">
        <v>1</v>
      </c>
      <c r="L606" s="391">
        <v>0</v>
      </c>
      <c r="M606" s="389">
        <v>3</v>
      </c>
      <c r="N606" s="391">
        <v>0</v>
      </c>
      <c r="O606" s="389">
        <v>4</v>
      </c>
      <c r="P606" s="391">
        <v>0</v>
      </c>
    </row>
    <row r="607" spans="1:16">
      <c r="A607" s="390" t="s">
        <v>1743</v>
      </c>
      <c r="B607" s="389">
        <v>77</v>
      </c>
      <c r="C607" s="389">
        <v>626</v>
      </c>
      <c r="D607" s="389">
        <v>8.1298701298701292</v>
      </c>
      <c r="E607" s="391">
        <v>0</v>
      </c>
      <c r="F607" s="389">
        <v>3</v>
      </c>
      <c r="G607" s="389">
        <v>3</v>
      </c>
      <c r="H607" s="389">
        <v>4</v>
      </c>
      <c r="I607" s="389">
        <v>6</v>
      </c>
      <c r="J607" s="389">
        <v>2</v>
      </c>
      <c r="K607" s="389">
        <v>7</v>
      </c>
      <c r="L607" s="389">
        <v>9</v>
      </c>
      <c r="M607" s="389">
        <v>10</v>
      </c>
      <c r="N607" s="389">
        <v>12</v>
      </c>
      <c r="O607" s="389">
        <v>20</v>
      </c>
      <c r="P607" s="389">
        <v>1</v>
      </c>
    </row>
    <row r="608" spans="1:16">
      <c r="A608" s="390" t="s">
        <v>1744</v>
      </c>
      <c r="B608" s="389">
        <v>14</v>
      </c>
      <c r="C608" s="389">
        <v>91</v>
      </c>
      <c r="D608" s="389">
        <v>6.5</v>
      </c>
      <c r="E608" s="391">
        <v>0</v>
      </c>
      <c r="F608" s="389">
        <v>1</v>
      </c>
      <c r="G608" s="391">
        <v>0</v>
      </c>
      <c r="H608" s="391">
        <v>0</v>
      </c>
      <c r="I608" s="391">
        <v>0</v>
      </c>
      <c r="J608" s="391">
        <v>0</v>
      </c>
      <c r="K608" s="389">
        <v>2</v>
      </c>
      <c r="L608" s="391">
        <v>0</v>
      </c>
      <c r="M608" s="389">
        <v>4</v>
      </c>
      <c r="N608" s="389">
        <v>3</v>
      </c>
      <c r="O608" s="389">
        <v>4</v>
      </c>
      <c r="P608" s="391">
        <v>0</v>
      </c>
    </row>
    <row r="609" spans="1:16">
      <c r="A609" s="390" t="s">
        <v>1745</v>
      </c>
      <c r="B609" s="389">
        <v>501</v>
      </c>
      <c r="C609" s="389">
        <v>3886</v>
      </c>
      <c r="D609" s="389">
        <v>7.756487025948104</v>
      </c>
      <c r="E609" s="389">
        <v>23</v>
      </c>
      <c r="F609" s="389">
        <v>9</v>
      </c>
      <c r="G609" s="389">
        <v>3</v>
      </c>
      <c r="H609" s="389">
        <v>5</v>
      </c>
      <c r="I609" s="389">
        <v>13</v>
      </c>
      <c r="J609" s="389">
        <v>7</v>
      </c>
      <c r="K609" s="389">
        <v>28</v>
      </c>
      <c r="L609" s="389">
        <v>29</v>
      </c>
      <c r="M609" s="389">
        <v>61</v>
      </c>
      <c r="N609" s="389">
        <v>77</v>
      </c>
      <c r="O609" s="389">
        <v>246</v>
      </c>
      <c r="P609" s="391">
        <v>0</v>
      </c>
    </row>
    <row r="610" spans="1:16">
      <c r="A610" s="390" t="s">
        <v>1746</v>
      </c>
      <c r="B610" s="389">
        <v>568</v>
      </c>
      <c r="C610" s="389">
        <v>4253</v>
      </c>
      <c r="D610" s="389">
        <v>7.487676056338028</v>
      </c>
      <c r="E610" s="389">
        <v>1</v>
      </c>
      <c r="F610" s="389">
        <v>3</v>
      </c>
      <c r="G610" s="391">
        <v>0</v>
      </c>
      <c r="H610" s="391">
        <v>0</v>
      </c>
      <c r="I610" s="389">
        <v>5</v>
      </c>
      <c r="J610" s="389">
        <v>6</v>
      </c>
      <c r="K610" s="389">
        <v>8</v>
      </c>
      <c r="L610" s="389">
        <v>8</v>
      </c>
      <c r="M610" s="389">
        <v>35</v>
      </c>
      <c r="N610" s="389">
        <v>66</v>
      </c>
      <c r="O610" s="389">
        <v>436</v>
      </c>
      <c r="P610" s="391">
        <v>0</v>
      </c>
    </row>
    <row r="611" spans="1:16">
      <c r="A611" s="390" t="s">
        <v>1747</v>
      </c>
      <c r="B611" s="389">
        <v>137</v>
      </c>
      <c r="C611" s="389">
        <v>628</v>
      </c>
      <c r="D611" s="389">
        <v>4.5839416058394162</v>
      </c>
      <c r="E611" s="391">
        <v>0</v>
      </c>
      <c r="F611" s="391">
        <v>0</v>
      </c>
      <c r="G611" s="389">
        <v>3</v>
      </c>
      <c r="H611" s="389">
        <v>3</v>
      </c>
      <c r="I611" s="389">
        <v>8</v>
      </c>
      <c r="J611" s="389">
        <v>11</v>
      </c>
      <c r="K611" s="389">
        <v>11</v>
      </c>
      <c r="L611" s="389">
        <v>9</v>
      </c>
      <c r="M611" s="389">
        <v>7</v>
      </c>
      <c r="N611" s="389">
        <v>25</v>
      </c>
      <c r="O611" s="389">
        <v>60</v>
      </c>
      <c r="P611" s="391">
        <v>0</v>
      </c>
    </row>
    <row r="612" spans="1:16">
      <c r="A612" s="390" t="s">
        <v>1748</v>
      </c>
      <c r="B612" s="389">
        <v>263</v>
      </c>
      <c r="C612" s="389">
        <v>11901</v>
      </c>
      <c r="D612" s="389">
        <v>45.250950570342205</v>
      </c>
      <c r="E612" s="389">
        <v>7</v>
      </c>
      <c r="F612" s="389">
        <v>5</v>
      </c>
      <c r="G612" s="389">
        <v>2</v>
      </c>
      <c r="H612" s="389">
        <v>3</v>
      </c>
      <c r="I612" s="389">
        <v>5</v>
      </c>
      <c r="J612" s="389">
        <v>3</v>
      </c>
      <c r="K612" s="389">
        <v>7</v>
      </c>
      <c r="L612" s="389">
        <v>17</v>
      </c>
      <c r="M612" s="389">
        <v>13</v>
      </c>
      <c r="N612" s="389">
        <v>23</v>
      </c>
      <c r="O612" s="389">
        <v>178</v>
      </c>
      <c r="P612" s="391">
        <v>0</v>
      </c>
    </row>
    <row r="613" spans="1:16">
      <c r="A613" s="390" t="s">
        <v>1749</v>
      </c>
      <c r="B613" s="389">
        <v>555</v>
      </c>
      <c r="C613" s="389">
        <v>2096</v>
      </c>
      <c r="D613" s="389">
        <v>3.7765765765765766</v>
      </c>
      <c r="E613" s="389">
        <v>4</v>
      </c>
      <c r="F613" s="389">
        <v>3</v>
      </c>
      <c r="G613" s="389">
        <v>6</v>
      </c>
      <c r="H613" s="389">
        <v>14</v>
      </c>
      <c r="I613" s="389">
        <v>37</v>
      </c>
      <c r="J613" s="389">
        <v>24</v>
      </c>
      <c r="K613" s="389">
        <v>59</v>
      </c>
      <c r="L613" s="389">
        <v>76</v>
      </c>
      <c r="M613" s="389">
        <v>117</v>
      </c>
      <c r="N613" s="389">
        <v>90</v>
      </c>
      <c r="O613" s="389">
        <v>125</v>
      </c>
      <c r="P613" s="391">
        <v>0</v>
      </c>
    </row>
    <row r="614" spans="1:16">
      <c r="A614" s="390" t="s">
        <v>1750</v>
      </c>
      <c r="B614" s="389">
        <v>638</v>
      </c>
      <c r="C614" s="389">
        <v>3993</v>
      </c>
      <c r="D614" s="389">
        <v>6.2586206896551726</v>
      </c>
      <c r="E614" s="391">
        <v>0</v>
      </c>
      <c r="F614" s="389">
        <v>1</v>
      </c>
      <c r="G614" s="391">
        <v>0</v>
      </c>
      <c r="H614" s="389">
        <v>2</v>
      </c>
      <c r="I614" s="389">
        <v>3</v>
      </c>
      <c r="J614" s="389">
        <v>5</v>
      </c>
      <c r="K614" s="389">
        <v>19</v>
      </c>
      <c r="L614" s="389">
        <v>21</v>
      </c>
      <c r="M614" s="389">
        <v>58</v>
      </c>
      <c r="N614" s="389">
        <v>123</v>
      </c>
      <c r="O614" s="389">
        <v>406</v>
      </c>
      <c r="P614" s="391">
        <v>0</v>
      </c>
    </row>
    <row r="615" spans="1:16">
      <c r="A615" s="390" t="s">
        <v>1751</v>
      </c>
      <c r="B615" s="389">
        <v>490</v>
      </c>
      <c r="C615" s="389">
        <v>1889</v>
      </c>
      <c r="D615" s="389">
        <v>3.8551020408163263</v>
      </c>
      <c r="E615" s="391">
        <v>0</v>
      </c>
      <c r="F615" s="389">
        <v>3</v>
      </c>
      <c r="G615" s="389">
        <v>8</v>
      </c>
      <c r="H615" s="389">
        <v>9</v>
      </c>
      <c r="I615" s="389">
        <v>15</v>
      </c>
      <c r="J615" s="389">
        <v>12</v>
      </c>
      <c r="K615" s="389">
        <v>40</v>
      </c>
      <c r="L615" s="389">
        <v>34</v>
      </c>
      <c r="M615" s="389">
        <v>42</v>
      </c>
      <c r="N615" s="389">
        <v>78</v>
      </c>
      <c r="O615" s="389">
        <v>249</v>
      </c>
      <c r="P615" s="391">
        <v>0</v>
      </c>
    </row>
    <row r="616" spans="1:16">
      <c r="A616" s="390" t="s">
        <v>1752</v>
      </c>
      <c r="B616" s="389">
        <v>5216</v>
      </c>
      <c r="C616" s="389">
        <v>48849</v>
      </c>
      <c r="D616" s="389">
        <v>9.3652223926380369</v>
      </c>
      <c r="E616" s="389">
        <v>11</v>
      </c>
      <c r="F616" s="389">
        <v>25</v>
      </c>
      <c r="G616" s="389">
        <v>20</v>
      </c>
      <c r="H616" s="389">
        <v>31</v>
      </c>
      <c r="I616" s="389">
        <v>33</v>
      </c>
      <c r="J616" s="389">
        <v>39</v>
      </c>
      <c r="K616" s="389">
        <v>82</v>
      </c>
      <c r="L616" s="389">
        <v>174</v>
      </c>
      <c r="M616" s="389">
        <v>417</v>
      </c>
      <c r="N616" s="389">
        <v>710</v>
      </c>
      <c r="O616" s="389">
        <v>3671</v>
      </c>
      <c r="P616" s="389">
        <v>3</v>
      </c>
    </row>
    <row r="617" spans="1:16" ht="22.5">
      <c r="A617" s="390" t="s">
        <v>1753</v>
      </c>
      <c r="B617" s="389">
        <v>520</v>
      </c>
      <c r="C617" s="389">
        <v>6008</v>
      </c>
      <c r="D617" s="389">
        <v>11.553846153846154</v>
      </c>
      <c r="E617" s="389">
        <v>18</v>
      </c>
      <c r="F617" s="389">
        <v>23</v>
      </c>
      <c r="G617" s="389">
        <v>16</v>
      </c>
      <c r="H617" s="389">
        <v>21</v>
      </c>
      <c r="I617" s="389">
        <v>16</v>
      </c>
      <c r="J617" s="389">
        <v>13</v>
      </c>
      <c r="K617" s="389">
        <v>15</v>
      </c>
      <c r="L617" s="389">
        <v>41</v>
      </c>
      <c r="M617" s="389">
        <v>52</v>
      </c>
      <c r="N617" s="389">
        <v>84</v>
      </c>
      <c r="O617" s="389">
        <v>215</v>
      </c>
      <c r="P617" s="389">
        <v>6</v>
      </c>
    </row>
    <row r="618" spans="1:16">
      <c r="A618" s="390" t="s">
        <v>1754</v>
      </c>
      <c r="B618" s="389">
        <v>846</v>
      </c>
      <c r="C618" s="389">
        <v>9706</v>
      </c>
      <c r="D618" s="389">
        <v>11.472813238770685</v>
      </c>
      <c r="E618" s="389">
        <v>4</v>
      </c>
      <c r="F618" s="389">
        <v>3</v>
      </c>
      <c r="G618" s="389">
        <v>7</v>
      </c>
      <c r="H618" s="389">
        <v>9</v>
      </c>
      <c r="I618" s="389">
        <v>33</v>
      </c>
      <c r="J618" s="389">
        <v>26</v>
      </c>
      <c r="K618" s="389">
        <v>99</v>
      </c>
      <c r="L618" s="389">
        <v>95</v>
      </c>
      <c r="M618" s="389">
        <v>161</v>
      </c>
      <c r="N618" s="389">
        <v>166</v>
      </c>
      <c r="O618" s="389">
        <v>243</v>
      </c>
      <c r="P618" s="391">
        <v>0</v>
      </c>
    </row>
    <row r="619" spans="1:16">
      <c r="A619" s="390" t="s">
        <v>1755</v>
      </c>
      <c r="B619" s="389">
        <v>1101</v>
      </c>
      <c r="C619" s="389">
        <v>12771</v>
      </c>
      <c r="D619" s="389">
        <v>11.599455040871934</v>
      </c>
      <c r="E619" s="389">
        <v>10</v>
      </c>
      <c r="F619" s="389">
        <v>9</v>
      </c>
      <c r="G619" s="389">
        <v>7</v>
      </c>
      <c r="H619" s="389">
        <v>7</v>
      </c>
      <c r="I619" s="389">
        <v>17</v>
      </c>
      <c r="J619" s="389">
        <v>23</v>
      </c>
      <c r="K619" s="389">
        <v>47</v>
      </c>
      <c r="L619" s="389">
        <v>77</v>
      </c>
      <c r="M619" s="389">
        <v>157</v>
      </c>
      <c r="N619" s="389">
        <v>213</v>
      </c>
      <c r="O619" s="389">
        <v>534</v>
      </c>
      <c r="P619" s="391">
        <v>0</v>
      </c>
    </row>
    <row r="620" spans="1:16">
      <c r="A620" s="390" t="s">
        <v>1756</v>
      </c>
      <c r="B620" s="389">
        <v>500</v>
      </c>
      <c r="C620" s="389">
        <v>5233</v>
      </c>
      <c r="D620" s="389">
        <v>10.465999999999999</v>
      </c>
      <c r="E620" s="389">
        <v>5</v>
      </c>
      <c r="F620" s="389">
        <v>3</v>
      </c>
      <c r="G620" s="389">
        <v>6</v>
      </c>
      <c r="H620" s="389">
        <v>11</v>
      </c>
      <c r="I620" s="389">
        <v>20</v>
      </c>
      <c r="J620" s="389">
        <v>26</v>
      </c>
      <c r="K620" s="389">
        <v>28</v>
      </c>
      <c r="L620" s="389">
        <v>30</v>
      </c>
      <c r="M620" s="389">
        <v>47</v>
      </c>
      <c r="N620" s="389">
        <v>66</v>
      </c>
      <c r="O620" s="389">
        <v>258</v>
      </c>
      <c r="P620" s="391">
        <v>0</v>
      </c>
    </row>
    <row r="621" spans="1:16">
      <c r="A621" s="390" t="s">
        <v>1757</v>
      </c>
      <c r="B621" s="389">
        <v>910</v>
      </c>
      <c r="C621" s="389">
        <v>9383</v>
      </c>
      <c r="D621" s="389">
        <v>10.310989010989012</v>
      </c>
      <c r="E621" s="389">
        <v>2</v>
      </c>
      <c r="F621" s="389">
        <v>4</v>
      </c>
      <c r="G621" s="389">
        <v>1</v>
      </c>
      <c r="H621" s="389">
        <v>8</v>
      </c>
      <c r="I621" s="389">
        <v>7</v>
      </c>
      <c r="J621" s="389">
        <v>4</v>
      </c>
      <c r="K621" s="389">
        <v>22</v>
      </c>
      <c r="L621" s="389">
        <v>44</v>
      </c>
      <c r="M621" s="389">
        <v>80</v>
      </c>
      <c r="N621" s="389">
        <v>188</v>
      </c>
      <c r="O621" s="389">
        <v>550</v>
      </c>
      <c r="P621" s="391">
        <v>0</v>
      </c>
    </row>
    <row r="622" spans="1:16" ht="22.5">
      <c r="A622" s="390" t="s">
        <v>1758</v>
      </c>
      <c r="B622" s="389">
        <v>2048</v>
      </c>
      <c r="C622" s="389">
        <v>14653</v>
      </c>
      <c r="D622" s="389">
        <v>7.15478515625</v>
      </c>
      <c r="E622" s="389">
        <v>1</v>
      </c>
      <c r="F622" s="389">
        <v>6</v>
      </c>
      <c r="G622" s="389">
        <v>6</v>
      </c>
      <c r="H622" s="389">
        <v>12</v>
      </c>
      <c r="I622" s="389">
        <v>18</v>
      </c>
      <c r="J622" s="389">
        <v>25</v>
      </c>
      <c r="K622" s="389">
        <v>74</v>
      </c>
      <c r="L622" s="389">
        <v>86</v>
      </c>
      <c r="M622" s="389">
        <v>194</v>
      </c>
      <c r="N622" s="389">
        <v>310</v>
      </c>
      <c r="O622" s="389">
        <v>1315</v>
      </c>
      <c r="P622" s="389">
        <v>1</v>
      </c>
    </row>
    <row r="623" spans="1:16" ht="22.5">
      <c r="A623" s="390" t="s">
        <v>1759</v>
      </c>
      <c r="B623" s="389">
        <v>46</v>
      </c>
      <c r="C623" s="389">
        <v>261</v>
      </c>
      <c r="D623" s="389">
        <v>5.6739130434782608</v>
      </c>
      <c r="E623" s="391">
        <v>0</v>
      </c>
      <c r="F623" s="391">
        <v>0</v>
      </c>
      <c r="G623" s="389">
        <v>1</v>
      </c>
      <c r="H623" s="389">
        <v>1</v>
      </c>
      <c r="I623" s="389">
        <v>4</v>
      </c>
      <c r="J623" s="389">
        <v>3</v>
      </c>
      <c r="K623" s="389">
        <v>4</v>
      </c>
      <c r="L623" s="389">
        <v>1</v>
      </c>
      <c r="M623" s="389">
        <v>2</v>
      </c>
      <c r="N623" s="389">
        <v>7</v>
      </c>
      <c r="O623" s="389">
        <v>23</v>
      </c>
      <c r="P623" s="391">
        <v>0</v>
      </c>
    </row>
    <row r="624" spans="1:16" ht="22.5">
      <c r="A624" s="390" t="s">
        <v>1760</v>
      </c>
      <c r="B624" s="389">
        <v>48</v>
      </c>
      <c r="C624" s="389">
        <v>367</v>
      </c>
      <c r="D624" s="389">
        <v>7.645833333333333</v>
      </c>
      <c r="E624" s="391">
        <v>0</v>
      </c>
      <c r="F624" s="391">
        <v>0</v>
      </c>
      <c r="G624" s="391">
        <v>0</v>
      </c>
      <c r="H624" s="391">
        <v>0</v>
      </c>
      <c r="I624" s="389">
        <v>2</v>
      </c>
      <c r="J624" s="389">
        <v>1</v>
      </c>
      <c r="K624" s="389">
        <v>2</v>
      </c>
      <c r="L624" s="389">
        <v>4</v>
      </c>
      <c r="M624" s="389">
        <v>7</v>
      </c>
      <c r="N624" s="389">
        <v>5</v>
      </c>
      <c r="O624" s="389">
        <v>27</v>
      </c>
      <c r="P624" s="391">
        <v>0</v>
      </c>
    </row>
    <row r="625" spans="1:16">
      <c r="A625" s="390" t="s">
        <v>1761</v>
      </c>
      <c r="B625" s="389">
        <v>4206</v>
      </c>
      <c r="C625" s="389">
        <v>42497</v>
      </c>
      <c r="D625" s="389">
        <v>10.103899191631003</v>
      </c>
      <c r="E625" s="389">
        <v>5</v>
      </c>
      <c r="F625" s="389">
        <v>10</v>
      </c>
      <c r="G625" s="389">
        <v>15</v>
      </c>
      <c r="H625" s="389">
        <v>11</v>
      </c>
      <c r="I625" s="389">
        <v>24</v>
      </c>
      <c r="J625" s="389">
        <v>40</v>
      </c>
      <c r="K625" s="389">
        <v>139</v>
      </c>
      <c r="L625" s="389">
        <v>236</v>
      </c>
      <c r="M625" s="389">
        <v>459</v>
      </c>
      <c r="N625" s="389">
        <v>712</v>
      </c>
      <c r="O625" s="389">
        <v>2551</v>
      </c>
      <c r="P625" s="389">
        <v>4</v>
      </c>
    </row>
    <row r="626" spans="1:16">
      <c r="A626" s="390" t="s">
        <v>1762</v>
      </c>
      <c r="B626" s="389">
        <v>80</v>
      </c>
      <c r="C626" s="389">
        <v>2939</v>
      </c>
      <c r="D626" s="389">
        <v>36.737499999999997</v>
      </c>
      <c r="E626" s="391">
        <v>0</v>
      </c>
      <c r="F626" s="391">
        <v>0</v>
      </c>
      <c r="G626" s="391">
        <v>0</v>
      </c>
      <c r="H626" s="391">
        <v>0</v>
      </c>
      <c r="I626" s="389">
        <v>1</v>
      </c>
      <c r="J626" s="389">
        <v>2</v>
      </c>
      <c r="K626" s="389">
        <v>4</v>
      </c>
      <c r="L626" s="389">
        <v>3</v>
      </c>
      <c r="M626" s="389">
        <v>10</v>
      </c>
      <c r="N626" s="389">
        <v>10</v>
      </c>
      <c r="O626" s="389">
        <v>50</v>
      </c>
      <c r="P626" s="391">
        <v>0</v>
      </c>
    </row>
    <row r="627" spans="1:16">
      <c r="A627" s="390" t="s">
        <v>1763</v>
      </c>
      <c r="B627" s="389">
        <v>112</v>
      </c>
      <c r="C627" s="389">
        <v>784</v>
      </c>
      <c r="D627" s="389">
        <v>7</v>
      </c>
      <c r="E627" s="391">
        <v>0</v>
      </c>
      <c r="F627" s="391">
        <v>0</v>
      </c>
      <c r="G627" s="391">
        <v>0</v>
      </c>
      <c r="H627" s="391">
        <v>0</v>
      </c>
      <c r="I627" s="391">
        <v>0</v>
      </c>
      <c r="J627" s="389">
        <v>4</v>
      </c>
      <c r="K627" s="389">
        <v>7</v>
      </c>
      <c r="L627" s="389">
        <v>3</v>
      </c>
      <c r="M627" s="389">
        <v>9</v>
      </c>
      <c r="N627" s="389">
        <v>13</v>
      </c>
      <c r="O627" s="389">
        <v>76</v>
      </c>
      <c r="P627" s="391">
        <v>0</v>
      </c>
    </row>
    <row r="628" spans="1:16">
      <c r="A628" s="390" t="s">
        <v>1764</v>
      </c>
      <c r="B628" s="389">
        <v>197</v>
      </c>
      <c r="C628" s="389">
        <v>1906</v>
      </c>
      <c r="D628" s="389">
        <v>9.6751269035533003</v>
      </c>
      <c r="E628" s="391">
        <v>0</v>
      </c>
      <c r="F628" s="391">
        <v>0</v>
      </c>
      <c r="G628" s="391">
        <v>0</v>
      </c>
      <c r="H628" s="389">
        <v>2</v>
      </c>
      <c r="I628" s="389">
        <v>3</v>
      </c>
      <c r="J628" s="389">
        <v>2</v>
      </c>
      <c r="K628" s="389">
        <v>6</v>
      </c>
      <c r="L628" s="389">
        <v>6</v>
      </c>
      <c r="M628" s="389">
        <v>23</v>
      </c>
      <c r="N628" s="389">
        <v>41</v>
      </c>
      <c r="O628" s="389">
        <v>114</v>
      </c>
      <c r="P628" s="391">
        <v>0</v>
      </c>
    </row>
    <row r="629" spans="1:16">
      <c r="A629" s="390" t="s">
        <v>1765</v>
      </c>
      <c r="B629" s="389">
        <v>159</v>
      </c>
      <c r="C629" s="389">
        <v>1657</v>
      </c>
      <c r="D629" s="389">
        <v>10.421383647798741</v>
      </c>
      <c r="E629" s="391">
        <v>0</v>
      </c>
      <c r="F629" s="389">
        <v>1</v>
      </c>
      <c r="G629" s="391">
        <v>0</v>
      </c>
      <c r="H629" s="389">
        <v>2</v>
      </c>
      <c r="I629" s="389">
        <v>5</v>
      </c>
      <c r="J629" s="389">
        <v>5</v>
      </c>
      <c r="K629" s="389">
        <v>13</v>
      </c>
      <c r="L629" s="389">
        <v>19</v>
      </c>
      <c r="M629" s="389">
        <v>42</v>
      </c>
      <c r="N629" s="389">
        <v>28</v>
      </c>
      <c r="O629" s="389">
        <v>44</v>
      </c>
      <c r="P629" s="391">
        <v>0</v>
      </c>
    </row>
    <row r="630" spans="1:16">
      <c r="A630" s="390" t="s">
        <v>1766</v>
      </c>
      <c r="B630" s="389">
        <v>100</v>
      </c>
      <c r="C630" s="389">
        <v>743</v>
      </c>
      <c r="D630" s="389">
        <v>7.43</v>
      </c>
      <c r="E630" s="389">
        <v>1</v>
      </c>
      <c r="F630" s="389">
        <v>3</v>
      </c>
      <c r="G630" s="389">
        <v>1</v>
      </c>
      <c r="H630" s="389">
        <v>1</v>
      </c>
      <c r="I630" s="389">
        <v>5</v>
      </c>
      <c r="J630" s="389">
        <v>3</v>
      </c>
      <c r="K630" s="389">
        <v>3</v>
      </c>
      <c r="L630" s="389">
        <v>7</v>
      </c>
      <c r="M630" s="389">
        <v>8</v>
      </c>
      <c r="N630" s="389">
        <v>17</v>
      </c>
      <c r="O630" s="389">
        <v>51</v>
      </c>
      <c r="P630" s="391">
        <v>0</v>
      </c>
    </row>
    <row r="631" spans="1:16">
      <c r="A631" s="390" t="s">
        <v>1767</v>
      </c>
      <c r="B631" s="389">
        <v>223</v>
      </c>
      <c r="C631" s="389">
        <v>1674</v>
      </c>
      <c r="D631" s="389">
        <v>7.506726457399103</v>
      </c>
      <c r="E631" s="389">
        <v>2</v>
      </c>
      <c r="F631" s="389">
        <v>1</v>
      </c>
      <c r="G631" s="389">
        <v>1</v>
      </c>
      <c r="H631" s="389">
        <v>1</v>
      </c>
      <c r="I631" s="389">
        <v>2</v>
      </c>
      <c r="J631" s="389">
        <v>4</v>
      </c>
      <c r="K631" s="389">
        <v>8</v>
      </c>
      <c r="L631" s="389">
        <v>14</v>
      </c>
      <c r="M631" s="389">
        <v>24</v>
      </c>
      <c r="N631" s="389">
        <v>35</v>
      </c>
      <c r="O631" s="389">
        <v>131</v>
      </c>
      <c r="P631" s="391">
        <v>0</v>
      </c>
    </row>
    <row r="632" spans="1:16">
      <c r="A632" s="390" t="s">
        <v>1768</v>
      </c>
      <c r="B632" s="389">
        <v>210</v>
      </c>
      <c r="C632" s="389">
        <v>1594</v>
      </c>
      <c r="D632" s="389">
        <v>7.5904761904761902</v>
      </c>
      <c r="E632" s="391">
        <v>0</v>
      </c>
      <c r="F632" s="389">
        <v>5</v>
      </c>
      <c r="G632" s="389">
        <v>7</v>
      </c>
      <c r="H632" s="389">
        <v>9</v>
      </c>
      <c r="I632" s="389">
        <v>6</v>
      </c>
      <c r="J632" s="389">
        <v>14</v>
      </c>
      <c r="K632" s="389">
        <v>17</v>
      </c>
      <c r="L632" s="389">
        <v>17</v>
      </c>
      <c r="M632" s="389">
        <v>28</v>
      </c>
      <c r="N632" s="389">
        <v>39</v>
      </c>
      <c r="O632" s="389">
        <v>68</v>
      </c>
      <c r="P632" s="391">
        <v>0</v>
      </c>
    </row>
    <row r="633" spans="1:16">
      <c r="A633" s="390" t="s">
        <v>1769</v>
      </c>
      <c r="B633" s="389">
        <v>18</v>
      </c>
      <c r="C633" s="389">
        <v>32</v>
      </c>
      <c r="D633" s="389">
        <v>1.7777777777777777</v>
      </c>
      <c r="E633" s="391">
        <v>0</v>
      </c>
      <c r="F633" s="389">
        <v>1</v>
      </c>
      <c r="G633" s="389">
        <v>1</v>
      </c>
      <c r="H633" s="389">
        <v>2</v>
      </c>
      <c r="I633" s="389">
        <v>2</v>
      </c>
      <c r="J633" s="389">
        <v>1</v>
      </c>
      <c r="K633" s="389">
        <v>4</v>
      </c>
      <c r="L633" s="389">
        <v>1</v>
      </c>
      <c r="M633" s="389">
        <v>2</v>
      </c>
      <c r="N633" s="391">
        <v>0</v>
      </c>
      <c r="O633" s="389">
        <v>4</v>
      </c>
      <c r="P633" s="391">
        <v>0</v>
      </c>
    </row>
    <row r="634" spans="1:16">
      <c r="A634" s="390" t="s">
        <v>1770</v>
      </c>
      <c r="B634" s="389">
        <v>514</v>
      </c>
      <c r="C634" s="389">
        <v>3458</v>
      </c>
      <c r="D634" s="389">
        <v>6.727626459143969</v>
      </c>
      <c r="E634" s="391">
        <v>0</v>
      </c>
      <c r="F634" s="389">
        <v>3</v>
      </c>
      <c r="G634" s="389">
        <v>1</v>
      </c>
      <c r="H634" s="389">
        <v>3</v>
      </c>
      <c r="I634" s="389">
        <v>14</v>
      </c>
      <c r="J634" s="389">
        <v>21</v>
      </c>
      <c r="K634" s="389">
        <v>49</v>
      </c>
      <c r="L634" s="389">
        <v>61</v>
      </c>
      <c r="M634" s="389">
        <v>70</v>
      </c>
      <c r="N634" s="389">
        <v>89</v>
      </c>
      <c r="O634" s="389">
        <v>203</v>
      </c>
      <c r="P634" s="391">
        <v>0</v>
      </c>
    </row>
    <row r="635" spans="1:16">
      <c r="A635" s="390" t="s">
        <v>1771</v>
      </c>
      <c r="B635" s="389">
        <v>3</v>
      </c>
      <c r="C635" s="389">
        <v>13</v>
      </c>
      <c r="D635" s="389">
        <v>4.333333333333333</v>
      </c>
      <c r="E635" s="391">
        <v>0</v>
      </c>
      <c r="F635" s="391">
        <v>0</v>
      </c>
      <c r="G635" s="391">
        <v>0</v>
      </c>
      <c r="H635" s="391">
        <v>0</v>
      </c>
      <c r="I635" s="391">
        <v>0</v>
      </c>
      <c r="J635" s="391">
        <v>0</v>
      </c>
      <c r="K635" s="389">
        <v>1</v>
      </c>
      <c r="L635" s="391">
        <v>0</v>
      </c>
      <c r="M635" s="391">
        <v>0</v>
      </c>
      <c r="N635" s="389">
        <v>1</v>
      </c>
      <c r="O635" s="389">
        <v>1</v>
      </c>
      <c r="P635" s="391">
        <v>0</v>
      </c>
    </row>
    <row r="636" spans="1:16">
      <c r="A636" s="390" t="s">
        <v>1772</v>
      </c>
      <c r="B636" s="389">
        <v>579</v>
      </c>
      <c r="C636" s="389">
        <v>3680</v>
      </c>
      <c r="D636" s="389">
        <v>6.3557858376511227</v>
      </c>
      <c r="E636" s="389">
        <v>1</v>
      </c>
      <c r="F636" s="389">
        <v>3</v>
      </c>
      <c r="G636" s="389">
        <v>6</v>
      </c>
      <c r="H636" s="391">
        <v>0</v>
      </c>
      <c r="I636" s="389">
        <v>13</v>
      </c>
      <c r="J636" s="389">
        <v>18</v>
      </c>
      <c r="K636" s="389">
        <v>56</v>
      </c>
      <c r="L636" s="389">
        <v>63</v>
      </c>
      <c r="M636" s="389">
        <v>92</v>
      </c>
      <c r="N636" s="389">
        <v>84</v>
      </c>
      <c r="O636" s="389">
        <v>243</v>
      </c>
      <c r="P636" s="391">
        <v>0</v>
      </c>
    </row>
    <row r="637" spans="1:16">
      <c r="A637" s="390" t="s">
        <v>1773</v>
      </c>
      <c r="B637" s="389">
        <v>2918</v>
      </c>
      <c r="C637" s="389">
        <v>10050</v>
      </c>
      <c r="D637" s="389">
        <v>3.4441398217957504</v>
      </c>
      <c r="E637" s="389">
        <v>1</v>
      </c>
      <c r="F637" s="389">
        <v>5</v>
      </c>
      <c r="G637" s="389">
        <v>2</v>
      </c>
      <c r="H637" s="389">
        <v>5</v>
      </c>
      <c r="I637" s="389">
        <v>19</v>
      </c>
      <c r="J637" s="389">
        <v>38</v>
      </c>
      <c r="K637" s="389">
        <v>261</v>
      </c>
      <c r="L637" s="389">
        <v>520</v>
      </c>
      <c r="M637" s="389">
        <v>642</v>
      </c>
      <c r="N637" s="389">
        <v>722</v>
      </c>
      <c r="O637" s="389">
        <v>703</v>
      </c>
      <c r="P637" s="391">
        <v>0</v>
      </c>
    </row>
    <row r="638" spans="1:16">
      <c r="A638" s="390" t="s">
        <v>1774</v>
      </c>
      <c r="B638" s="389">
        <v>2726</v>
      </c>
      <c r="C638" s="389">
        <v>6929</v>
      </c>
      <c r="D638" s="389">
        <v>2.5418195157740278</v>
      </c>
      <c r="E638" s="389">
        <v>4</v>
      </c>
      <c r="F638" s="389">
        <v>8</v>
      </c>
      <c r="G638" s="389">
        <v>7</v>
      </c>
      <c r="H638" s="389">
        <v>7</v>
      </c>
      <c r="I638" s="389">
        <v>34</v>
      </c>
      <c r="J638" s="389">
        <v>107</v>
      </c>
      <c r="K638" s="389">
        <v>443</v>
      </c>
      <c r="L638" s="389">
        <v>693</v>
      </c>
      <c r="M638" s="389">
        <v>659</v>
      </c>
      <c r="N638" s="389">
        <v>428</v>
      </c>
      <c r="O638" s="389">
        <v>336</v>
      </c>
      <c r="P638" s="391">
        <v>0</v>
      </c>
    </row>
    <row r="639" spans="1:16">
      <c r="A639" s="390" t="s">
        <v>1775</v>
      </c>
      <c r="B639" s="389">
        <v>235</v>
      </c>
      <c r="C639" s="389">
        <v>1571</v>
      </c>
      <c r="D639" s="389">
        <v>6.6851063829787236</v>
      </c>
      <c r="E639" s="391">
        <v>0</v>
      </c>
      <c r="F639" s="389">
        <v>1</v>
      </c>
      <c r="G639" s="391">
        <v>0</v>
      </c>
      <c r="H639" s="389">
        <v>1</v>
      </c>
      <c r="I639" s="389">
        <v>4</v>
      </c>
      <c r="J639" s="389">
        <v>4</v>
      </c>
      <c r="K639" s="389">
        <v>5</v>
      </c>
      <c r="L639" s="389">
        <v>16</v>
      </c>
      <c r="M639" s="389">
        <v>38</v>
      </c>
      <c r="N639" s="389">
        <v>72</v>
      </c>
      <c r="O639" s="389">
        <v>94</v>
      </c>
      <c r="P639" s="391">
        <v>0</v>
      </c>
    </row>
    <row r="640" spans="1:16">
      <c r="A640" s="390" t="s">
        <v>1776</v>
      </c>
      <c r="B640" s="389">
        <v>1261</v>
      </c>
      <c r="C640" s="389">
        <v>2571</v>
      </c>
      <c r="D640" s="389">
        <v>2.0388580491673274</v>
      </c>
      <c r="E640" s="389">
        <v>2</v>
      </c>
      <c r="F640" s="389">
        <v>3</v>
      </c>
      <c r="G640" s="389">
        <v>8</v>
      </c>
      <c r="H640" s="389">
        <v>100</v>
      </c>
      <c r="I640" s="389">
        <v>232</v>
      </c>
      <c r="J640" s="389">
        <v>238</v>
      </c>
      <c r="K640" s="389">
        <v>337</v>
      </c>
      <c r="L640" s="389">
        <v>150</v>
      </c>
      <c r="M640" s="389">
        <v>98</v>
      </c>
      <c r="N640" s="389">
        <v>54</v>
      </c>
      <c r="O640" s="389">
        <v>39</v>
      </c>
      <c r="P640" s="391">
        <v>0</v>
      </c>
    </row>
    <row r="641" spans="1:16">
      <c r="A641" s="390" t="s">
        <v>1777</v>
      </c>
      <c r="B641" s="389">
        <v>995</v>
      </c>
      <c r="C641" s="389">
        <v>2801</v>
      </c>
      <c r="D641" s="389">
        <v>2.8150753768844221</v>
      </c>
      <c r="E641" s="389">
        <v>1</v>
      </c>
      <c r="F641" s="389">
        <v>5</v>
      </c>
      <c r="G641" s="389">
        <v>3</v>
      </c>
      <c r="H641" s="389">
        <v>7</v>
      </c>
      <c r="I641" s="389">
        <v>10</v>
      </c>
      <c r="J641" s="389">
        <v>19</v>
      </c>
      <c r="K641" s="389">
        <v>92</v>
      </c>
      <c r="L641" s="389">
        <v>154</v>
      </c>
      <c r="M641" s="389">
        <v>221</v>
      </c>
      <c r="N641" s="389">
        <v>234</v>
      </c>
      <c r="O641" s="389">
        <v>249</v>
      </c>
      <c r="P641" s="391">
        <v>0</v>
      </c>
    </row>
    <row r="642" spans="1:16">
      <c r="A642" s="390" t="s">
        <v>1778</v>
      </c>
      <c r="B642" s="389">
        <v>453</v>
      </c>
      <c r="C642" s="389">
        <v>1159</v>
      </c>
      <c r="D642" s="389">
        <v>2.5584988962472406</v>
      </c>
      <c r="E642" s="389">
        <v>6</v>
      </c>
      <c r="F642" s="389">
        <v>77</v>
      </c>
      <c r="G642" s="389">
        <v>134</v>
      </c>
      <c r="H642" s="389">
        <v>86</v>
      </c>
      <c r="I642" s="389">
        <v>43</v>
      </c>
      <c r="J642" s="389">
        <v>20</v>
      </c>
      <c r="K642" s="389">
        <v>24</v>
      </c>
      <c r="L642" s="389">
        <v>15</v>
      </c>
      <c r="M642" s="389">
        <v>18</v>
      </c>
      <c r="N642" s="389">
        <v>12</v>
      </c>
      <c r="O642" s="389">
        <v>18</v>
      </c>
      <c r="P642" s="391">
        <v>0</v>
      </c>
    </row>
    <row r="643" spans="1:16">
      <c r="A643" s="390" t="s">
        <v>1779</v>
      </c>
      <c r="B643" s="389">
        <v>118</v>
      </c>
      <c r="C643" s="389">
        <v>689</v>
      </c>
      <c r="D643" s="389">
        <v>5.8389830508474576</v>
      </c>
      <c r="E643" s="389">
        <v>5</v>
      </c>
      <c r="F643" s="389">
        <v>15</v>
      </c>
      <c r="G643" s="389">
        <v>6</v>
      </c>
      <c r="H643" s="389">
        <v>3</v>
      </c>
      <c r="I643" s="391">
        <v>0</v>
      </c>
      <c r="J643" s="389">
        <v>3</v>
      </c>
      <c r="K643" s="389">
        <v>10</v>
      </c>
      <c r="L643" s="389">
        <v>11</v>
      </c>
      <c r="M643" s="389">
        <v>18</v>
      </c>
      <c r="N643" s="389">
        <v>18</v>
      </c>
      <c r="O643" s="389">
        <v>29</v>
      </c>
      <c r="P643" s="391">
        <v>0</v>
      </c>
    </row>
    <row r="644" spans="1:16">
      <c r="A644" s="390" t="s">
        <v>1780</v>
      </c>
      <c r="B644" s="389">
        <v>89</v>
      </c>
      <c r="C644" s="389">
        <v>280</v>
      </c>
      <c r="D644" s="389">
        <v>3.1460674157303372</v>
      </c>
      <c r="E644" s="391">
        <v>0</v>
      </c>
      <c r="F644" s="391">
        <v>0</v>
      </c>
      <c r="G644" s="389">
        <v>1</v>
      </c>
      <c r="H644" s="389">
        <v>2</v>
      </c>
      <c r="I644" s="389">
        <v>3</v>
      </c>
      <c r="J644" s="389">
        <v>1</v>
      </c>
      <c r="K644" s="389">
        <v>6</v>
      </c>
      <c r="L644" s="389">
        <v>6</v>
      </c>
      <c r="M644" s="389">
        <v>12</v>
      </c>
      <c r="N644" s="389">
        <v>12</v>
      </c>
      <c r="O644" s="389">
        <v>46</v>
      </c>
      <c r="P644" s="391">
        <v>0</v>
      </c>
    </row>
    <row r="645" spans="1:16" ht="22.5">
      <c r="A645" s="390" t="s">
        <v>1781</v>
      </c>
      <c r="B645" s="389">
        <v>3</v>
      </c>
      <c r="C645" s="389">
        <v>72</v>
      </c>
      <c r="D645" s="389">
        <v>24</v>
      </c>
      <c r="E645" s="391">
        <v>0</v>
      </c>
      <c r="F645" s="391">
        <v>0</v>
      </c>
      <c r="G645" s="391">
        <v>0</v>
      </c>
      <c r="H645" s="391">
        <v>0</v>
      </c>
      <c r="I645" s="391">
        <v>0</v>
      </c>
      <c r="J645" s="389">
        <v>1</v>
      </c>
      <c r="K645" s="391">
        <v>0</v>
      </c>
      <c r="L645" s="391">
        <v>0</v>
      </c>
      <c r="M645" s="391">
        <v>0</v>
      </c>
      <c r="N645" s="389">
        <v>1</v>
      </c>
      <c r="O645" s="389">
        <v>1</v>
      </c>
      <c r="P645" s="391">
        <v>0</v>
      </c>
    </row>
    <row r="646" spans="1:16" ht="32.25" customHeight="1">
      <c r="A646" s="390" t="s">
        <v>1782</v>
      </c>
      <c r="B646" s="389">
        <v>103</v>
      </c>
      <c r="C646" s="389">
        <v>776</v>
      </c>
      <c r="D646" s="389">
        <v>7.5339805825242721</v>
      </c>
      <c r="E646" s="389">
        <v>1</v>
      </c>
      <c r="F646" s="389">
        <v>3</v>
      </c>
      <c r="G646" s="389">
        <v>3</v>
      </c>
      <c r="H646" s="389">
        <v>1</v>
      </c>
      <c r="I646" s="389">
        <v>4</v>
      </c>
      <c r="J646" s="389">
        <v>7</v>
      </c>
      <c r="K646" s="389">
        <v>4</v>
      </c>
      <c r="L646" s="389">
        <v>8</v>
      </c>
      <c r="M646" s="389">
        <v>8</v>
      </c>
      <c r="N646" s="389">
        <v>20</v>
      </c>
      <c r="O646" s="389">
        <v>44</v>
      </c>
      <c r="P646" s="391">
        <v>0</v>
      </c>
    </row>
    <row r="647" spans="1:16">
      <c r="A647" s="388" t="s">
        <v>1783</v>
      </c>
      <c r="B647" s="389">
        <v>81019</v>
      </c>
      <c r="C647" s="389">
        <v>404115</v>
      </c>
      <c r="D647" s="389">
        <v>4.9879040718843726</v>
      </c>
      <c r="E647" s="389">
        <v>14929</v>
      </c>
      <c r="F647" s="389">
        <v>18919</v>
      </c>
      <c r="G647" s="389">
        <v>6284</v>
      </c>
      <c r="H647" s="389">
        <v>2860</v>
      </c>
      <c r="I647" s="389">
        <v>3032</v>
      </c>
      <c r="J647" s="389">
        <v>2985</v>
      </c>
      <c r="K647" s="389">
        <v>5378</v>
      </c>
      <c r="L647" s="389">
        <v>3862</v>
      </c>
      <c r="M647" s="389">
        <v>3574</v>
      </c>
      <c r="N647" s="389">
        <v>3752</v>
      </c>
      <c r="O647" s="389">
        <v>15347</v>
      </c>
      <c r="P647" s="389">
        <v>97</v>
      </c>
    </row>
    <row r="648" spans="1:16">
      <c r="A648" s="390" t="s">
        <v>1784</v>
      </c>
      <c r="B648" s="389">
        <v>440</v>
      </c>
      <c r="C648" s="389">
        <v>1590</v>
      </c>
      <c r="D648" s="389">
        <v>3.6136363636363638</v>
      </c>
      <c r="E648" s="389">
        <v>138</v>
      </c>
      <c r="F648" s="389">
        <v>177</v>
      </c>
      <c r="G648" s="389">
        <v>57</v>
      </c>
      <c r="H648" s="389">
        <v>21</v>
      </c>
      <c r="I648" s="389">
        <v>2</v>
      </c>
      <c r="J648" s="389">
        <v>2</v>
      </c>
      <c r="K648" s="389">
        <v>12</v>
      </c>
      <c r="L648" s="389">
        <v>10</v>
      </c>
      <c r="M648" s="389">
        <v>6</v>
      </c>
      <c r="N648" s="389">
        <v>4</v>
      </c>
      <c r="O648" s="389">
        <v>8</v>
      </c>
      <c r="P648" s="389">
        <v>3</v>
      </c>
    </row>
    <row r="649" spans="1:16">
      <c r="A649" s="390" t="s">
        <v>1785</v>
      </c>
      <c r="B649" s="389">
        <v>358</v>
      </c>
      <c r="C649" s="389">
        <v>1317</v>
      </c>
      <c r="D649" s="389">
        <v>3.6787709497206702</v>
      </c>
      <c r="E649" s="389">
        <v>12</v>
      </c>
      <c r="F649" s="389">
        <v>121</v>
      </c>
      <c r="G649" s="389">
        <v>78</v>
      </c>
      <c r="H649" s="389">
        <v>23</v>
      </c>
      <c r="I649" s="389">
        <v>15</v>
      </c>
      <c r="J649" s="389">
        <v>16</v>
      </c>
      <c r="K649" s="389">
        <v>35</v>
      </c>
      <c r="L649" s="389">
        <v>23</v>
      </c>
      <c r="M649" s="389">
        <v>9</v>
      </c>
      <c r="N649" s="389">
        <v>11</v>
      </c>
      <c r="O649" s="389">
        <v>15</v>
      </c>
      <c r="P649" s="391">
        <v>0</v>
      </c>
    </row>
    <row r="650" spans="1:16">
      <c r="A650" s="390" t="s">
        <v>1786</v>
      </c>
      <c r="B650" s="389">
        <v>666</v>
      </c>
      <c r="C650" s="389">
        <v>1699</v>
      </c>
      <c r="D650" s="389">
        <v>2.5510510510510511</v>
      </c>
      <c r="E650" s="389">
        <v>66</v>
      </c>
      <c r="F650" s="389">
        <v>168</v>
      </c>
      <c r="G650" s="389">
        <v>103</v>
      </c>
      <c r="H650" s="389">
        <v>69</v>
      </c>
      <c r="I650" s="389">
        <v>43</v>
      </c>
      <c r="J650" s="389">
        <v>26</v>
      </c>
      <c r="K650" s="389">
        <v>67</v>
      </c>
      <c r="L650" s="389">
        <v>41</v>
      </c>
      <c r="M650" s="389">
        <v>35</v>
      </c>
      <c r="N650" s="389">
        <v>24</v>
      </c>
      <c r="O650" s="389">
        <v>24</v>
      </c>
      <c r="P650" s="391">
        <v>0</v>
      </c>
    </row>
    <row r="651" spans="1:16">
      <c r="A651" s="390" t="s">
        <v>1787</v>
      </c>
      <c r="B651" s="389">
        <v>1091</v>
      </c>
      <c r="C651" s="389">
        <v>2239</v>
      </c>
      <c r="D651" s="389">
        <v>2.0522456461961505</v>
      </c>
      <c r="E651" s="389">
        <v>29</v>
      </c>
      <c r="F651" s="389">
        <v>258</v>
      </c>
      <c r="G651" s="389">
        <v>229</v>
      </c>
      <c r="H651" s="389">
        <v>102</v>
      </c>
      <c r="I651" s="389">
        <v>73</v>
      </c>
      <c r="J651" s="389">
        <v>76</v>
      </c>
      <c r="K651" s="389">
        <v>149</v>
      </c>
      <c r="L651" s="389">
        <v>85</v>
      </c>
      <c r="M651" s="389">
        <v>46</v>
      </c>
      <c r="N651" s="389">
        <v>28</v>
      </c>
      <c r="O651" s="389">
        <v>16</v>
      </c>
      <c r="P651" s="391">
        <v>0</v>
      </c>
    </row>
    <row r="652" spans="1:16">
      <c r="A652" s="390" t="s">
        <v>1788</v>
      </c>
      <c r="B652" s="389">
        <v>491</v>
      </c>
      <c r="C652" s="389">
        <v>1692</v>
      </c>
      <c r="D652" s="389">
        <v>3.4460285132382893</v>
      </c>
      <c r="E652" s="389">
        <v>131</v>
      </c>
      <c r="F652" s="389">
        <v>182</v>
      </c>
      <c r="G652" s="389">
        <v>39</v>
      </c>
      <c r="H652" s="389">
        <v>17</v>
      </c>
      <c r="I652" s="389">
        <v>9</v>
      </c>
      <c r="J652" s="389">
        <v>11</v>
      </c>
      <c r="K652" s="389">
        <v>24</v>
      </c>
      <c r="L652" s="389">
        <v>19</v>
      </c>
      <c r="M652" s="389">
        <v>18</v>
      </c>
      <c r="N652" s="389">
        <v>16</v>
      </c>
      <c r="O652" s="389">
        <v>25</v>
      </c>
      <c r="P652" s="391">
        <v>0</v>
      </c>
    </row>
    <row r="653" spans="1:16">
      <c r="A653" s="390" t="s">
        <v>1789</v>
      </c>
      <c r="B653" s="389">
        <v>512</v>
      </c>
      <c r="C653" s="389">
        <v>1521</v>
      </c>
      <c r="D653" s="389">
        <v>2.970703125</v>
      </c>
      <c r="E653" s="389">
        <v>148</v>
      </c>
      <c r="F653" s="389">
        <v>305</v>
      </c>
      <c r="G653" s="389">
        <v>33</v>
      </c>
      <c r="H653" s="389">
        <v>6</v>
      </c>
      <c r="I653" s="389">
        <v>2</v>
      </c>
      <c r="J653" s="389">
        <v>3</v>
      </c>
      <c r="K653" s="389">
        <v>3</v>
      </c>
      <c r="L653" s="389">
        <v>4</v>
      </c>
      <c r="M653" s="389">
        <v>1</v>
      </c>
      <c r="N653" s="389">
        <v>1</v>
      </c>
      <c r="O653" s="389">
        <v>5</v>
      </c>
      <c r="P653" s="389">
        <v>1</v>
      </c>
    </row>
    <row r="654" spans="1:16" ht="22.5">
      <c r="A654" s="390" t="s">
        <v>1790</v>
      </c>
      <c r="B654" s="389">
        <v>1434</v>
      </c>
      <c r="C654" s="389">
        <v>4566</v>
      </c>
      <c r="D654" s="389">
        <v>3.1841004184100417</v>
      </c>
      <c r="E654" s="389">
        <v>209</v>
      </c>
      <c r="F654" s="389">
        <v>441</v>
      </c>
      <c r="G654" s="389">
        <v>239</v>
      </c>
      <c r="H654" s="389">
        <v>120</v>
      </c>
      <c r="I654" s="389">
        <v>64</v>
      </c>
      <c r="J654" s="389">
        <v>67</v>
      </c>
      <c r="K654" s="389">
        <v>100</v>
      </c>
      <c r="L654" s="389">
        <v>67</v>
      </c>
      <c r="M654" s="389">
        <v>49</v>
      </c>
      <c r="N654" s="389">
        <v>37</v>
      </c>
      <c r="O654" s="389">
        <v>41</v>
      </c>
      <c r="P654" s="391">
        <v>0</v>
      </c>
    </row>
    <row r="655" spans="1:16">
      <c r="A655" s="390" t="s">
        <v>1791</v>
      </c>
      <c r="B655" s="389">
        <v>18</v>
      </c>
      <c r="C655" s="389">
        <v>87</v>
      </c>
      <c r="D655" s="389">
        <v>4.833333333333333</v>
      </c>
      <c r="E655" s="391">
        <v>0</v>
      </c>
      <c r="F655" s="389">
        <v>6</v>
      </c>
      <c r="G655" s="389">
        <v>2</v>
      </c>
      <c r="H655" s="389">
        <v>1</v>
      </c>
      <c r="I655" s="391">
        <v>0</v>
      </c>
      <c r="J655" s="391">
        <v>0</v>
      </c>
      <c r="K655" s="389">
        <v>1</v>
      </c>
      <c r="L655" s="389">
        <v>1</v>
      </c>
      <c r="M655" s="389">
        <v>3</v>
      </c>
      <c r="N655" s="389">
        <v>2</v>
      </c>
      <c r="O655" s="389">
        <v>2</v>
      </c>
      <c r="P655" s="391">
        <v>0</v>
      </c>
    </row>
    <row r="656" spans="1:16">
      <c r="A656" s="390" t="s">
        <v>1792</v>
      </c>
      <c r="B656" s="389">
        <v>23</v>
      </c>
      <c r="C656" s="389">
        <v>116</v>
      </c>
      <c r="D656" s="389">
        <v>5.0434782608695654</v>
      </c>
      <c r="E656" s="389">
        <v>6</v>
      </c>
      <c r="F656" s="389">
        <v>5</v>
      </c>
      <c r="G656" s="391">
        <v>0</v>
      </c>
      <c r="H656" s="391">
        <v>0</v>
      </c>
      <c r="I656" s="389">
        <v>1</v>
      </c>
      <c r="J656" s="389">
        <v>1</v>
      </c>
      <c r="K656" s="389">
        <v>2</v>
      </c>
      <c r="L656" s="389">
        <v>2</v>
      </c>
      <c r="M656" s="389">
        <v>1</v>
      </c>
      <c r="N656" s="389">
        <v>1</v>
      </c>
      <c r="O656" s="389">
        <v>4</v>
      </c>
      <c r="P656" s="391">
        <v>0</v>
      </c>
    </row>
    <row r="657" spans="1:16">
      <c r="A657" s="390" t="s">
        <v>1793</v>
      </c>
      <c r="B657" s="389">
        <v>244</v>
      </c>
      <c r="C657" s="389">
        <v>817</v>
      </c>
      <c r="D657" s="389">
        <v>3.348360655737705</v>
      </c>
      <c r="E657" s="389">
        <v>24</v>
      </c>
      <c r="F657" s="389">
        <v>48</v>
      </c>
      <c r="G657" s="389">
        <v>28</v>
      </c>
      <c r="H657" s="389">
        <v>13</v>
      </c>
      <c r="I657" s="389">
        <v>13</v>
      </c>
      <c r="J657" s="389">
        <v>9</v>
      </c>
      <c r="K657" s="389">
        <v>29</v>
      </c>
      <c r="L657" s="389">
        <v>30</v>
      </c>
      <c r="M657" s="389">
        <v>16</v>
      </c>
      <c r="N657" s="389">
        <v>13</v>
      </c>
      <c r="O657" s="389">
        <v>21</v>
      </c>
      <c r="P657" s="391">
        <v>0</v>
      </c>
    </row>
    <row r="658" spans="1:16">
      <c r="A658" s="390" t="s">
        <v>1794</v>
      </c>
      <c r="B658" s="389">
        <v>659</v>
      </c>
      <c r="C658" s="389">
        <v>4200</v>
      </c>
      <c r="D658" s="389">
        <v>6.3732928679817906</v>
      </c>
      <c r="E658" s="389">
        <v>206</v>
      </c>
      <c r="F658" s="389">
        <v>203</v>
      </c>
      <c r="G658" s="389">
        <v>53</v>
      </c>
      <c r="H658" s="389">
        <v>12</v>
      </c>
      <c r="I658" s="389">
        <v>6</v>
      </c>
      <c r="J658" s="389">
        <v>8</v>
      </c>
      <c r="K658" s="389">
        <v>22</v>
      </c>
      <c r="L658" s="389">
        <v>15</v>
      </c>
      <c r="M658" s="389">
        <v>12</v>
      </c>
      <c r="N658" s="389">
        <v>18</v>
      </c>
      <c r="O658" s="389">
        <v>103</v>
      </c>
      <c r="P658" s="389">
        <v>1</v>
      </c>
    </row>
    <row r="659" spans="1:16">
      <c r="A659" s="390" t="s">
        <v>1795</v>
      </c>
      <c r="B659" s="389">
        <v>44</v>
      </c>
      <c r="C659" s="389">
        <v>259</v>
      </c>
      <c r="D659" s="389">
        <v>5.8863636363636367</v>
      </c>
      <c r="E659" s="389">
        <v>10</v>
      </c>
      <c r="F659" s="389">
        <v>13</v>
      </c>
      <c r="G659" s="389">
        <v>1</v>
      </c>
      <c r="H659" s="389">
        <v>1</v>
      </c>
      <c r="I659" s="391">
        <v>0</v>
      </c>
      <c r="J659" s="389">
        <v>1</v>
      </c>
      <c r="K659" s="391">
        <v>0</v>
      </c>
      <c r="L659" s="389">
        <v>3</v>
      </c>
      <c r="M659" s="389">
        <v>1</v>
      </c>
      <c r="N659" s="389">
        <v>4</v>
      </c>
      <c r="O659" s="389">
        <v>10</v>
      </c>
      <c r="P659" s="391">
        <v>0</v>
      </c>
    </row>
    <row r="660" spans="1:16">
      <c r="A660" s="390" t="s">
        <v>1796</v>
      </c>
      <c r="B660" s="389">
        <v>6</v>
      </c>
      <c r="C660" s="389">
        <v>25</v>
      </c>
      <c r="D660" s="389">
        <v>4.166666666666667</v>
      </c>
      <c r="E660" s="389">
        <v>1</v>
      </c>
      <c r="F660" s="389">
        <v>1</v>
      </c>
      <c r="G660" s="391">
        <v>0</v>
      </c>
      <c r="H660" s="391">
        <v>0</v>
      </c>
      <c r="I660" s="391">
        <v>0</v>
      </c>
      <c r="J660" s="391">
        <v>0</v>
      </c>
      <c r="K660" s="391">
        <v>0</v>
      </c>
      <c r="L660" s="389">
        <v>1</v>
      </c>
      <c r="M660" s="389">
        <v>1</v>
      </c>
      <c r="N660" s="391">
        <v>0</v>
      </c>
      <c r="O660" s="389">
        <v>2</v>
      </c>
      <c r="P660" s="391">
        <v>0</v>
      </c>
    </row>
    <row r="661" spans="1:16">
      <c r="A661" s="390" t="s">
        <v>1797</v>
      </c>
      <c r="B661" s="389">
        <v>3171</v>
      </c>
      <c r="C661" s="389">
        <v>20451</v>
      </c>
      <c r="D661" s="389">
        <v>6.4493850520340583</v>
      </c>
      <c r="E661" s="389">
        <v>704</v>
      </c>
      <c r="F661" s="389">
        <v>867</v>
      </c>
      <c r="G661" s="389">
        <v>197</v>
      </c>
      <c r="H661" s="389">
        <v>93</v>
      </c>
      <c r="I661" s="389">
        <v>46</v>
      </c>
      <c r="J661" s="389">
        <v>41</v>
      </c>
      <c r="K661" s="389">
        <v>80</v>
      </c>
      <c r="L661" s="389">
        <v>80</v>
      </c>
      <c r="M661" s="389">
        <v>124</v>
      </c>
      <c r="N661" s="389">
        <v>146</v>
      </c>
      <c r="O661" s="389">
        <v>770</v>
      </c>
      <c r="P661" s="389">
        <v>23</v>
      </c>
    </row>
    <row r="662" spans="1:16" ht="22.5">
      <c r="A662" s="390" t="s">
        <v>1798</v>
      </c>
      <c r="B662" s="389">
        <v>25</v>
      </c>
      <c r="C662" s="389">
        <v>176</v>
      </c>
      <c r="D662" s="389">
        <v>7.04</v>
      </c>
      <c r="E662" s="389">
        <v>5</v>
      </c>
      <c r="F662" s="389">
        <v>5</v>
      </c>
      <c r="G662" s="389">
        <v>1</v>
      </c>
      <c r="H662" s="389">
        <v>2</v>
      </c>
      <c r="I662" s="391">
        <v>0</v>
      </c>
      <c r="J662" s="391">
        <v>0</v>
      </c>
      <c r="K662" s="391">
        <v>0</v>
      </c>
      <c r="L662" s="391">
        <v>0</v>
      </c>
      <c r="M662" s="389">
        <v>1</v>
      </c>
      <c r="N662" s="391">
        <v>0</v>
      </c>
      <c r="O662" s="389">
        <v>11</v>
      </c>
      <c r="P662" s="391">
        <v>0</v>
      </c>
    </row>
    <row r="663" spans="1:16">
      <c r="A663" s="390" t="s">
        <v>2935</v>
      </c>
      <c r="B663" s="389">
        <v>34925</v>
      </c>
      <c r="C663" s="389">
        <v>198817</v>
      </c>
      <c r="D663" s="389">
        <v>5.6926843235504654</v>
      </c>
      <c r="E663" s="389">
        <v>8756</v>
      </c>
      <c r="F663" s="389">
        <v>10609</v>
      </c>
      <c r="G663" s="389">
        <v>2389</v>
      </c>
      <c r="H663" s="389">
        <v>982</v>
      </c>
      <c r="I663" s="389">
        <v>486</v>
      </c>
      <c r="J663" s="389">
        <v>444</v>
      </c>
      <c r="K663" s="389">
        <v>888</v>
      </c>
      <c r="L663" s="389">
        <v>763</v>
      </c>
      <c r="M663" s="389">
        <v>996</v>
      </c>
      <c r="N663" s="389">
        <v>1322</v>
      </c>
      <c r="O663" s="389">
        <v>7266</v>
      </c>
      <c r="P663" s="389">
        <v>24</v>
      </c>
    </row>
    <row r="664" spans="1:16">
      <c r="A664" s="390" t="s">
        <v>1800</v>
      </c>
      <c r="B664" s="389">
        <v>4954</v>
      </c>
      <c r="C664" s="389">
        <v>17674</v>
      </c>
      <c r="D664" s="389">
        <v>3.5676221235365362</v>
      </c>
      <c r="E664" s="389">
        <v>1660</v>
      </c>
      <c r="F664" s="389">
        <v>1817</v>
      </c>
      <c r="G664" s="389">
        <v>516</v>
      </c>
      <c r="H664" s="389">
        <v>223</v>
      </c>
      <c r="I664" s="389">
        <v>77</v>
      </c>
      <c r="J664" s="389">
        <v>60</v>
      </c>
      <c r="K664" s="389">
        <v>104</v>
      </c>
      <c r="L664" s="389">
        <v>80</v>
      </c>
      <c r="M664" s="389">
        <v>83</v>
      </c>
      <c r="N664" s="389">
        <v>84</v>
      </c>
      <c r="O664" s="389">
        <v>238</v>
      </c>
      <c r="P664" s="389">
        <v>12</v>
      </c>
    </row>
    <row r="665" spans="1:16">
      <c r="A665" s="390" t="s">
        <v>1801</v>
      </c>
      <c r="B665" s="389">
        <v>1945</v>
      </c>
      <c r="C665" s="389">
        <v>9188</v>
      </c>
      <c r="D665" s="389">
        <v>4.7239074550128537</v>
      </c>
      <c r="E665" s="389">
        <v>1438</v>
      </c>
      <c r="F665" s="389">
        <v>365</v>
      </c>
      <c r="G665" s="389">
        <v>64</v>
      </c>
      <c r="H665" s="389">
        <v>13</v>
      </c>
      <c r="I665" s="389">
        <v>8</v>
      </c>
      <c r="J665" s="389">
        <v>8</v>
      </c>
      <c r="K665" s="389">
        <v>7</v>
      </c>
      <c r="L665" s="389">
        <v>3</v>
      </c>
      <c r="M665" s="389">
        <v>5</v>
      </c>
      <c r="N665" s="389">
        <v>4</v>
      </c>
      <c r="O665" s="389">
        <v>15</v>
      </c>
      <c r="P665" s="389">
        <v>15</v>
      </c>
    </row>
    <row r="666" spans="1:16" ht="22.5">
      <c r="A666" s="390" t="s">
        <v>1802</v>
      </c>
      <c r="B666" s="389">
        <v>1524</v>
      </c>
      <c r="C666" s="389">
        <v>6524</v>
      </c>
      <c r="D666" s="389">
        <v>4.2808398950131235</v>
      </c>
      <c r="E666" s="389">
        <v>523</v>
      </c>
      <c r="F666" s="389">
        <v>567</v>
      </c>
      <c r="G666" s="389">
        <v>132</v>
      </c>
      <c r="H666" s="389">
        <v>45</v>
      </c>
      <c r="I666" s="389">
        <v>21</v>
      </c>
      <c r="J666" s="389">
        <v>21</v>
      </c>
      <c r="K666" s="389">
        <v>41</v>
      </c>
      <c r="L666" s="389">
        <v>26</v>
      </c>
      <c r="M666" s="389">
        <v>20</v>
      </c>
      <c r="N666" s="389">
        <v>32</v>
      </c>
      <c r="O666" s="389">
        <v>94</v>
      </c>
      <c r="P666" s="389">
        <v>2</v>
      </c>
    </row>
    <row r="667" spans="1:16">
      <c r="A667" s="390" t="s">
        <v>1803</v>
      </c>
      <c r="B667" s="389">
        <v>76</v>
      </c>
      <c r="C667" s="389">
        <v>275</v>
      </c>
      <c r="D667" s="389">
        <v>3.6184210526315788</v>
      </c>
      <c r="E667" s="389">
        <v>6</v>
      </c>
      <c r="F667" s="389">
        <v>13</v>
      </c>
      <c r="G667" s="389">
        <v>9</v>
      </c>
      <c r="H667" s="389">
        <v>8</v>
      </c>
      <c r="I667" s="389">
        <v>6</v>
      </c>
      <c r="J667" s="389">
        <v>6</v>
      </c>
      <c r="K667" s="389">
        <v>9</v>
      </c>
      <c r="L667" s="389">
        <v>8</v>
      </c>
      <c r="M667" s="389">
        <v>3</v>
      </c>
      <c r="N667" s="389">
        <v>4</v>
      </c>
      <c r="O667" s="389">
        <v>4</v>
      </c>
      <c r="P667" s="391">
        <v>0</v>
      </c>
    </row>
    <row r="668" spans="1:16">
      <c r="A668" s="390" t="s">
        <v>1804</v>
      </c>
      <c r="B668" s="389">
        <v>105</v>
      </c>
      <c r="C668" s="389">
        <v>299</v>
      </c>
      <c r="D668" s="389">
        <v>2.8476190476190477</v>
      </c>
      <c r="E668" s="389">
        <v>5</v>
      </c>
      <c r="F668" s="389">
        <v>22</v>
      </c>
      <c r="G668" s="389">
        <v>10</v>
      </c>
      <c r="H668" s="389">
        <v>10</v>
      </c>
      <c r="I668" s="389">
        <v>9</v>
      </c>
      <c r="J668" s="389">
        <v>8</v>
      </c>
      <c r="K668" s="389">
        <v>9</v>
      </c>
      <c r="L668" s="389">
        <v>7</v>
      </c>
      <c r="M668" s="389">
        <v>13</v>
      </c>
      <c r="N668" s="389">
        <v>8</v>
      </c>
      <c r="O668" s="389">
        <v>4</v>
      </c>
      <c r="P668" s="391">
        <v>0</v>
      </c>
    </row>
    <row r="669" spans="1:16">
      <c r="A669" s="390" t="s">
        <v>1805</v>
      </c>
      <c r="B669" s="389">
        <v>675</v>
      </c>
      <c r="C669" s="389">
        <v>2197</v>
      </c>
      <c r="D669" s="389">
        <v>3.2548148148148148</v>
      </c>
      <c r="E669" s="389">
        <v>20</v>
      </c>
      <c r="F669" s="389">
        <v>148</v>
      </c>
      <c r="G669" s="389">
        <v>117</v>
      </c>
      <c r="H669" s="389">
        <v>56</v>
      </c>
      <c r="I669" s="389">
        <v>29</v>
      </c>
      <c r="J669" s="389">
        <v>27</v>
      </c>
      <c r="K669" s="389">
        <v>71</v>
      </c>
      <c r="L669" s="389">
        <v>61</v>
      </c>
      <c r="M669" s="389">
        <v>66</v>
      </c>
      <c r="N669" s="389">
        <v>40</v>
      </c>
      <c r="O669" s="389">
        <v>40</v>
      </c>
      <c r="P669" s="391">
        <v>0</v>
      </c>
    </row>
    <row r="670" spans="1:16">
      <c r="A670" s="390" t="s">
        <v>1806</v>
      </c>
      <c r="B670" s="389">
        <v>366</v>
      </c>
      <c r="C670" s="389">
        <v>843</v>
      </c>
      <c r="D670" s="389">
        <v>2.3032786885245899</v>
      </c>
      <c r="E670" s="391">
        <v>0</v>
      </c>
      <c r="F670" s="389">
        <v>48</v>
      </c>
      <c r="G670" s="389">
        <v>60</v>
      </c>
      <c r="H670" s="389">
        <v>39</v>
      </c>
      <c r="I670" s="389">
        <v>27</v>
      </c>
      <c r="J670" s="389">
        <v>19</v>
      </c>
      <c r="K670" s="389">
        <v>42</v>
      </c>
      <c r="L670" s="389">
        <v>37</v>
      </c>
      <c r="M670" s="389">
        <v>39</v>
      </c>
      <c r="N670" s="389">
        <v>30</v>
      </c>
      <c r="O670" s="389">
        <v>24</v>
      </c>
      <c r="P670" s="389">
        <v>1</v>
      </c>
    </row>
    <row r="671" spans="1:16">
      <c r="A671" s="390" t="s">
        <v>1807</v>
      </c>
      <c r="B671" s="389">
        <v>8889</v>
      </c>
      <c r="C671" s="389">
        <v>14225</v>
      </c>
      <c r="D671" s="389">
        <v>1.6002924963437957</v>
      </c>
      <c r="E671" s="389">
        <v>38</v>
      </c>
      <c r="F671" s="389">
        <v>84</v>
      </c>
      <c r="G671" s="389">
        <v>154</v>
      </c>
      <c r="H671" s="389">
        <v>255</v>
      </c>
      <c r="I671" s="389">
        <v>1520</v>
      </c>
      <c r="J671" s="389">
        <v>1501</v>
      </c>
      <c r="K671" s="389">
        <v>2518</v>
      </c>
      <c r="L671" s="389">
        <v>1434</v>
      </c>
      <c r="M671" s="389">
        <v>773</v>
      </c>
      <c r="N671" s="389">
        <v>390</v>
      </c>
      <c r="O671" s="389">
        <v>221</v>
      </c>
      <c r="P671" s="389">
        <v>1</v>
      </c>
    </row>
    <row r="672" spans="1:16">
      <c r="A672" s="390" t="s">
        <v>1808</v>
      </c>
      <c r="B672" s="389">
        <v>2205</v>
      </c>
      <c r="C672" s="389">
        <v>4002</v>
      </c>
      <c r="D672" s="389">
        <v>1.8149659863945578</v>
      </c>
      <c r="E672" s="389">
        <v>24</v>
      </c>
      <c r="F672" s="389">
        <v>559</v>
      </c>
      <c r="G672" s="389">
        <v>704</v>
      </c>
      <c r="H672" s="389">
        <v>243</v>
      </c>
      <c r="I672" s="389">
        <v>106</v>
      </c>
      <c r="J672" s="389">
        <v>126</v>
      </c>
      <c r="K672" s="389">
        <v>188</v>
      </c>
      <c r="L672" s="389">
        <v>125</v>
      </c>
      <c r="M672" s="389">
        <v>62</v>
      </c>
      <c r="N672" s="389">
        <v>43</v>
      </c>
      <c r="O672" s="389">
        <v>25</v>
      </c>
      <c r="P672" s="391">
        <v>0</v>
      </c>
    </row>
    <row r="673" spans="1:16">
      <c r="A673" s="390" t="s">
        <v>1809</v>
      </c>
      <c r="B673" s="389">
        <v>308</v>
      </c>
      <c r="C673" s="389">
        <v>993</v>
      </c>
      <c r="D673" s="389">
        <v>3.2240259740259742</v>
      </c>
      <c r="E673" s="389">
        <v>1</v>
      </c>
      <c r="F673" s="389">
        <v>23</v>
      </c>
      <c r="G673" s="389">
        <v>14</v>
      </c>
      <c r="H673" s="389">
        <v>16</v>
      </c>
      <c r="I673" s="389">
        <v>30</v>
      </c>
      <c r="J673" s="389">
        <v>57</v>
      </c>
      <c r="K673" s="389">
        <v>72</v>
      </c>
      <c r="L673" s="389">
        <v>43</v>
      </c>
      <c r="M673" s="389">
        <v>26</v>
      </c>
      <c r="N673" s="389">
        <v>17</v>
      </c>
      <c r="O673" s="389">
        <v>8</v>
      </c>
      <c r="P673" s="389">
        <v>1</v>
      </c>
    </row>
    <row r="674" spans="1:16">
      <c r="A674" s="390" t="s">
        <v>1810</v>
      </c>
      <c r="B674" s="389">
        <v>24</v>
      </c>
      <c r="C674" s="389">
        <v>93</v>
      </c>
      <c r="D674" s="389">
        <v>3.875</v>
      </c>
      <c r="E674" s="389">
        <v>6</v>
      </c>
      <c r="F674" s="389">
        <v>6</v>
      </c>
      <c r="G674" s="389">
        <v>2</v>
      </c>
      <c r="H674" s="389">
        <v>1</v>
      </c>
      <c r="I674" s="391">
        <v>0</v>
      </c>
      <c r="J674" s="389">
        <v>1</v>
      </c>
      <c r="K674" s="391">
        <v>0</v>
      </c>
      <c r="L674" s="389">
        <v>2</v>
      </c>
      <c r="M674" s="389">
        <v>2</v>
      </c>
      <c r="N674" s="389">
        <v>1</v>
      </c>
      <c r="O674" s="389">
        <v>2</v>
      </c>
      <c r="P674" s="389">
        <v>1</v>
      </c>
    </row>
    <row r="675" spans="1:16" ht="22.5">
      <c r="A675" s="390" t="s">
        <v>1811</v>
      </c>
      <c r="B675" s="389">
        <v>204</v>
      </c>
      <c r="C675" s="389">
        <v>554</v>
      </c>
      <c r="D675" s="389">
        <v>2.715686274509804</v>
      </c>
      <c r="E675" s="389">
        <v>4</v>
      </c>
      <c r="F675" s="389">
        <v>19</v>
      </c>
      <c r="G675" s="389">
        <v>12</v>
      </c>
      <c r="H675" s="389">
        <v>5</v>
      </c>
      <c r="I675" s="389">
        <v>4</v>
      </c>
      <c r="J675" s="389">
        <v>8</v>
      </c>
      <c r="K675" s="389">
        <v>28</v>
      </c>
      <c r="L675" s="389">
        <v>40</v>
      </c>
      <c r="M675" s="389">
        <v>39</v>
      </c>
      <c r="N675" s="389">
        <v>24</v>
      </c>
      <c r="O675" s="389">
        <v>21</v>
      </c>
      <c r="P675" s="391">
        <v>0</v>
      </c>
    </row>
    <row r="676" spans="1:16">
      <c r="A676" s="390" t="s">
        <v>1812</v>
      </c>
      <c r="B676" s="389">
        <v>193</v>
      </c>
      <c r="C676" s="389">
        <v>1205</v>
      </c>
      <c r="D676" s="389">
        <v>6.2435233160621761</v>
      </c>
      <c r="E676" s="389">
        <v>9</v>
      </c>
      <c r="F676" s="389">
        <v>23</v>
      </c>
      <c r="G676" s="389">
        <v>12</v>
      </c>
      <c r="H676" s="389">
        <v>4</v>
      </c>
      <c r="I676" s="389">
        <v>5</v>
      </c>
      <c r="J676" s="389">
        <v>13</v>
      </c>
      <c r="K676" s="389">
        <v>50</v>
      </c>
      <c r="L676" s="389">
        <v>17</v>
      </c>
      <c r="M676" s="389">
        <v>24</v>
      </c>
      <c r="N676" s="389">
        <v>21</v>
      </c>
      <c r="O676" s="389">
        <v>15</v>
      </c>
      <c r="P676" s="391">
        <v>0</v>
      </c>
    </row>
    <row r="677" spans="1:16">
      <c r="A677" s="390" t="s">
        <v>1813</v>
      </c>
      <c r="B677" s="389">
        <v>1032</v>
      </c>
      <c r="C677" s="389">
        <v>3535</v>
      </c>
      <c r="D677" s="389">
        <v>3.4253875968992249</v>
      </c>
      <c r="E677" s="391">
        <v>0</v>
      </c>
      <c r="F677" s="391">
        <v>0</v>
      </c>
      <c r="G677" s="391">
        <v>0</v>
      </c>
      <c r="H677" s="391">
        <v>0</v>
      </c>
      <c r="I677" s="389">
        <v>70</v>
      </c>
      <c r="J677" s="389">
        <v>55</v>
      </c>
      <c r="K677" s="389">
        <v>112</v>
      </c>
      <c r="L677" s="389">
        <v>109</v>
      </c>
      <c r="M677" s="389">
        <v>113</v>
      </c>
      <c r="N677" s="389">
        <v>142</v>
      </c>
      <c r="O677" s="389">
        <v>431</v>
      </c>
      <c r="P677" s="391">
        <v>0</v>
      </c>
    </row>
    <row r="678" spans="1:16">
      <c r="A678" s="390" t="s">
        <v>1814</v>
      </c>
      <c r="B678" s="389">
        <v>48</v>
      </c>
      <c r="C678" s="389">
        <v>357</v>
      </c>
      <c r="D678" s="389">
        <v>7.4375</v>
      </c>
      <c r="E678" s="389">
        <v>5</v>
      </c>
      <c r="F678" s="389">
        <v>9</v>
      </c>
      <c r="G678" s="389">
        <v>4</v>
      </c>
      <c r="H678" s="389">
        <v>1</v>
      </c>
      <c r="I678" s="389">
        <v>1</v>
      </c>
      <c r="J678" s="391">
        <v>0</v>
      </c>
      <c r="K678" s="389">
        <v>1</v>
      </c>
      <c r="L678" s="389">
        <v>2</v>
      </c>
      <c r="M678" s="389">
        <v>3</v>
      </c>
      <c r="N678" s="389">
        <v>4</v>
      </c>
      <c r="O678" s="389">
        <v>18</v>
      </c>
      <c r="P678" s="391">
        <v>0</v>
      </c>
    </row>
    <row r="679" spans="1:16">
      <c r="A679" s="390" t="s">
        <v>1815</v>
      </c>
      <c r="B679" s="389">
        <v>332</v>
      </c>
      <c r="C679" s="389">
        <v>1511</v>
      </c>
      <c r="D679" s="389">
        <v>4.5512048192771086</v>
      </c>
      <c r="E679" s="389">
        <v>4</v>
      </c>
      <c r="F679" s="389">
        <v>9</v>
      </c>
      <c r="G679" s="389">
        <v>6</v>
      </c>
      <c r="H679" s="389">
        <v>5</v>
      </c>
      <c r="I679" s="389">
        <v>5</v>
      </c>
      <c r="J679" s="389">
        <v>4</v>
      </c>
      <c r="K679" s="389">
        <v>18</v>
      </c>
      <c r="L679" s="389">
        <v>23</v>
      </c>
      <c r="M679" s="389">
        <v>23</v>
      </c>
      <c r="N679" s="389">
        <v>39</v>
      </c>
      <c r="O679" s="389">
        <v>194</v>
      </c>
      <c r="P679" s="389">
        <v>2</v>
      </c>
    </row>
    <row r="680" spans="1:16">
      <c r="A680" s="390" t="s">
        <v>1816</v>
      </c>
      <c r="B680" s="389">
        <v>139</v>
      </c>
      <c r="C680" s="389">
        <v>979</v>
      </c>
      <c r="D680" s="389">
        <v>7.043165467625899</v>
      </c>
      <c r="E680" s="389">
        <v>1</v>
      </c>
      <c r="F680" s="391">
        <v>0</v>
      </c>
      <c r="G680" s="389">
        <v>1</v>
      </c>
      <c r="H680" s="389">
        <v>1</v>
      </c>
      <c r="I680" s="389">
        <v>5</v>
      </c>
      <c r="J680" s="389">
        <v>6</v>
      </c>
      <c r="K680" s="389">
        <v>11</v>
      </c>
      <c r="L680" s="389">
        <v>9</v>
      </c>
      <c r="M680" s="389">
        <v>4</v>
      </c>
      <c r="N680" s="389">
        <v>19</v>
      </c>
      <c r="O680" s="389">
        <v>82</v>
      </c>
      <c r="P680" s="391">
        <v>0</v>
      </c>
    </row>
    <row r="681" spans="1:16">
      <c r="A681" s="390" t="s">
        <v>1817</v>
      </c>
      <c r="B681" s="389">
        <v>3504</v>
      </c>
      <c r="C681" s="389">
        <v>26165</v>
      </c>
      <c r="D681" s="389">
        <v>7.4671803652968034</v>
      </c>
      <c r="E681" s="389">
        <v>40</v>
      </c>
      <c r="F681" s="389">
        <v>45</v>
      </c>
      <c r="G681" s="389">
        <v>17</v>
      </c>
      <c r="H681" s="389">
        <v>8</v>
      </c>
      <c r="I681" s="389">
        <v>8</v>
      </c>
      <c r="J681" s="389">
        <v>12</v>
      </c>
      <c r="K681" s="389">
        <v>34</v>
      </c>
      <c r="L681" s="389">
        <v>45</v>
      </c>
      <c r="M681" s="389">
        <v>136</v>
      </c>
      <c r="N681" s="389">
        <v>313</v>
      </c>
      <c r="O681" s="389">
        <v>2846</v>
      </c>
      <c r="P681" s="391">
        <v>0</v>
      </c>
    </row>
    <row r="682" spans="1:16">
      <c r="A682" s="390" t="s">
        <v>1818</v>
      </c>
      <c r="B682" s="389">
        <v>2843</v>
      </c>
      <c r="C682" s="389">
        <v>10666</v>
      </c>
      <c r="D682" s="389">
        <v>3.7516707703130496</v>
      </c>
      <c r="E682" s="389">
        <v>86</v>
      </c>
      <c r="F682" s="389">
        <v>744</v>
      </c>
      <c r="G682" s="389">
        <v>635</v>
      </c>
      <c r="H682" s="389">
        <v>269</v>
      </c>
      <c r="I682" s="389">
        <v>116</v>
      </c>
      <c r="J682" s="389">
        <v>95</v>
      </c>
      <c r="K682" s="389">
        <v>178</v>
      </c>
      <c r="L682" s="389">
        <v>161</v>
      </c>
      <c r="M682" s="389">
        <v>163</v>
      </c>
      <c r="N682" s="389">
        <v>157</v>
      </c>
      <c r="O682" s="389">
        <v>235</v>
      </c>
      <c r="P682" s="389">
        <v>4</v>
      </c>
    </row>
    <row r="683" spans="1:16">
      <c r="A683" s="390" t="s">
        <v>1819</v>
      </c>
      <c r="B683" s="389">
        <v>364</v>
      </c>
      <c r="C683" s="389">
        <v>1516</v>
      </c>
      <c r="D683" s="389">
        <v>4.1648351648351651</v>
      </c>
      <c r="E683" s="389">
        <v>3</v>
      </c>
      <c r="F683" s="389">
        <v>148</v>
      </c>
      <c r="G683" s="389">
        <v>101</v>
      </c>
      <c r="H683" s="389">
        <v>53</v>
      </c>
      <c r="I683" s="389">
        <v>14</v>
      </c>
      <c r="J683" s="389">
        <v>5</v>
      </c>
      <c r="K683" s="389">
        <v>12</v>
      </c>
      <c r="L683" s="389">
        <v>8</v>
      </c>
      <c r="M683" s="389">
        <v>7</v>
      </c>
      <c r="N683" s="389">
        <v>4</v>
      </c>
      <c r="O683" s="389">
        <v>9</v>
      </c>
      <c r="P683" s="391">
        <v>0</v>
      </c>
    </row>
    <row r="684" spans="1:16">
      <c r="A684" s="390" t="s">
        <v>1820</v>
      </c>
      <c r="B684" s="389">
        <v>183</v>
      </c>
      <c r="C684" s="389">
        <v>1557</v>
      </c>
      <c r="D684" s="389">
        <v>8.5081967213114762</v>
      </c>
      <c r="E684" s="391">
        <v>0</v>
      </c>
      <c r="F684" s="391">
        <v>0</v>
      </c>
      <c r="G684" s="389">
        <v>1</v>
      </c>
      <c r="H684" s="391">
        <v>0</v>
      </c>
      <c r="I684" s="389">
        <v>4</v>
      </c>
      <c r="J684" s="389">
        <v>7</v>
      </c>
      <c r="K684" s="389">
        <v>16</v>
      </c>
      <c r="L684" s="389">
        <v>22</v>
      </c>
      <c r="M684" s="389">
        <v>34</v>
      </c>
      <c r="N684" s="389">
        <v>43</v>
      </c>
      <c r="O684" s="389">
        <v>56</v>
      </c>
      <c r="P684" s="391">
        <v>0</v>
      </c>
    </row>
    <row r="685" spans="1:16">
      <c r="A685" s="390" t="s">
        <v>1821</v>
      </c>
      <c r="B685" s="389">
        <v>2</v>
      </c>
      <c r="C685" s="389">
        <v>64</v>
      </c>
      <c r="D685" s="389">
        <v>32</v>
      </c>
      <c r="E685" s="391">
        <v>0</v>
      </c>
      <c r="F685" s="391">
        <v>0</v>
      </c>
      <c r="G685" s="391">
        <v>0</v>
      </c>
      <c r="H685" s="391">
        <v>0</v>
      </c>
      <c r="I685" s="391">
        <v>0</v>
      </c>
      <c r="J685" s="391">
        <v>0</v>
      </c>
      <c r="K685" s="389">
        <v>1</v>
      </c>
      <c r="L685" s="391">
        <v>0</v>
      </c>
      <c r="M685" s="391">
        <v>0</v>
      </c>
      <c r="N685" s="391">
        <v>0</v>
      </c>
      <c r="O685" s="389">
        <v>1</v>
      </c>
      <c r="P685" s="391">
        <v>0</v>
      </c>
    </row>
    <row r="686" spans="1:16">
      <c r="A686" s="390" t="s">
        <v>1822</v>
      </c>
      <c r="B686" s="389">
        <v>1</v>
      </c>
      <c r="C686" s="389">
        <v>5</v>
      </c>
      <c r="D686" s="389">
        <v>5</v>
      </c>
      <c r="E686" s="391">
        <v>0</v>
      </c>
      <c r="F686" s="391">
        <v>0</v>
      </c>
      <c r="G686" s="391">
        <v>0</v>
      </c>
      <c r="H686" s="391">
        <v>0</v>
      </c>
      <c r="I686" s="391">
        <v>0</v>
      </c>
      <c r="J686" s="391">
        <v>0</v>
      </c>
      <c r="K686" s="391">
        <v>0</v>
      </c>
      <c r="L686" s="391">
        <v>0</v>
      </c>
      <c r="M686" s="391">
        <v>0</v>
      </c>
      <c r="N686" s="391">
        <v>0</v>
      </c>
      <c r="O686" s="389">
        <v>1</v>
      </c>
      <c r="P686" s="391">
        <v>0</v>
      </c>
    </row>
    <row r="687" spans="1:16">
      <c r="A687" s="390" t="s">
        <v>1823</v>
      </c>
      <c r="B687" s="389">
        <v>4</v>
      </c>
      <c r="C687" s="389">
        <v>38</v>
      </c>
      <c r="D687" s="389">
        <v>9.5</v>
      </c>
      <c r="E687" s="391">
        <v>0</v>
      </c>
      <c r="F687" s="391">
        <v>0</v>
      </c>
      <c r="G687" s="391">
        <v>0</v>
      </c>
      <c r="H687" s="391">
        <v>0</v>
      </c>
      <c r="I687" s="391">
        <v>0</v>
      </c>
      <c r="J687" s="389">
        <v>1</v>
      </c>
      <c r="K687" s="391">
        <v>0</v>
      </c>
      <c r="L687" s="389">
        <v>2</v>
      </c>
      <c r="M687" s="389">
        <v>1</v>
      </c>
      <c r="N687" s="391">
        <v>0</v>
      </c>
      <c r="O687" s="391">
        <v>0</v>
      </c>
      <c r="P687" s="391">
        <v>0</v>
      </c>
    </row>
    <row r="688" spans="1:16">
      <c r="A688" s="390" t="s">
        <v>1824</v>
      </c>
      <c r="B688" s="389">
        <v>10</v>
      </c>
      <c r="C688" s="389">
        <v>57</v>
      </c>
      <c r="D688" s="389">
        <v>5.7</v>
      </c>
      <c r="E688" s="391">
        <v>0</v>
      </c>
      <c r="F688" s="391">
        <v>0</v>
      </c>
      <c r="G688" s="391">
        <v>0</v>
      </c>
      <c r="H688" s="391">
        <v>0</v>
      </c>
      <c r="I688" s="391">
        <v>0</v>
      </c>
      <c r="J688" s="391">
        <v>0</v>
      </c>
      <c r="K688" s="389">
        <v>1</v>
      </c>
      <c r="L688" s="391">
        <v>0</v>
      </c>
      <c r="M688" s="389">
        <v>3</v>
      </c>
      <c r="N688" s="389">
        <v>3</v>
      </c>
      <c r="O688" s="389">
        <v>3</v>
      </c>
      <c r="P688" s="391">
        <v>0</v>
      </c>
    </row>
    <row r="689" spans="1:16">
      <c r="A689" s="390" t="s">
        <v>1825</v>
      </c>
      <c r="B689" s="389">
        <v>16</v>
      </c>
      <c r="C689" s="389">
        <v>136</v>
      </c>
      <c r="D689" s="389">
        <v>8.5</v>
      </c>
      <c r="E689" s="391">
        <v>0</v>
      </c>
      <c r="F689" s="389">
        <v>1</v>
      </c>
      <c r="G689" s="391">
        <v>0</v>
      </c>
      <c r="H689" s="391">
        <v>0</v>
      </c>
      <c r="I689" s="391">
        <v>0</v>
      </c>
      <c r="J689" s="391">
        <v>0</v>
      </c>
      <c r="K689" s="389">
        <v>2</v>
      </c>
      <c r="L689" s="389">
        <v>3</v>
      </c>
      <c r="M689" s="389">
        <v>3</v>
      </c>
      <c r="N689" s="389">
        <v>2</v>
      </c>
      <c r="O689" s="389">
        <v>5</v>
      </c>
      <c r="P689" s="391">
        <v>0</v>
      </c>
    </row>
    <row r="690" spans="1:16">
      <c r="A690" s="390" t="s">
        <v>1826</v>
      </c>
      <c r="B690" s="389">
        <v>3</v>
      </c>
      <c r="C690" s="389">
        <v>15</v>
      </c>
      <c r="D690" s="389">
        <v>5</v>
      </c>
      <c r="E690" s="391">
        <v>0</v>
      </c>
      <c r="F690" s="391">
        <v>0</v>
      </c>
      <c r="G690" s="391">
        <v>0</v>
      </c>
      <c r="H690" s="391">
        <v>0</v>
      </c>
      <c r="I690" s="391">
        <v>0</v>
      </c>
      <c r="J690" s="391">
        <v>0</v>
      </c>
      <c r="K690" s="391">
        <v>0</v>
      </c>
      <c r="L690" s="389">
        <v>2</v>
      </c>
      <c r="M690" s="389">
        <v>1</v>
      </c>
      <c r="N690" s="391">
        <v>0</v>
      </c>
      <c r="O690" s="391">
        <v>0</v>
      </c>
      <c r="P690" s="391">
        <v>0</v>
      </c>
    </row>
    <row r="691" spans="1:16" ht="22.5">
      <c r="A691" s="390" t="s">
        <v>1827</v>
      </c>
      <c r="B691" s="389">
        <v>2</v>
      </c>
      <c r="C691" s="389">
        <v>23</v>
      </c>
      <c r="D691" s="389">
        <v>11.5</v>
      </c>
      <c r="E691" s="391">
        <v>0</v>
      </c>
      <c r="F691" s="391">
        <v>0</v>
      </c>
      <c r="G691" s="391">
        <v>0</v>
      </c>
      <c r="H691" s="391">
        <v>0</v>
      </c>
      <c r="I691" s="391">
        <v>0</v>
      </c>
      <c r="J691" s="391">
        <v>0</v>
      </c>
      <c r="K691" s="391">
        <v>0</v>
      </c>
      <c r="L691" s="389">
        <v>2</v>
      </c>
      <c r="M691" s="391">
        <v>0</v>
      </c>
      <c r="N691" s="391">
        <v>0</v>
      </c>
      <c r="O691" s="391">
        <v>0</v>
      </c>
      <c r="P691" s="391">
        <v>0</v>
      </c>
    </row>
    <row r="692" spans="1:16">
      <c r="A692" s="390" t="s">
        <v>1828</v>
      </c>
      <c r="B692" s="389">
        <v>19</v>
      </c>
      <c r="C692" s="389">
        <v>204</v>
      </c>
      <c r="D692" s="389">
        <v>10.736842105263158</v>
      </c>
      <c r="E692" s="391">
        <v>0</v>
      </c>
      <c r="F692" s="391">
        <v>0</v>
      </c>
      <c r="G692" s="389">
        <v>2</v>
      </c>
      <c r="H692" s="391">
        <v>0</v>
      </c>
      <c r="I692" s="391">
        <v>0</v>
      </c>
      <c r="J692" s="391">
        <v>0</v>
      </c>
      <c r="K692" s="389">
        <v>2</v>
      </c>
      <c r="L692" s="389">
        <v>3</v>
      </c>
      <c r="M692" s="389">
        <v>1</v>
      </c>
      <c r="N692" s="389">
        <v>1</v>
      </c>
      <c r="O692" s="389">
        <v>10</v>
      </c>
      <c r="P692" s="391">
        <v>0</v>
      </c>
    </row>
    <row r="693" spans="1:16" ht="22.5">
      <c r="A693" s="390" t="s">
        <v>1829</v>
      </c>
      <c r="B693" s="389">
        <v>40</v>
      </c>
      <c r="C693" s="389">
        <v>249</v>
      </c>
      <c r="D693" s="389">
        <v>6.2249999999999996</v>
      </c>
      <c r="E693" s="389">
        <v>2</v>
      </c>
      <c r="F693" s="389">
        <v>5</v>
      </c>
      <c r="G693" s="389">
        <v>1</v>
      </c>
      <c r="H693" s="389">
        <v>3</v>
      </c>
      <c r="I693" s="389">
        <v>5</v>
      </c>
      <c r="J693" s="389">
        <v>2</v>
      </c>
      <c r="K693" s="389">
        <v>3</v>
      </c>
      <c r="L693" s="389">
        <v>3</v>
      </c>
      <c r="M693" s="389">
        <v>3</v>
      </c>
      <c r="N693" s="389">
        <v>6</v>
      </c>
      <c r="O693" s="389">
        <v>7</v>
      </c>
      <c r="P693" s="391">
        <v>0</v>
      </c>
    </row>
    <row r="694" spans="1:16">
      <c r="A694" s="390" t="s">
        <v>1830</v>
      </c>
      <c r="B694" s="389">
        <v>202</v>
      </c>
      <c r="C694" s="389">
        <v>2393</v>
      </c>
      <c r="D694" s="389">
        <v>11.846534653465346</v>
      </c>
      <c r="E694" s="389">
        <v>37</v>
      </c>
      <c r="F694" s="389">
        <v>22</v>
      </c>
      <c r="G694" s="389">
        <v>5</v>
      </c>
      <c r="H694" s="389">
        <v>4</v>
      </c>
      <c r="I694" s="389">
        <v>11</v>
      </c>
      <c r="J694" s="389">
        <v>7</v>
      </c>
      <c r="K694" s="389">
        <v>6</v>
      </c>
      <c r="L694" s="389">
        <v>11</v>
      </c>
      <c r="M694" s="389">
        <v>8</v>
      </c>
      <c r="N694" s="389">
        <v>7</v>
      </c>
      <c r="O694" s="389">
        <v>84</v>
      </c>
      <c r="P694" s="391">
        <v>0</v>
      </c>
    </row>
    <row r="695" spans="1:16">
      <c r="A695" s="390" t="s">
        <v>1831</v>
      </c>
      <c r="B695" s="389">
        <v>46</v>
      </c>
      <c r="C695" s="389">
        <v>295</v>
      </c>
      <c r="D695" s="389">
        <v>6.4130434782608692</v>
      </c>
      <c r="E695" s="389">
        <v>16</v>
      </c>
      <c r="F695" s="389">
        <v>9</v>
      </c>
      <c r="G695" s="389">
        <v>6</v>
      </c>
      <c r="H695" s="389">
        <v>5</v>
      </c>
      <c r="I695" s="389">
        <v>2</v>
      </c>
      <c r="J695" s="391">
        <v>0</v>
      </c>
      <c r="K695" s="389">
        <v>2</v>
      </c>
      <c r="L695" s="389">
        <v>1</v>
      </c>
      <c r="M695" s="391">
        <v>0</v>
      </c>
      <c r="N695" s="389">
        <v>2</v>
      </c>
      <c r="O695" s="389">
        <v>3</v>
      </c>
      <c r="P695" s="391">
        <v>0</v>
      </c>
    </row>
    <row r="696" spans="1:16">
      <c r="A696" s="390" t="s">
        <v>1832</v>
      </c>
      <c r="B696" s="389">
        <v>111</v>
      </c>
      <c r="C696" s="389">
        <v>1352</v>
      </c>
      <c r="D696" s="389">
        <v>12.18018018018018</v>
      </c>
      <c r="E696" s="391">
        <v>0</v>
      </c>
      <c r="F696" s="391">
        <v>0</v>
      </c>
      <c r="G696" s="391">
        <v>0</v>
      </c>
      <c r="H696" s="391">
        <v>0</v>
      </c>
      <c r="I696" s="389">
        <v>7</v>
      </c>
      <c r="J696" s="389">
        <v>2</v>
      </c>
      <c r="K696" s="389">
        <v>8</v>
      </c>
      <c r="L696" s="389">
        <v>6</v>
      </c>
      <c r="M696" s="389">
        <v>13</v>
      </c>
      <c r="N696" s="389">
        <v>12</v>
      </c>
      <c r="O696" s="389">
        <v>63</v>
      </c>
      <c r="P696" s="391">
        <v>0</v>
      </c>
    </row>
    <row r="697" spans="1:16">
      <c r="A697" s="390" t="s">
        <v>1833</v>
      </c>
      <c r="B697" s="389">
        <v>309</v>
      </c>
      <c r="C697" s="389">
        <v>1717</v>
      </c>
      <c r="D697" s="389">
        <v>5.5566343042071198</v>
      </c>
      <c r="E697" s="389">
        <v>3</v>
      </c>
      <c r="F697" s="389">
        <v>6</v>
      </c>
      <c r="G697" s="389">
        <v>21</v>
      </c>
      <c r="H697" s="389">
        <v>19</v>
      </c>
      <c r="I697" s="389">
        <v>8</v>
      </c>
      <c r="J697" s="389">
        <v>12</v>
      </c>
      <c r="K697" s="389">
        <v>13</v>
      </c>
      <c r="L697" s="389">
        <v>16</v>
      </c>
      <c r="M697" s="389">
        <v>27</v>
      </c>
      <c r="N697" s="389">
        <v>42</v>
      </c>
      <c r="O697" s="389">
        <v>141</v>
      </c>
      <c r="P697" s="389">
        <v>1</v>
      </c>
    </row>
    <row r="698" spans="1:16">
      <c r="A698" s="390" t="s">
        <v>1834</v>
      </c>
      <c r="B698" s="389">
        <v>18</v>
      </c>
      <c r="C698" s="389">
        <v>126</v>
      </c>
      <c r="D698" s="389">
        <v>7</v>
      </c>
      <c r="E698" s="389">
        <v>6</v>
      </c>
      <c r="F698" s="389">
        <v>3</v>
      </c>
      <c r="G698" s="389">
        <v>3</v>
      </c>
      <c r="H698" s="391">
        <v>0</v>
      </c>
      <c r="I698" s="389">
        <v>1</v>
      </c>
      <c r="J698" s="389">
        <v>1</v>
      </c>
      <c r="K698" s="389">
        <v>1</v>
      </c>
      <c r="L698" s="389">
        <v>1</v>
      </c>
      <c r="M698" s="389">
        <v>1</v>
      </c>
      <c r="N698" s="391">
        <v>0</v>
      </c>
      <c r="O698" s="389">
        <v>1</v>
      </c>
      <c r="P698" s="391">
        <v>0</v>
      </c>
    </row>
    <row r="699" spans="1:16">
      <c r="A699" s="390" t="s">
        <v>1835</v>
      </c>
      <c r="B699" s="389">
        <v>1110</v>
      </c>
      <c r="C699" s="389">
        <v>9824</v>
      </c>
      <c r="D699" s="389">
        <v>8.8504504504504506</v>
      </c>
      <c r="E699" s="389">
        <v>2</v>
      </c>
      <c r="F699" s="389">
        <v>5</v>
      </c>
      <c r="G699" s="389">
        <v>3</v>
      </c>
      <c r="H699" s="389">
        <v>6</v>
      </c>
      <c r="I699" s="389">
        <v>8</v>
      </c>
      <c r="J699" s="389">
        <v>18</v>
      </c>
      <c r="K699" s="389">
        <v>36</v>
      </c>
      <c r="L699" s="389">
        <v>80</v>
      </c>
      <c r="M699" s="389">
        <v>136</v>
      </c>
      <c r="N699" s="389">
        <v>163</v>
      </c>
      <c r="O699" s="389">
        <v>653</v>
      </c>
      <c r="P699" s="391">
        <v>0</v>
      </c>
    </row>
    <row r="700" spans="1:16">
      <c r="A700" s="390" t="s">
        <v>1836</v>
      </c>
      <c r="B700" s="389">
        <v>60</v>
      </c>
      <c r="C700" s="389">
        <v>1000</v>
      </c>
      <c r="D700" s="389">
        <v>16.666666666666668</v>
      </c>
      <c r="E700" s="389">
        <v>1</v>
      </c>
      <c r="F700" s="389">
        <v>10</v>
      </c>
      <c r="G700" s="389">
        <v>2</v>
      </c>
      <c r="H700" s="391">
        <v>0</v>
      </c>
      <c r="I700" s="389">
        <v>5</v>
      </c>
      <c r="J700" s="389">
        <v>3</v>
      </c>
      <c r="K700" s="389">
        <v>3</v>
      </c>
      <c r="L700" s="389">
        <v>7</v>
      </c>
      <c r="M700" s="389">
        <v>7</v>
      </c>
      <c r="N700" s="389">
        <v>4</v>
      </c>
      <c r="O700" s="389">
        <v>18</v>
      </c>
      <c r="P700" s="391">
        <v>0</v>
      </c>
    </row>
    <row r="701" spans="1:16">
      <c r="A701" s="390" t="s">
        <v>1837</v>
      </c>
      <c r="B701" s="389">
        <v>147</v>
      </c>
      <c r="C701" s="389">
        <v>2215</v>
      </c>
      <c r="D701" s="389">
        <v>15.068027210884354</v>
      </c>
      <c r="E701" s="389">
        <v>14</v>
      </c>
      <c r="F701" s="389">
        <v>11</v>
      </c>
      <c r="G701" s="389">
        <v>7</v>
      </c>
      <c r="H701" s="389">
        <v>1</v>
      </c>
      <c r="I701" s="389">
        <v>13</v>
      </c>
      <c r="J701" s="389">
        <v>7</v>
      </c>
      <c r="K701" s="389">
        <v>13</v>
      </c>
      <c r="L701" s="389">
        <v>19</v>
      </c>
      <c r="M701" s="389">
        <v>16</v>
      </c>
      <c r="N701" s="389">
        <v>18</v>
      </c>
      <c r="O701" s="389">
        <v>28</v>
      </c>
      <c r="P701" s="391">
        <v>0</v>
      </c>
    </row>
    <row r="702" spans="1:16">
      <c r="A702" s="390" t="s">
        <v>1838</v>
      </c>
      <c r="B702" s="389">
        <v>1115</v>
      </c>
      <c r="C702" s="389">
        <v>10830</v>
      </c>
      <c r="D702" s="389">
        <v>9.7130044843049319</v>
      </c>
      <c r="E702" s="389">
        <v>2</v>
      </c>
      <c r="F702" s="389">
        <v>17</v>
      </c>
      <c r="G702" s="389">
        <v>19</v>
      </c>
      <c r="H702" s="389">
        <v>17</v>
      </c>
      <c r="I702" s="389">
        <v>34</v>
      </c>
      <c r="J702" s="389">
        <v>38</v>
      </c>
      <c r="K702" s="389">
        <v>92</v>
      </c>
      <c r="L702" s="389">
        <v>96</v>
      </c>
      <c r="M702" s="389">
        <v>134</v>
      </c>
      <c r="N702" s="389">
        <v>179</v>
      </c>
      <c r="O702" s="389">
        <v>486</v>
      </c>
      <c r="P702" s="389">
        <v>1</v>
      </c>
    </row>
    <row r="703" spans="1:16">
      <c r="A703" s="390" t="s">
        <v>1839</v>
      </c>
      <c r="B703" s="389">
        <v>18</v>
      </c>
      <c r="C703" s="389">
        <v>229</v>
      </c>
      <c r="D703" s="389">
        <v>12.722222222222221</v>
      </c>
      <c r="E703" s="389">
        <v>1</v>
      </c>
      <c r="F703" s="391">
        <v>0</v>
      </c>
      <c r="G703" s="391">
        <v>0</v>
      </c>
      <c r="H703" s="389">
        <v>1</v>
      </c>
      <c r="I703" s="391">
        <v>0</v>
      </c>
      <c r="J703" s="389">
        <v>1</v>
      </c>
      <c r="K703" s="389">
        <v>5</v>
      </c>
      <c r="L703" s="389">
        <v>4</v>
      </c>
      <c r="M703" s="389">
        <v>2</v>
      </c>
      <c r="N703" s="389">
        <v>2</v>
      </c>
      <c r="O703" s="389">
        <v>2</v>
      </c>
      <c r="P703" s="391">
        <v>0</v>
      </c>
    </row>
    <row r="704" spans="1:16">
      <c r="A704" s="390" t="s">
        <v>1840</v>
      </c>
      <c r="B704" s="389">
        <v>283</v>
      </c>
      <c r="C704" s="389">
        <v>2030</v>
      </c>
      <c r="D704" s="389">
        <v>7.1731448763250887</v>
      </c>
      <c r="E704" s="389">
        <v>7</v>
      </c>
      <c r="F704" s="389">
        <v>1</v>
      </c>
      <c r="G704" s="389">
        <v>2</v>
      </c>
      <c r="H704" s="389">
        <v>2</v>
      </c>
      <c r="I704" s="389">
        <v>35</v>
      </c>
      <c r="J704" s="389">
        <v>44</v>
      </c>
      <c r="K704" s="389">
        <v>60</v>
      </c>
      <c r="L704" s="389">
        <v>35</v>
      </c>
      <c r="M704" s="389">
        <v>30</v>
      </c>
      <c r="N704" s="389">
        <v>25</v>
      </c>
      <c r="O704" s="389">
        <v>42</v>
      </c>
      <c r="P704" s="391">
        <v>0</v>
      </c>
    </row>
    <row r="705" spans="1:16">
      <c r="A705" s="390" t="s">
        <v>1841</v>
      </c>
      <c r="B705" s="389">
        <v>276</v>
      </c>
      <c r="C705" s="389">
        <v>3650</v>
      </c>
      <c r="D705" s="389">
        <v>13.22463768115942</v>
      </c>
      <c r="E705" s="389">
        <v>2</v>
      </c>
      <c r="F705" s="389">
        <v>2</v>
      </c>
      <c r="G705" s="389">
        <v>3</v>
      </c>
      <c r="H705" s="391">
        <v>0</v>
      </c>
      <c r="I705" s="389">
        <v>13</v>
      </c>
      <c r="J705" s="389">
        <v>27</v>
      </c>
      <c r="K705" s="389">
        <v>51</v>
      </c>
      <c r="L705" s="389">
        <v>43</v>
      </c>
      <c r="M705" s="389">
        <v>49</v>
      </c>
      <c r="N705" s="389">
        <v>24</v>
      </c>
      <c r="O705" s="389">
        <v>62</v>
      </c>
      <c r="P705" s="391">
        <v>0</v>
      </c>
    </row>
    <row r="706" spans="1:16" ht="22.5">
      <c r="A706" s="390" t="s">
        <v>1842</v>
      </c>
      <c r="B706" s="389">
        <v>56</v>
      </c>
      <c r="C706" s="389">
        <v>740</v>
      </c>
      <c r="D706" s="389">
        <v>13.214285714285714</v>
      </c>
      <c r="E706" s="389">
        <v>3</v>
      </c>
      <c r="F706" s="389">
        <v>4</v>
      </c>
      <c r="G706" s="389">
        <v>4</v>
      </c>
      <c r="H706" s="391">
        <v>0</v>
      </c>
      <c r="I706" s="389">
        <v>10</v>
      </c>
      <c r="J706" s="389">
        <v>3</v>
      </c>
      <c r="K706" s="389">
        <v>2</v>
      </c>
      <c r="L706" s="389">
        <v>4</v>
      </c>
      <c r="M706" s="389">
        <v>3</v>
      </c>
      <c r="N706" s="389">
        <v>7</v>
      </c>
      <c r="O706" s="389">
        <v>16</v>
      </c>
      <c r="P706" s="391">
        <v>0</v>
      </c>
    </row>
    <row r="707" spans="1:16">
      <c r="A707" s="390" t="s">
        <v>1843</v>
      </c>
      <c r="B707" s="389">
        <v>1931</v>
      </c>
      <c r="C707" s="389">
        <v>16537</v>
      </c>
      <c r="D707" s="389">
        <v>8.5639564992232007</v>
      </c>
      <c r="E707" s="389">
        <v>272</v>
      </c>
      <c r="F707" s="389">
        <v>382</v>
      </c>
      <c r="G707" s="389">
        <v>99</v>
      </c>
      <c r="H707" s="389">
        <v>46</v>
      </c>
      <c r="I707" s="389">
        <v>33</v>
      </c>
      <c r="J707" s="389">
        <v>48</v>
      </c>
      <c r="K707" s="389">
        <v>94</v>
      </c>
      <c r="L707" s="389">
        <v>69</v>
      </c>
      <c r="M707" s="389">
        <v>108</v>
      </c>
      <c r="N707" s="389">
        <v>139</v>
      </c>
      <c r="O707" s="389">
        <v>638</v>
      </c>
      <c r="P707" s="389">
        <v>3</v>
      </c>
    </row>
    <row r="708" spans="1:16">
      <c r="A708" s="390" t="s">
        <v>1844</v>
      </c>
      <c r="B708" s="389">
        <v>1220</v>
      </c>
      <c r="C708" s="389">
        <v>6456</v>
      </c>
      <c r="D708" s="389">
        <v>5.2918032786885245</v>
      </c>
      <c r="E708" s="389">
        <v>243</v>
      </c>
      <c r="F708" s="389">
        <v>383</v>
      </c>
      <c r="G708" s="389">
        <v>87</v>
      </c>
      <c r="H708" s="389">
        <v>39</v>
      </c>
      <c r="I708" s="389">
        <v>22</v>
      </c>
      <c r="J708" s="389">
        <v>27</v>
      </c>
      <c r="K708" s="389">
        <v>50</v>
      </c>
      <c r="L708" s="389">
        <v>49</v>
      </c>
      <c r="M708" s="389">
        <v>71</v>
      </c>
      <c r="N708" s="389">
        <v>70</v>
      </c>
      <c r="O708" s="389">
        <v>178</v>
      </c>
      <c r="P708" s="389">
        <v>1</v>
      </c>
    </row>
    <row r="709" spans="1:16">
      <c r="A709" s="388" t="s">
        <v>1845</v>
      </c>
      <c r="B709" s="389">
        <v>137581</v>
      </c>
      <c r="C709" s="389">
        <v>516201</v>
      </c>
      <c r="D709" s="389">
        <v>3.7519788342867111</v>
      </c>
      <c r="E709" s="389">
        <v>1167</v>
      </c>
      <c r="F709" s="389">
        <v>4123</v>
      </c>
      <c r="G709" s="389">
        <v>5326</v>
      </c>
      <c r="H709" s="389">
        <v>6908</v>
      </c>
      <c r="I709" s="389">
        <v>8381</v>
      </c>
      <c r="J709" s="389">
        <v>10178</v>
      </c>
      <c r="K709" s="389">
        <v>23139</v>
      </c>
      <c r="L709" s="389">
        <v>19871</v>
      </c>
      <c r="M709" s="389">
        <v>18503</v>
      </c>
      <c r="N709" s="389">
        <v>15870</v>
      </c>
      <c r="O709" s="389">
        <v>24095</v>
      </c>
      <c r="P709" s="389">
        <v>20</v>
      </c>
    </row>
    <row r="710" spans="1:16">
      <c r="A710" s="390" t="s">
        <v>1846</v>
      </c>
      <c r="B710" s="389">
        <v>66</v>
      </c>
      <c r="C710" s="389">
        <v>120</v>
      </c>
      <c r="D710" s="389">
        <v>1.8181818181818181</v>
      </c>
      <c r="E710" s="391">
        <v>0</v>
      </c>
      <c r="F710" s="389">
        <v>1</v>
      </c>
      <c r="G710" s="389">
        <v>9</v>
      </c>
      <c r="H710" s="389">
        <v>9</v>
      </c>
      <c r="I710" s="389">
        <v>17</v>
      </c>
      <c r="J710" s="389">
        <v>8</v>
      </c>
      <c r="K710" s="389">
        <v>16</v>
      </c>
      <c r="L710" s="389">
        <v>2</v>
      </c>
      <c r="M710" s="389">
        <v>1</v>
      </c>
      <c r="N710" s="389">
        <v>1</v>
      </c>
      <c r="O710" s="389">
        <v>2</v>
      </c>
      <c r="P710" s="391">
        <v>0</v>
      </c>
    </row>
    <row r="711" spans="1:16">
      <c r="A711" s="390" t="s">
        <v>1847</v>
      </c>
      <c r="B711" s="389">
        <v>37</v>
      </c>
      <c r="C711" s="389">
        <v>65</v>
      </c>
      <c r="D711" s="389">
        <v>1.7567567567567568</v>
      </c>
      <c r="E711" s="391">
        <v>0</v>
      </c>
      <c r="F711" s="389">
        <v>1</v>
      </c>
      <c r="G711" s="389">
        <v>1</v>
      </c>
      <c r="H711" s="389">
        <v>1</v>
      </c>
      <c r="I711" s="389">
        <v>8</v>
      </c>
      <c r="J711" s="389">
        <v>6</v>
      </c>
      <c r="K711" s="389">
        <v>15</v>
      </c>
      <c r="L711" s="389">
        <v>3</v>
      </c>
      <c r="M711" s="389">
        <v>2</v>
      </c>
      <c r="N711" s="391">
        <v>0</v>
      </c>
      <c r="O711" s="391">
        <v>0</v>
      </c>
      <c r="P711" s="391">
        <v>0</v>
      </c>
    </row>
    <row r="712" spans="1:16">
      <c r="A712" s="390" t="s">
        <v>1848</v>
      </c>
      <c r="B712" s="389">
        <v>95</v>
      </c>
      <c r="C712" s="389">
        <v>221</v>
      </c>
      <c r="D712" s="389">
        <v>2.3263157894736843</v>
      </c>
      <c r="E712" s="391">
        <v>0</v>
      </c>
      <c r="F712" s="389">
        <v>21</v>
      </c>
      <c r="G712" s="389">
        <v>17</v>
      </c>
      <c r="H712" s="389">
        <v>7</v>
      </c>
      <c r="I712" s="389">
        <v>6</v>
      </c>
      <c r="J712" s="389">
        <v>4</v>
      </c>
      <c r="K712" s="389">
        <v>12</v>
      </c>
      <c r="L712" s="389">
        <v>11</v>
      </c>
      <c r="M712" s="389">
        <v>8</v>
      </c>
      <c r="N712" s="389">
        <v>4</v>
      </c>
      <c r="O712" s="389">
        <v>5</v>
      </c>
      <c r="P712" s="391">
        <v>0</v>
      </c>
    </row>
    <row r="713" spans="1:16">
      <c r="A713" s="390" t="s">
        <v>1849</v>
      </c>
      <c r="B713" s="389">
        <v>8</v>
      </c>
      <c r="C713" s="389">
        <v>31</v>
      </c>
      <c r="D713" s="389">
        <v>3.875</v>
      </c>
      <c r="E713" s="391">
        <v>0</v>
      </c>
      <c r="F713" s="389">
        <v>2</v>
      </c>
      <c r="G713" s="389">
        <v>1</v>
      </c>
      <c r="H713" s="389">
        <v>1</v>
      </c>
      <c r="I713" s="389">
        <v>1</v>
      </c>
      <c r="J713" s="389">
        <v>1</v>
      </c>
      <c r="K713" s="389">
        <v>1</v>
      </c>
      <c r="L713" s="391">
        <v>0</v>
      </c>
      <c r="M713" s="391">
        <v>0</v>
      </c>
      <c r="N713" s="391">
        <v>0</v>
      </c>
      <c r="O713" s="389">
        <v>1</v>
      </c>
      <c r="P713" s="391">
        <v>0</v>
      </c>
    </row>
    <row r="714" spans="1:16">
      <c r="A714" s="390" t="s">
        <v>1850</v>
      </c>
      <c r="B714" s="389">
        <v>158</v>
      </c>
      <c r="C714" s="389">
        <v>631</v>
      </c>
      <c r="D714" s="389">
        <v>3.9936708860759493</v>
      </c>
      <c r="E714" s="391">
        <v>0</v>
      </c>
      <c r="F714" s="389">
        <v>13</v>
      </c>
      <c r="G714" s="389">
        <v>20</v>
      </c>
      <c r="H714" s="389">
        <v>17</v>
      </c>
      <c r="I714" s="389">
        <v>23</v>
      </c>
      <c r="J714" s="389">
        <v>14</v>
      </c>
      <c r="K714" s="389">
        <v>28</v>
      </c>
      <c r="L714" s="389">
        <v>14</v>
      </c>
      <c r="M714" s="389">
        <v>11</v>
      </c>
      <c r="N714" s="389">
        <v>9</v>
      </c>
      <c r="O714" s="389">
        <v>9</v>
      </c>
      <c r="P714" s="391">
        <v>0</v>
      </c>
    </row>
    <row r="715" spans="1:16">
      <c r="A715" s="390" t="s">
        <v>1851</v>
      </c>
      <c r="B715" s="389">
        <v>104</v>
      </c>
      <c r="C715" s="389">
        <v>410</v>
      </c>
      <c r="D715" s="389">
        <v>3.9423076923076925</v>
      </c>
      <c r="E715" s="391">
        <v>0</v>
      </c>
      <c r="F715" s="389">
        <v>17</v>
      </c>
      <c r="G715" s="389">
        <v>24</v>
      </c>
      <c r="H715" s="389">
        <v>11</v>
      </c>
      <c r="I715" s="389">
        <v>12</v>
      </c>
      <c r="J715" s="389">
        <v>7</v>
      </c>
      <c r="K715" s="389">
        <v>14</v>
      </c>
      <c r="L715" s="389">
        <v>7</v>
      </c>
      <c r="M715" s="389">
        <v>5</v>
      </c>
      <c r="N715" s="389">
        <v>4</v>
      </c>
      <c r="O715" s="389">
        <v>3</v>
      </c>
      <c r="P715" s="391">
        <v>0</v>
      </c>
    </row>
    <row r="716" spans="1:16">
      <c r="A716" s="390" t="s">
        <v>1852</v>
      </c>
      <c r="B716" s="389">
        <v>53</v>
      </c>
      <c r="C716" s="389">
        <v>157</v>
      </c>
      <c r="D716" s="389">
        <v>2.9622641509433962</v>
      </c>
      <c r="E716" s="391">
        <v>0</v>
      </c>
      <c r="F716" s="389">
        <v>4</v>
      </c>
      <c r="G716" s="389">
        <v>14</v>
      </c>
      <c r="H716" s="389">
        <v>9</v>
      </c>
      <c r="I716" s="389">
        <v>6</v>
      </c>
      <c r="J716" s="389">
        <v>5</v>
      </c>
      <c r="K716" s="389">
        <v>4</v>
      </c>
      <c r="L716" s="389">
        <v>3</v>
      </c>
      <c r="M716" s="389">
        <v>2</v>
      </c>
      <c r="N716" s="389">
        <v>1</v>
      </c>
      <c r="O716" s="389">
        <v>5</v>
      </c>
      <c r="P716" s="391">
        <v>0</v>
      </c>
    </row>
    <row r="717" spans="1:16">
      <c r="A717" s="390" t="s">
        <v>1853</v>
      </c>
      <c r="B717" s="389">
        <v>100</v>
      </c>
      <c r="C717" s="389">
        <v>253</v>
      </c>
      <c r="D717" s="389">
        <v>2.5299999999999998</v>
      </c>
      <c r="E717" s="391">
        <v>0</v>
      </c>
      <c r="F717" s="389">
        <v>3</v>
      </c>
      <c r="G717" s="391">
        <v>0</v>
      </c>
      <c r="H717" s="389">
        <v>6</v>
      </c>
      <c r="I717" s="389">
        <v>26</v>
      </c>
      <c r="J717" s="389">
        <v>18</v>
      </c>
      <c r="K717" s="389">
        <v>19</v>
      </c>
      <c r="L717" s="389">
        <v>12</v>
      </c>
      <c r="M717" s="389">
        <v>13</v>
      </c>
      <c r="N717" s="389">
        <v>2</v>
      </c>
      <c r="O717" s="389">
        <v>1</v>
      </c>
      <c r="P717" s="391">
        <v>0</v>
      </c>
    </row>
    <row r="718" spans="1:16">
      <c r="A718" s="390" t="s">
        <v>1854</v>
      </c>
      <c r="B718" s="389">
        <v>150</v>
      </c>
      <c r="C718" s="389">
        <v>252</v>
      </c>
      <c r="D718" s="389">
        <v>1.68</v>
      </c>
      <c r="E718" s="391">
        <v>0</v>
      </c>
      <c r="F718" s="389">
        <v>6</v>
      </c>
      <c r="G718" s="389">
        <v>14</v>
      </c>
      <c r="H718" s="389">
        <v>9</v>
      </c>
      <c r="I718" s="389">
        <v>14</v>
      </c>
      <c r="J718" s="389">
        <v>16</v>
      </c>
      <c r="K718" s="389">
        <v>37</v>
      </c>
      <c r="L718" s="389">
        <v>20</v>
      </c>
      <c r="M718" s="389">
        <v>11</v>
      </c>
      <c r="N718" s="389">
        <v>7</v>
      </c>
      <c r="O718" s="389">
        <v>16</v>
      </c>
      <c r="P718" s="391">
        <v>0</v>
      </c>
    </row>
    <row r="719" spans="1:16">
      <c r="A719" s="390" t="s">
        <v>1855</v>
      </c>
      <c r="B719" s="389">
        <v>96</v>
      </c>
      <c r="C719" s="389">
        <v>217</v>
      </c>
      <c r="D719" s="389">
        <v>2.2604166666666665</v>
      </c>
      <c r="E719" s="389">
        <v>3</v>
      </c>
      <c r="F719" s="389">
        <v>8</v>
      </c>
      <c r="G719" s="389">
        <v>13</v>
      </c>
      <c r="H719" s="389">
        <v>6</v>
      </c>
      <c r="I719" s="389">
        <v>6</v>
      </c>
      <c r="J719" s="389">
        <v>9</v>
      </c>
      <c r="K719" s="389">
        <v>16</v>
      </c>
      <c r="L719" s="389">
        <v>11</v>
      </c>
      <c r="M719" s="389">
        <v>11</v>
      </c>
      <c r="N719" s="389">
        <v>8</v>
      </c>
      <c r="O719" s="389">
        <v>5</v>
      </c>
      <c r="P719" s="391">
        <v>0</v>
      </c>
    </row>
    <row r="720" spans="1:16">
      <c r="A720" s="390" t="s">
        <v>1856</v>
      </c>
      <c r="B720" s="389">
        <v>332</v>
      </c>
      <c r="C720" s="389">
        <v>1614</v>
      </c>
      <c r="D720" s="389">
        <v>4.8614457831325302</v>
      </c>
      <c r="E720" s="389">
        <v>23</v>
      </c>
      <c r="F720" s="389">
        <v>44</v>
      </c>
      <c r="G720" s="389">
        <v>54</v>
      </c>
      <c r="H720" s="389">
        <v>28</v>
      </c>
      <c r="I720" s="389">
        <v>38</v>
      </c>
      <c r="J720" s="389">
        <v>27</v>
      </c>
      <c r="K720" s="389">
        <v>41</v>
      </c>
      <c r="L720" s="389">
        <v>31</v>
      </c>
      <c r="M720" s="389">
        <v>22</v>
      </c>
      <c r="N720" s="389">
        <v>11</v>
      </c>
      <c r="O720" s="389">
        <v>13</v>
      </c>
      <c r="P720" s="391">
        <v>0</v>
      </c>
    </row>
    <row r="721" spans="1:16">
      <c r="A721" s="390" t="s">
        <v>1857</v>
      </c>
      <c r="B721" s="389">
        <v>189</v>
      </c>
      <c r="C721" s="389">
        <v>665</v>
      </c>
      <c r="D721" s="389">
        <v>3.5185185185185186</v>
      </c>
      <c r="E721" s="389">
        <v>11</v>
      </c>
      <c r="F721" s="389">
        <v>22</v>
      </c>
      <c r="G721" s="389">
        <v>21</v>
      </c>
      <c r="H721" s="389">
        <v>23</v>
      </c>
      <c r="I721" s="389">
        <v>11</v>
      </c>
      <c r="J721" s="389">
        <v>13</v>
      </c>
      <c r="K721" s="389">
        <v>19</v>
      </c>
      <c r="L721" s="389">
        <v>17</v>
      </c>
      <c r="M721" s="389">
        <v>26</v>
      </c>
      <c r="N721" s="389">
        <v>12</v>
      </c>
      <c r="O721" s="389">
        <v>14</v>
      </c>
      <c r="P721" s="391">
        <v>0</v>
      </c>
    </row>
    <row r="722" spans="1:16">
      <c r="A722" s="390" t="s">
        <v>1858</v>
      </c>
      <c r="B722" s="389">
        <v>227</v>
      </c>
      <c r="C722" s="389">
        <v>1234</v>
      </c>
      <c r="D722" s="389">
        <v>5.4361233480176212</v>
      </c>
      <c r="E722" s="389">
        <v>16</v>
      </c>
      <c r="F722" s="389">
        <v>76</v>
      </c>
      <c r="G722" s="389">
        <v>26</v>
      </c>
      <c r="H722" s="389">
        <v>14</v>
      </c>
      <c r="I722" s="389">
        <v>9</v>
      </c>
      <c r="J722" s="389">
        <v>10</v>
      </c>
      <c r="K722" s="389">
        <v>23</v>
      </c>
      <c r="L722" s="389">
        <v>17</v>
      </c>
      <c r="M722" s="389">
        <v>14</v>
      </c>
      <c r="N722" s="389">
        <v>14</v>
      </c>
      <c r="O722" s="389">
        <v>8</v>
      </c>
      <c r="P722" s="391">
        <v>0</v>
      </c>
    </row>
    <row r="723" spans="1:16">
      <c r="A723" s="390" t="s">
        <v>1859</v>
      </c>
      <c r="B723" s="389">
        <v>136</v>
      </c>
      <c r="C723" s="389">
        <v>220</v>
      </c>
      <c r="D723" s="389">
        <v>1.6176470588235294</v>
      </c>
      <c r="E723" s="389">
        <v>2</v>
      </c>
      <c r="F723" s="389">
        <v>18</v>
      </c>
      <c r="G723" s="389">
        <v>29</v>
      </c>
      <c r="H723" s="389">
        <v>30</v>
      </c>
      <c r="I723" s="389">
        <v>11</v>
      </c>
      <c r="J723" s="389">
        <v>12</v>
      </c>
      <c r="K723" s="389">
        <v>11</v>
      </c>
      <c r="L723" s="389">
        <v>9</v>
      </c>
      <c r="M723" s="389">
        <v>4</v>
      </c>
      <c r="N723" s="389">
        <v>3</v>
      </c>
      <c r="O723" s="389">
        <v>7</v>
      </c>
      <c r="P723" s="391">
        <v>0</v>
      </c>
    </row>
    <row r="724" spans="1:16">
      <c r="A724" s="390" t="s">
        <v>1860</v>
      </c>
      <c r="B724" s="389">
        <v>64</v>
      </c>
      <c r="C724" s="389">
        <v>146</v>
      </c>
      <c r="D724" s="389">
        <v>2.28125</v>
      </c>
      <c r="E724" s="389">
        <v>1</v>
      </c>
      <c r="F724" s="389">
        <v>15</v>
      </c>
      <c r="G724" s="389">
        <v>21</v>
      </c>
      <c r="H724" s="389">
        <v>6</v>
      </c>
      <c r="I724" s="389">
        <v>3</v>
      </c>
      <c r="J724" s="389">
        <v>3</v>
      </c>
      <c r="K724" s="389">
        <v>2</v>
      </c>
      <c r="L724" s="389">
        <v>5</v>
      </c>
      <c r="M724" s="389">
        <v>1</v>
      </c>
      <c r="N724" s="389">
        <v>1</v>
      </c>
      <c r="O724" s="389">
        <v>6</v>
      </c>
      <c r="P724" s="391">
        <v>0</v>
      </c>
    </row>
    <row r="725" spans="1:16">
      <c r="A725" s="390" t="s">
        <v>1861</v>
      </c>
      <c r="B725" s="389">
        <v>96</v>
      </c>
      <c r="C725" s="389">
        <v>471</v>
      </c>
      <c r="D725" s="389">
        <v>4.90625</v>
      </c>
      <c r="E725" s="389">
        <v>1</v>
      </c>
      <c r="F725" s="391">
        <v>0</v>
      </c>
      <c r="G725" s="389">
        <v>3</v>
      </c>
      <c r="H725" s="391">
        <v>0</v>
      </c>
      <c r="I725" s="389">
        <v>2</v>
      </c>
      <c r="J725" s="389">
        <v>12</v>
      </c>
      <c r="K725" s="389">
        <v>10</v>
      </c>
      <c r="L725" s="389">
        <v>7</v>
      </c>
      <c r="M725" s="389">
        <v>14</v>
      </c>
      <c r="N725" s="389">
        <v>13</v>
      </c>
      <c r="O725" s="389">
        <v>34</v>
      </c>
      <c r="P725" s="391">
        <v>0</v>
      </c>
    </row>
    <row r="726" spans="1:16">
      <c r="A726" s="390" t="s">
        <v>1862</v>
      </c>
      <c r="B726" s="389">
        <v>327</v>
      </c>
      <c r="C726" s="389">
        <v>1272</v>
      </c>
      <c r="D726" s="389">
        <v>3.8899082568807342</v>
      </c>
      <c r="E726" s="389">
        <v>80</v>
      </c>
      <c r="F726" s="389">
        <v>32</v>
      </c>
      <c r="G726" s="389">
        <v>10</v>
      </c>
      <c r="H726" s="389">
        <v>4</v>
      </c>
      <c r="I726" s="389">
        <v>9</v>
      </c>
      <c r="J726" s="389">
        <v>13</v>
      </c>
      <c r="K726" s="389">
        <v>30</v>
      </c>
      <c r="L726" s="389">
        <v>36</v>
      </c>
      <c r="M726" s="389">
        <v>44</v>
      </c>
      <c r="N726" s="389">
        <v>32</v>
      </c>
      <c r="O726" s="389">
        <v>37</v>
      </c>
      <c r="P726" s="391">
        <v>0</v>
      </c>
    </row>
    <row r="727" spans="1:16">
      <c r="A727" s="390" t="s">
        <v>1863</v>
      </c>
      <c r="B727" s="389">
        <v>363</v>
      </c>
      <c r="C727" s="389">
        <v>2565</v>
      </c>
      <c r="D727" s="389">
        <v>7.0661157024793386</v>
      </c>
      <c r="E727" s="391">
        <v>0</v>
      </c>
      <c r="F727" s="389">
        <v>34</v>
      </c>
      <c r="G727" s="389">
        <v>17</v>
      </c>
      <c r="H727" s="389">
        <v>15</v>
      </c>
      <c r="I727" s="389">
        <v>55</v>
      </c>
      <c r="J727" s="389">
        <v>13</v>
      </c>
      <c r="K727" s="389">
        <v>27</v>
      </c>
      <c r="L727" s="389">
        <v>28</v>
      </c>
      <c r="M727" s="389">
        <v>35</v>
      </c>
      <c r="N727" s="389">
        <v>32</v>
      </c>
      <c r="O727" s="389">
        <v>107</v>
      </c>
      <c r="P727" s="391">
        <v>0</v>
      </c>
    </row>
    <row r="728" spans="1:16">
      <c r="A728" s="390" t="s">
        <v>1864</v>
      </c>
      <c r="B728" s="389">
        <v>886</v>
      </c>
      <c r="C728" s="389">
        <v>4680</v>
      </c>
      <c r="D728" s="389">
        <v>5.2821670428893901</v>
      </c>
      <c r="E728" s="389">
        <v>4</v>
      </c>
      <c r="F728" s="389">
        <v>6</v>
      </c>
      <c r="G728" s="389">
        <v>7</v>
      </c>
      <c r="H728" s="389">
        <v>13</v>
      </c>
      <c r="I728" s="389">
        <v>16</v>
      </c>
      <c r="J728" s="389">
        <v>30</v>
      </c>
      <c r="K728" s="389">
        <v>64</v>
      </c>
      <c r="L728" s="389">
        <v>92</v>
      </c>
      <c r="M728" s="389">
        <v>120</v>
      </c>
      <c r="N728" s="389">
        <v>151</v>
      </c>
      <c r="O728" s="389">
        <v>383</v>
      </c>
      <c r="P728" s="391">
        <v>0</v>
      </c>
    </row>
    <row r="729" spans="1:16">
      <c r="A729" s="390" t="s">
        <v>1865</v>
      </c>
      <c r="B729" s="389">
        <v>266</v>
      </c>
      <c r="C729" s="389">
        <v>1475</v>
      </c>
      <c r="D729" s="389">
        <v>5.5451127819548871</v>
      </c>
      <c r="E729" s="391">
        <v>0</v>
      </c>
      <c r="F729" s="389">
        <v>1</v>
      </c>
      <c r="G729" s="389">
        <v>3</v>
      </c>
      <c r="H729" s="389">
        <v>2</v>
      </c>
      <c r="I729" s="389">
        <v>17</v>
      </c>
      <c r="J729" s="389">
        <v>14</v>
      </c>
      <c r="K729" s="389">
        <v>34</v>
      </c>
      <c r="L729" s="389">
        <v>36</v>
      </c>
      <c r="M729" s="389">
        <v>30</v>
      </c>
      <c r="N729" s="389">
        <v>33</v>
      </c>
      <c r="O729" s="389">
        <v>96</v>
      </c>
      <c r="P729" s="391">
        <v>0</v>
      </c>
    </row>
    <row r="730" spans="1:16">
      <c r="A730" s="390" t="s">
        <v>1866</v>
      </c>
      <c r="B730" s="389">
        <v>330</v>
      </c>
      <c r="C730" s="389">
        <v>1243</v>
      </c>
      <c r="D730" s="389">
        <v>3.7666666666666666</v>
      </c>
      <c r="E730" s="389">
        <v>1</v>
      </c>
      <c r="F730" s="389">
        <v>2</v>
      </c>
      <c r="G730" s="389">
        <v>1</v>
      </c>
      <c r="H730" s="389">
        <v>6</v>
      </c>
      <c r="I730" s="389">
        <v>9</v>
      </c>
      <c r="J730" s="389">
        <v>16</v>
      </c>
      <c r="K730" s="389">
        <v>52</v>
      </c>
      <c r="L730" s="389">
        <v>56</v>
      </c>
      <c r="M730" s="389">
        <v>37</v>
      </c>
      <c r="N730" s="389">
        <v>43</v>
      </c>
      <c r="O730" s="389">
        <v>107</v>
      </c>
      <c r="P730" s="391">
        <v>0</v>
      </c>
    </row>
    <row r="731" spans="1:16">
      <c r="A731" s="390" t="s">
        <v>1867</v>
      </c>
      <c r="B731" s="389">
        <v>15</v>
      </c>
      <c r="C731" s="389">
        <v>82</v>
      </c>
      <c r="D731" s="389">
        <v>5.4666666666666668</v>
      </c>
      <c r="E731" s="391">
        <v>0</v>
      </c>
      <c r="F731" s="391">
        <v>0</v>
      </c>
      <c r="G731" s="391">
        <v>0</v>
      </c>
      <c r="H731" s="391">
        <v>0</v>
      </c>
      <c r="I731" s="391">
        <v>0</v>
      </c>
      <c r="J731" s="391">
        <v>0</v>
      </c>
      <c r="K731" s="389">
        <v>2</v>
      </c>
      <c r="L731" s="389">
        <v>2</v>
      </c>
      <c r="M731" s="389">
        <v>1</v>
      </c>
      <c r="N731" s="389">
        <v>3</v>
      </c>
      <c r="O731" s="389">
        <v>7</v>
      </c>
      <c r="P731" s="391">
        <v>0</v>
      </c>
    </row>
    <row r="732" spans="1:16">
      <c r="A732" s="390" t="s">
        <v>1868</v>
      </c>
      <c r="B732" s="389">
        <v>4254</v>
      </c>
      <c r="C732" s="389">
        <v>12439</v>
      </c>
      <c r="D732" s="389">
        <v>2.9240714621532673</v>
      </c>
      <c r="E732" s="389">
        <v>27</v>
      </c>
      <c r="F732" s="389">
        <v>140</v>
      </c>
      <c r="G732" s="389">
        <v>124</v>
      </c>
      <c r="H732" s="389">
        <v>169</v>
      </c>
      <c r="I732" s="389">
        <v>268</v>
      </c>
      <c r="J732" s="389">
        <v>324</v>
      </c>
      <c r="K732" s="389">
        <v>713</v>
      </c>
      <c r="L732" s="389">
        <v>593</v>
      </c>
      <c r="M732" s="389">
        <v>541</v>
      </c>
      <c r="N732" s="389">
        <v>486</v>
      </c>
      <c r="O732" s="389">
        <v>868</v>
      </c>
      <c r="P732" s="389">
        <v>1</v>
      </c>
    </row>
    <row r="733" spans="1:16">
      <c r="A733" s="390" t="s">
        <v>1869</v>
      </c>
      <c r="B733" s="389">
        <v>621</v>
      </c>
      <c r="C733" s="389">
        <v>1299</v>
      </c>
      <c r="D733" s="389">
        <v>2.0917874396135265</v>
      </c>
      <c r="E733" s="389">
        <v>12</v>
      </c>
      <c r="F733" s="389">
        <v>56</v>
      </c>
      <c r="G733" s="389">
        <v>64</v>
      </c>
      <c r="H733" s="389">
        <v>58</v>
      </c>
      <c r="I733" s="389">
        <v>52</v>
      </c>
      <c r="J733" s="389">
        <v>50</v>
      </c>
      <c r="K733" s="389">
        <v>73</v>
      </c>
      <c r="L733" s="389">
        <v>60</v>
      </c>
      <c r="M733" s="389">
        <v>67</v>
      </c>
      <c r="N733" s="389">
        <v>55</v>
      </c>
      <c r="O733" s="389">
        <v>74</v>
      </c>
      <c r="P733" s="391">
        <v>0</v>
      </c>
    </row>
    <row r="734" spans="1:16">
      <c r="A734" s="390" t="s">
        <v>1870</v>
      </c>
      <c r="B734" s="389">
        <v>474</v>
      </c>
      <c r="C734" s="389">
        <v>2201</v>
      </c>
      <c r="D734" s="389">
        <v>4.6434599156118139</v>
      </c>
      <c r="E734" s="389">
        <v>5</v>
      </c>
      <c r="F734" s="389">
        <v>25</v>
      </c>
      <c r="G734" s="389">
        <v>12</v>
      </c>
      <c r="H734" s="389">
        <v>8</v>
      </c>
      <c r="I734" s="389">
        <v>38</v>
      </c>
      <c r="J734" s="389">
        <v>38</v>
      </c>
      <c r="K734" s="389">
        <v>60</v>
      </c>
      <c r="L734" s="389">
        <v>68</v>
      </c>
      <c r="M734" s="389">
        <v>52</v>
      </c>
      <c r="N734" s="389">
        <v>48</v>
      </c>
      <c r="O734" s="389">
        <v>120</v>
      </c>
      <c r="P734" s="391">
        <v>0</v>
      </c>
    </row>
    <row r="735" spans="1:16">
      <c r="A735" s="390" t="s">
        <v>1871</v>
      </c>
      <c r="B735" s="389">
        <v>29604</v>
      </c>
      <c r="C735" s="389">
        <v>102940</v>
      </c>
      <c r="D735" s="389">
        <v>3.4772328063775166</v>
      </c>
      <c r="E735" s="389">
        <v>47</v>
      </c>
      <c r="F735" s="389">
        <v>483</v>
      </c>
      <c r="G735" s="389">
        <v>2391</v>
      </c>
      <c r="H735" s="389">
        <v>4288</v>
      </c>
      <c r="I735" s="389">
        <v>4178</v>
      </c>
      <c r="J735" s="389">
        <v>3748</v>
      </c>
      <c r="K735" s="389">
        <v>6285</v>
      </c>
      <c r="L735" s="389">
        <v>3688</v>
      </c>
      <c r="M735" s="389">
        <v>2229</v>
      </c>
      <c r="N735" s="389">
        <v>1174</v>
      </c>
      <c r="O735" s="389">
        <v>1092</v>
      </c>
      <c r="P735" s="389">
        <v>1</v>
      </c>
    </row>
    <row r="736" spans="1:16">
      <c r="A736" s="390" t="s">
        <v>1872</v>
      </c>
      <c r="B736" s="389">
        <v>26</v>
      </c>
      <c r="C736" s="389">
        <v>115</v>
      </c>
      <c r="D736" s="389">
        <v>4.4230769230769234</v>
      </c>
      <c r="E736" s="391">
        <v>0</v>
      </c>
      <c r="F736" s="391">
        <v>0</v>
      </c>
      <c r="G736" s="389">
        <v>1</v>
      </c>
      <c r="H736" s="389">
        <v>1</v>
      </c>
      <c r="I736" s="389">
        <v>2</v>
      </c>
      <c r="J736" s="389">
        <v>6</v>
      </c>
      <c r="K736" s="389">
        <v>3</v>
      </c>
      <c r="L736" s="389">
        <v>7</v>
      </c>
      <c r="M736" s="389">
        <v>1</v>
      </c>
      <c r="N736" s="389">
        <v>2</v>
      </c>
      <c r="O736" s="389">
        <v>3</v>
      </c>
      <c r="P736" s="391">
        <v>0</v>
      </c>
    </row>
    <row r="737" spans="1:16">
      <c r="A737" s="390" t="s">
        <v>1873</v>
      </c>
      <c r="B737" s="389">
        <v>3960</v>
      </c>
      <c r="C737" s="389">
        <v>10915</v>
      </c>
      <c r="D737" s="389">
        <v>2.7563131313131315</v>
      </c>
      <c r="E737" s="389">
        <v>11</v>
      </c>
      <c r="F737" s="389">
        <v>31</v>
      </c>
      <c r="G737" s="389">
        <v>202</v>
      </c>
      <c r="H737" s="389">
        <v>471</v>
      </c>
      <c r="I737" s="389">
        <v>661</v>
      </c>
      <c r="J737" s="389">
        <v>594</v>
      </c>
      <c r="K737" s="389">
        <v>897</v>
      </c>
      <c r="L737" s="389">
        <v>483</v>
      </c>
      <c r="M737" s="389">
        <v>306</v>
      </c>
      <c r="N737" s="389">
        <v>157</v>
      </c>
      <c r="O737" s="389">
        <v>146</v>
      </c>
      <c r="P737" s="389">
        <v>1</v>
      </c>
    </row>
    <row r="738" spans="1:16">
      <c r="A738" s="390" t="s">
        <v>1874</v>
      </c>
      <c r="B738" s="389">
        <v>238</v>
      </c>
      <c r="C738" s="389">
        <v>1113</v>
      </c>
      <c r="D738" s="389">
        <v>4.6764705882352944</v>
      </c>
      <c r="E738" s="389">
        <v>2</v>
      </c>
      <c r="F738" s="389">
        <v>3</v>
      </c>
      <c r="G738" s="389">
        <v>13</v>
      </c>
      <c r="H738" s="389">
        <v>17</v>
      </c>
      <c r="I738" s="389">
        <v>31</v>
      </c>
      <c r="J738" s="389">
        <v>24</v>
      </c>
      <c r="K738" s="389">
        <v>55</v>
      </c>
      <c r="L738" s="389">
        <v>31</v>
      </c>
      <c r="M738" s="389">
        <v>22</v>
      </c>
      <c r="N738" s="389">
        <v>14</v>
      </c>
      <c r="O738" s="389">
        <v>26</v>
      </c>
      <c r="P738" s="391">
        <v>0</v>
      </c>
    </row>
    <row r="739" spans="1:16">
      <c r="A739" s="390" t="s">
        <v>1875</v>
      </c>
      <c r="B739" s="389">
        <v>14832</v>
      </c>
      <c r="C739" s="389">
        <v>39493</v>
      </c>
      <c r="D739" s="389">
        <v>2.6626887810140238</v>
      </c>
      <c r="E739" s="389">
        <v>372</v>
      </c>
      <c r="F739" s="389">
        <v>1191</v>
      </c>
      <c r="G739" s="389">
        <v>906</v>
      </c>
      <c r="H739" s="389">
        <v>419</v>
      </c>
      <c r="I739" s="389">
        <v>381</v>
      </c>
      <c r="J739" s="389">
        <v>557</v>
      </c>
      <c r="K739" s="389">
        <v>1431</v>
      </c>
      <c r="L739" s="389">
        <v>1604</v>
      </c>
      <c r="M739" s="389">
        <v>1932</v>
      </c>
      <c r="N739" s="389">
        <v>2196</v>
      </c>
      <c r="O739" s="389">
        <v>3838</v>
      </c>
      <c r="P739" s="389">
        <v>5</v>
      </c>
    </row>
    <row r="740" spans="1:16">
      <c r="A740" s="390" t="s">
        <v>1876</v>
      </c>
      <c r="B740" s="389">
        <v>245</v>
      </c>
      <c r="C740" s="389">
        <v>788</v>
      </c>
      <c r="D740" s="389">
        <v>3.2163265306122448</v>
      </c>
      <c r="E740" s="389">
        <v>2</v>
      </c>
      <c r="F740" s="391">
        <v>0</v>
      </c>
      <c r="G740" s="389">
        <v>4</v>
      </c>
      <c r="H740" s="391">
        <v>0</v>
      </c>
      <c r="I740" s="389">
        <v>3</v>
      </c>
      <c r="J740" s="389">
        <v>7</v>
      </c>
      <c r="K740" s="389">
        <v>18</v>
      </c>
      <c r="L740" s="389">
        <v>35</v>
      </c>
      <c r="M740" s="389">
        <v>37</v>
      </c>
      <c r="N740" s="389">
        <v>29</v>
      </c>
      <c r="O740" s="389">
        <v>110</v>
      </c>
      <c r="P740" s="391">
        <v>0</v>
      </c>
    </row>
    <row r="741" spans="1:16">
      <c r="A741" s="390" t="s">
        <v>1877</v>
      </c>
      <c r="B741" s="389">
        <v>6166</v>
      </c>
      <c r="C741" s="389">
        <v>13847</v>
      </c>
      <c r="D741" s="389">
        <v>2.2457022380797924</v>
      </c>
      <c r="E741" s="389">
        <v>61</v>
      </c>
      <c r="F741" s="389">
        <v>651</v>
      </c>
      <c r="G741" s="389">
        <v>335</v>
      </c>
      <c r="H741" s="389">
        <v>171</v>
      </c>
      <c r="I741" s="389">
        <v>163</v>
      </c>
      <c r="J741" s="389">
        <v>280</v>
      </c>
      <c r="K741" s="389">
        <v>916</v>
      </c>
      <c r="L741" s="389">
        <v>1044</v>
      </c>
      <c r="M741" s="389">
        <v>982</v>
      </c>
      <c r="N741" s="389">
        <v>771</v>
      </c>
      <c r="O741" s="389">
        <v>788</v>
      </c>
      <c r="P741" s="389">
        <v>4</v>
      </c>
    </row>
    <row r="742" spans="1:16">
      <c r="A742" s="390" t="s">
        <v>1878</v>
      </c>
      <c r="B742" s="389">
        <v>3027</v>
      </c>
      <c r="C742" s="389">
        <v>10532</v>
      </c>
      <c r="D742" s="389">
        <v>3.4793524942186984</v>
      </c>
      <c r="E742" s="389">
        <v>4</v>
      </c>
      <c r="F742" s="389">
        <v>37</v>
      </c>
      <c r="G742" s="389">
        <v>31</v>
      </c>
      <c r="H742" s="389">
        <v>29</v>
      </c>
      <c r="I742" s="389">
        <v>47</v>
      </c>
      <c r="J742" s="389">
        <v>77</v>
      </c>
      <c r="K742" s="389">
        <v>279</v>
      </c>
      <c r="L742" s="389">
        <v>432</v>
      </c>
      <c r="M742" s="389">
        <v>563</v>
      </c>
      <c r="N742" s="389">
        <v>600</v>
      </c>
      <c r="O742" s="389">
        <v>928</v>
      </c>
      <c r="P742" s="391">
        <v>0</v>
      </c>
    </row>
    <row r="743" spans="1:16">
      <c r="A743" s="390" t="s">
        <v>1879</v>
      </c>
      <c r="B743" s="389">
        <v>237</v>
      </c>
      <c r="C743" s="389">
        <v>1667</v>
      </c>
      <c r="D743" s="389">
        <v>7.033755274261603</v>
      </c>
      <c r="E743" s="389">
        <v>7</v>
      </c>
      <c r="F743" s="389">
        <v>10</v>
      </c>
      <c r="G743" s="389">
        <v>2</v>
      </c>
      <c r="H743" s="389">
        <v>3</v>
      </c>
      <c r="I743" s="389">
        <v>4</v>
      </c>
      <c r="J743" s="389">
        <v>9</v>
      </c>
      <c r="K743" s="389">
        <v>24</v>
      </c>
      <c r="L743" s="389">
        <v>37</v>
      </c>
      <c r="M743" s="389">
        <v>45</v>
      </c>
      <c r="N743" s="389">
        <v>40</v>
      </c>
      <c r="O743" s="389">
        <v>56</v>
      </c>
      <c r="P743" s="391">
        <v>0</v>
      </c>
    </row>
    <row r="744" spans="1:16">
      <c r="A744" s="390" t="s">
        <v>1880</v>
      </c>
      <c r="B744" s="389">
        <v>64</v>
      </c>
      <c r="C744" s="389">
        <v>143</v>
      </c>
      <c r="D744" s="389">
        <v>2.234375</v>
      </c>
      <c r="E744" s="389">
        <v>2</v>
      </c>
      <c r="F744" s="389">
        <v>6</v>
      </c>
      <c r="G744" s="389">
        <v>2</v>
      </c>
      <c r="H744" s="389">
        <v>1</v>
      </c>
      <c r="I744" s="389">
        <v>1</v>
      </c>
      <c r="J744" s="389">
        <v>3</v>
      </c>
      <c r="K744" s="389">
        <v>6</v>
      </c>
      <c r="L744" s="389">
        <v>4</v>
      </c>
      <c r="M744" s="389">
        <v>10</v>
      </c>
      <c r="N744" s="389">
        <v>17</v>
      </c>
      <c r="O744" s="389">
        <v>12</v>
      </c>
      <c r="P744" s="391">
        <v>0</v>
      </c>
    </row>
    <row r="745" spans="1:16">
      <c r="A745" s="390" t="s">
        <v>1881</v>
      </c>
      <c r="B745" s="389">
        <v>1211</v>
      </c>
      <c r="C745" s="389">
        <v>3039</v>
      </c>
      <c r="D745" s="389">
        <v>2.5094962840627582</v>
      </c>
      <c r="E745" s="389">
        <v>8</v>
      </c>
      <c r="F745" s="389">
        <v>58</v>
      </c>
      <c r="G745" s="389">
        <v>34</v>
      </c>
      <c r="H745" s="389">
        <v>27</v>
      </c>
      <c r="I745" s="389">
        <v>41</v>
      </c>
      <c r="J745" s="389">
        <v>41</v>
      </c>
      <c r="K745" s="389">
        <v>169</v>
      </c>
      <c r="L745" s="389">
        <v>171</v>
      </c>
      <c r="M745" s="389">
        <v>192</v>
      </c>
      <c r="N745" s="389">
        <v>188</v>
      </c>
      <c r="O745" s="389">
        <v>282</v>
      </c>
      <c r="P745" s="391">
        <v>0</v>
      </c>
    </row>
    <row r="746" spans="1:16">
      <c r="A746" s="390" t="s">
        <v>1882</v>
      </c>
      <c r="B746" s="389">
        <v>36</v>
      </c>
      <c r="C746" s="389">
        <v>112</v>
      </c>
      <c r="D746" s="389">
        <v>3.1111111111111112</v>
      </c>
      <c r="E746" s="389">
        <v>1</v>
      </c>
      <c r="F746" s="389">
        <v>4</v>
      </c>
      <c r="G746" s="389">
        <v>5</v>
      </c>
      <c r="H746" s="389">
        <v>3</v>
      </c>
      <c r="I746" s="389">
        <v>2</v>
      </c>
      <c r="J746" s="389">
        <v>4</v>
      </c>
      <c r="K746" s="389">
        <v>5</v>
      </c>
      <c r="L746" s="389">
        <v>4</v>
      </c>
      <c r="M746" s="389">
        <v>2</v>
      </c>
      <c r="N746" s="389">
        <v>2</v>
      </c>
      <c r="O746" s="389">
        <v>4</v>
      </c>
      <c r="P746" s="391">
        <v>0</v>
      </c>
    </row>
    <row r="747" spans="1:16">
      <c r="A747" s="390" t="s">
        <v>3405</v>
      </c>
      <c r="B747" s="389">
        <v>229</v>
      </c>
      <c r="C747" s="389">
        <v>1502</v>
      </c>
      <c r="D747" s="389">
        <v>6.5589519650655026</v>
      </c>
      <c r="E747" s="389">
        <v>7</v>
      </c>
      <c r="F747" s="389">
        <v>4</v>
      </c>
      <c r="G747" s="389">
        <v>5</v>
      </c>
      <c r="H747" s="389">
        <v>4</v>
      </c>
      <c r="I747" s="389">
        <v>11</v>
      </c>
      <c r="J747" s="389">
        <v>18</v>
      </c>
      <c r="K747" s="389">
        <v>41</v>
      </c>
      <c r="L747" s="389">
        <v>37</v>
      </c>
      <c r="M747" s="389">
        <v>39</v>
      </c>
      <c r="N747" s="389">
        <v>27</v>
      </c>
      <c r="O747" s="389">
        <v>36</v>
      </c>
      <c r="P747" s="391">
        <v>0</v>
      </c>
    </row>
    <row r="748" spans="1:16">
      <c r="A748" s="390" t="s">
        <v>1884</v>
      </c>
      <c r="B748" s="389">
        <v>876</v>
      </c>
      <c r="C748" s="389">
        <v>3131</v>
      </c>
      <c r="D748" s="389">
        <v>3.5742009132420089</v>
      </c>
      <c r="E748" s="389">
        <v>116</v>
      </c>
      <c r="F748" s="389">
        <v>309</v>
      </c>
      <c r="G748" s="389">
        <v>97</v>
      </c>
      <c r="H748" s="389">
        <v>50</v>
      </c>
      <c r="I748" s="389">
        <v>32</v>
      </c>
      <c r="J748" s="389">
        <v>14</v>
      </c>
      <c r="K748" s="389">
        <v>57</v>
      </c>
      <c r="L748" s="389">
        <v>45</v>
      </c>
      <c r="M748" s="389">
        <v>42</v>
      </c>
      <c r="N748" s="389">
        <v>42</v>
      </c>
      <c r="O748" s="389">
        <v>72</v>
      </c>
      <c r="P748" s="391">
        <v>0</v>
      </c>
    </row>
    <row r="749" spans="1:16">
      <c r="A749" s="390" t="s">
        <v>1885</v>
      </c>
      <c r="B749" s="389">
        <v>151</v>
      </c>
      <c r="C749" s="389">
        <v>1288</v>
      </c>
      <c r="D749" s="389">
        <v>8.5298013245033104</v>
      </c>
      <c r="E749" s="389">
        <v>11</v>
      </c>
      <c r="F749" s="389">
        <v>5</v>
      </c>
      <c r="G749" s="389">
        <v>7</v>
      </c>
      <c r="H749" s="389">
        <v>4</v>
      </c>
      <c r="I749" s="389">
        <v>1</v>
      </c>
      <c r="J749" s="389">
        <v>3</v>
      </c>
      <c r="K749" s="389">
        <v>9</v>
      </c>
      <c r="L749" s="389">
        <v>17</v>
      </c>
      <c r="M749" s="389">
        <v>17</v>
      </c>
      <c r="N749" s="389">
        <v>23</v>
      </c>
      <c r="O749" s="389">
        <v>54</v>
      </c>
      <c r="P749" s="391">
        <v>0</v>
      </c>
    </row>
    <row r="750" spans="1:16">
      <c r="A750" s="390" t="s">
        <v>3443</v>
      </c>
      <c r="B750" s="389">
        <v>3416</v>
      </c>
      <c r="C750" s="389">
        <v>18668</v>
      </c>
      <c r="D750" s="389">
        <v>5.4648711943793913</v>
      </c>
      <c r="E750" s="389">
        <v>134</v>
      </c>
      <c r="F750" s="389">
        <v>232</v>
      </c>
      <c r="G750" s="389">
        <v>187</v>
      </c>
      <c r="H750" s="389">
        <v>161</v>
      </c>
      <c r="I750" s="389">
        <v>229</v>
      </c>
      <c r="J750" s="389">
        <v>170</v>
      </c>
      <c r="K750" s="389">
        <v>362</v>
      </c>
      <c r="L750" s="389">
        <v>342</v>
      </c>
      <c r="M750" s="389">
        <v>295</v>
      </c>
      <c r="N750" s="389">
        <v>349</v>
      </c>
      <c r="O750" s="389">
        <v>954</v>
      </c>
      <c r="P750" s="389">
        <v>1</v>
      </c>
    </row>
    <row r="751" spans="1:16">
      <c r="A751" s="390" t="s">
        <v>1886</v>
      </c>
      <c r="B751" s="389">
        <v>695</v>
      </c>
      <c r="C751" s="389">
        <v>4400</v>
      </c>
      <c r="D751" s="389">
        <v>6.3309352517985609</v>
      </c>
      <c r="E751" s="389">
        <v>1</v>
      </c>
      <c r="F751" s="389">
        <v>2</v>
      </c>
      <c r="G751" s="389">
        <v>2</v>
      </c>
      <c r="H751" s="391">
        <v>0</v>
      </c>
      <c r="I751" s="389">
        <v>3</v>
      </c>
      <c r="J751" s="389">
        <v>4</v>
      </c>
      <c r="K751" s="389">
        <v>32</v>
      </c>
      <c r="L751" s="389">
        <v>65</v>
      </c>
      <c r="M751" s="389">
        <v>125</v>
      </c>
      <c r="N751" s="389">
        <v>115</v>
      </c>
      <c r="O751" s="389">
        <v>346</v>
      </c>
      <c r="P751" s="391">
        <v>0</v>
      </c>
    </row>
    <row r="752" spans="1:16">
      <c r="A752" s="390" t="s">
        <v>1887</v>
      </c>
      <c r="B752" s="389">
        <v>365</v>
      </c>
      <c r="C752" s="389">
        <v>1289</v>
      </c>
      <c r="D752" s="389">
        <v>3.5315068493150683</v>
      </c>
      <c r="E752" s="389">
        <v>2</v>
      </c>
      <c r="F752" s="389">
        <v>6</v>
      </c>
      <c r="G752" s="389">
        <v>2</v>
      </c>
      <c r="H752" s="389">
        <v>2</v>
      </c>
      <c r="I752" s="389">
        <v>11</v>
      </c>
      <c r="J752" s="389">
        <v>19</v>
      </c>
      <c r="K752" s="389">
        <v>47</v>
      </c>
      <c r="L752" s="389">
        <v>64</v>
      </c>
      <c r="M752" s="389">
        <v>68</v>
      </c>
      <c r="N752" s="389">
        <v>60</v>
      </c>
      <c r="O752" s="389">
        <v>84</v>
      </c>
      <c r="P752" s="391">
        <v>0</v>
      </c>
    </row>
    <row r="753" spans="1:16">
      <c r="A753" s="390" t="s">
        <v>1888</v>
      </c>
      <c r="B753" s="389">
        <v>855</v>
      </c>
      <c r="C753" s="389">
        <v>3597</v>
      </c>
      <c r="D753" s="389">
        <v>4.2070175438596493</v>
      </c>
      <c r="E753" s="389">
        <v>54</v>
      </c>
      <c r="F753" s="389">
        <v>134</v>
      </c>
      <c r="G753" s="389">
        <v>153</v>
      </c>
      <c r="H753" s="389">
        <v>165</v>
      </c>
      <c r="I753" s="389">
        <v>32</v>
      </c>
      <c r="J753" s="389">
        <v>26</v>
      </c>
      <c r="K753" s="389">
        <v>37</v>
      </c>
      <c r="L753" s="389">
        <v>38</v>
      </c>
      <c r="M753" s="389">
        <v>41</v>
      </c>
      <c r="N753" s="389">
        <v>26</v>
      </c>
      <c r="O753" s="389">
        <v>149</v>
      </c>
      <c r="P753" s="391">
        <v>0</v>
      </c>
    </row>
    <row r="754" spans="1:16">
      <c r="A754" s="390" t="s">
        <v>1889</v>
      </c>
      <c r="B754" s="389">
        <v>1270</v>
      </c>
      <c r="C754" s="389">
        <v>3389</v>
      </c>
      <c r="D754" s="389">
        <v>2.6685039370078738</v>
      </c>
      <c r="E754" s="389">
        <v>9</v>
      </c>
      <c r="F754" s="389">
        <v>17</v>
      </c>
      <c r="G754" s="389">
        <v>7</v>
      </c>
      <c r="H754" s="389">
        <v>5</v>
      </c>
      <c r="I754" s="389">
        <v>26</v>
      </c>
      <c r="J754" s="389">
        <v>43</v>
      </c>
      <c r="K754" s="389">
        <v>253</v>
      </c>
      <c r="L754" s="389">
        <v>328</v>
      </c>
      <c r="M754" s="389">
        <v>323</v>
      </c>
      <c r="N754" s="389">
        <v>157</v>
      </c>
      <c r="O754" s="389">
        <v>102</v>
      </c>
      <c r="P754" s="391">
        <v>0</v>
      </c>
    </row>
    <row r="755" spans="1:16">
      <c r="A755" s="390" t="s">
        <v>1890</v>
      </c>
      <c r="B755" s="389">
        <v>569</v>
      </c>
      <c r="C755" s="389">
        <v>2601</v>
      </c>
      <c r="D755" s="389">
        <v>4.5711775043936731</v>
      </c>
      <c r="E755" s="389">
        <v>9</v>
      </c>
      <c r="F755" s="389">
        <v>7</v>
      </c>
      <c r="G755" s="389">
        <v>4</v>
      </c>
      <c r="H755" s="389">
        <v>6</v>
      </c>
      <c r="I755" s="389">
        <v>17</v>
      </c>
      <c r="J755" s="389">
        <v>26</v>
      </c>
      <c r="K755" s="389">
        <v>111</v>
      </c>
      <c r="L755" s="389">
        <v>123</v>
      </c>
      <c r="M755" s="389">
        <v>122</v>
      </c>
      <c r="N755" s="389">
        <v>89</v>
      </c>
      <c r="O755" s="389">
        <v>55</v>
      </c>
      <c r="P755" s="391">
        <v>0</v>
      </c>
    </row>
    <row r="756" spans="1:16">
      <c r="A756" s="390" t="s">
        <v>1891</v>
      </c>
      <c r="B756" s="389">
        <v>705</v>
      </c>
      <c r="C756" s="389">
        <v>3168</v>
      </c>
      <c r="D756" s="389">
        <v>4.493617021276596</v>
      </c>
      <c r="E756" s="389">
        <v>17</v>
      </c>
      <c r="F756" s="389">
        <v>109</v>
      </c>
      <c r="G756" s="389">
        <v>78</v>
      </c>
      <c r="H756" s="389">
        <v>34</v>
      </c>
      <c r="I756" s="389">
        <v>11</v>
      </c>
      <c r="J756" s="389">
        <v>16</v>
      </c>
      <c r="K756" s="389">
        <v>48</v>
      </c>
      <c r="L756" s="389">
        <v>65</v>
      </c>
      <c r="M756" s="389">
        <v>81</v>
      </c>
      <c r="N756" s="389">
        <v>71</v>
      </c>
      <c r="O756" s="389">
        <v>175</v>
      </c>
      <c r="P756" s="391">
        <v>0</v>
      </c>
    </row>
    <row r="757" spans="1:16">
      <c r="A757" s="390" t="s">
        <v>1892</v>
      </c>
      <c r="B757" s="389">
        <v>580</v>
      </c>
      <c r="C757" s="389">
        <v>5314</v>
      </c>
      <c r="D757" s="389">
        <v>9.1620689655172409</v>
      </c>
      <c r="E757" s="389">
        <v>11</v>
      </c>
      <c r="F757" s="389">
        <v>22</v>
      </c>
      <c r="G757" s="389">
        <v>8</v>
      </c>
      <c r="H757" s="389">
        <v>17</v>
      </c>
      <c r="I757" s="389">
        <v>23</v>
      </c>
      <c r="J757" s="389">
        <v>34</v>
      </c>
      <c r="K757" s="389">
        <v>79</v>
      </c>
      <c r="L757" s="389">
        <v>71</v>
      </c>
      <c r="M757" s="389">
        <v>86</v>
      </c>
      <c r="N757" s="389">
        <v>84</v>
      </c>
      <c r="O757" s="389">
        <v>145</v>
      </c>
      <c r="P757" s="391">
        <v>0</v>
      </c>
    </row>
    <row r="758" spans="1:16">
      <c r="A758" s="390" t="s">
        <v>1893</v>
      </c>
      <c r="B758" s="389">
        <v>672</v>
      </c>
      <c r="C758" s="389">
        <v>5735</v>
      </c>
      <c r="D758" s="389">
        <v>8.5342261904761898</v>
      </c>
      <c r="E758" s="389">
        <v>1</v>
      </c>
      <c r="F758" s="389">
        <v>26</v>
      </c>
      <c r="G758" s="389">
        <v>42</v>
      </c>
      <c r="H758" s="389">
        <v>77</v>
      </c>
      <c r="I758" s="389">
        <v>69</v>
      </c>
      <c r="J758" s="389">
        <v>62</v>
      </c>
      <c r="K758" s="389">
        <v>96</v>
      </c>
      <c r="L758" s="389">
        <v>79</v>
      </c>
      <c r="M758" s="389">
        <v>54</v>
      </c>
      <c r="N758" s="389">
        <v>62</v>
      </c>
      <c r="O758" s="389">
        <v>104</v>
      </c>
      <c r="P758" s="391">
        <v>0</v>
      </c>
    </row>
    <row r="759" spans="1:16">
      <c r="A759" s="390" t="s">
        <v>1894</v>
      </c>
      <c r="B759" s="389">
        <v>222</v>
      </c>
      <c r="C759" s="389">
        <v>1356</v>
      </c>
      <c r="D759" s="389">
        <v>6.1081081081081079</v>
      </c>
      <c r="E759" s="389">
        <v>1</v>
      </c>
      <c r="F759" s="389">
        <v>9</v>
      </c>
      <c r="G759" s="389">
        <v>9</v>
      </c>
      <c r="H759" s="389">
        <v>10</v>
      </c>
      <c r="I759" s="389">
        <v>18</v>
      </c>
      <c r="J759" s="389">
        <v>15</v>
      </c>
      <c r="K759" s="389">
        <v>43</v>
      </c>
      <c r="L759" s="389">
        <v>40</v>
      </c>
      <c r="M759" s="389">
        <v>28</v>
      </c>
      <c r="N759" s="389">
        <v>20</v>
      </c>
      <c r="O759" s="389">
        <v>29</v>
      </c>
      <c r="P759" s="391">
        <v>0</v>
      </c>
    </row>
    <row r="760" spans="1:16">
      <c r="A760" s="390" t="s">
        <v>1895</v>
      </c>
      <c r="B760" s="389">
        <v>346</v>
      </c>
      <c r="C760" s="389">
        <v>2446</v>
      </c>
      <c r="D760" s="389">
        <v>7.0693641618497107</v>
      </c>
      <c r="E760" s="391">
        <v>0</v>
      </c>
      <c r="F760" s="391">
        <v>0</v>
      </c>
      <c r="G760" s="391">
        <v>0</v>
      </c>
      <c r="H760" s="391">
        <v>0</v>
      </c>
      <c r="I760" s="391">
        <v>0</v>
      </c>
      <c r="J760" s="389">
        <v>7</v>
      </c>
      <c r="K760" s="389">
        <v>23</v>
      </c>
      <c r="L760" s="389">
        <v>44</v>
      </c>
      <c r="M760" s="389">
        <v>74</v>
      </c>
      <c r="N760" s="389">
        <v>89</v>
      </c>
      <c r="O760" s="389">
        <v>109</v>
      </c>
      <c r="P760" s="391">
        <v>0</v>
      </c>
    </row>
    <row r="761" spans="1:16">
      <c r="A761" s="390" t="s">
        <v>1896</v>
      </c>
      <c r="B761" s="389">
        <v>169</v>
      </c>
      <c r="C761" s="389">
        <v>1144</v>
      </c>
      <c r="D761" s="389">
        <v>6.7692307692307692</v>
      </c>
      <c r="E761" s="389">
        <v>12</v>
      </c>
      <c r="F761" s="389">
        <v>3</v>
      </c>
      <c r="G761" s="389">
        <v>5</v>
      </c>
      <c r="H761" s="389">
        <v>8</v>
      </c>
      <c r="I761" s="389">
        <v>3</v>
      </c>
      <c r="J761" s="389">
        <v>5</v>
      </c>
      <c r="K761" s="389">
        <v>25</v>
      </c>
      <c r="L761" s="389">
        <v>15</v>
      </c>
      <c r="M761" s="389">
        <v>11</v>
      </c>
      <c r="N761" s="389">
        <v>37</v>
      </c>
      <c r="O761" s="389">
        <v>45</v>
      </c>
      <c r="P761" s="391">
        <v>0</v>
      </c>
    </row>
    <row r="762" spans="1:16">
      <c r="A762" s="390" t="s">
        <v>1897</v>
      </c>
      <c r="B762" s="389">
        <v>450</v>
      </c>
      <c r="C762" s="389">
        <v>3258</v>
      </c>
      <c r="D762" s="389">
        <v>7.24</v>
      </c>
      <c r="E762" s="389">
        <v>4</v>
      </c>
      <c r="F762" s="389">
        <v>10</v>
      </c>
      <c r="G762" s="389">
        <v>15</v>
      </c>
      <c r="H762" s="389">
        <v>15</v>
      </c>
      <c r="I762" s="389">
        <v>14</v>
      </c>
      <c r="J762" s="389">
        <v>10</v>
      </c>
      <c r="K762" s="389">
        <v>36</v>
      </c>
      <c r="L762" s="389">
        <v>34</v>
      </c>
      <c r="M762" s="389">
        <v>47</v>
      </c>
      <c r="N762" s="389">
        <v>86</v>
      </c>
      <c r="O762" s="389">
        <v>179</v>
      </c>
      <c r="P762" s="391">
        <v>0</v>
      </c>
    </row>
    <row r="763" spans="1:16">
      <c r="A763" s="390" t="s">
        <v>1898</v>
      </c>
      <c r="B763" s="389">
        <v>54</v>
      </c>
      <c r="C763" s="389">
        <v>245</v>
      </c>
      <c r="D763" s="389">
        <v>4.5370370370370372</v>
      </c>
      <c r="E763" s="391">
        <v>0</v>
      </c>
      <c r="F763" s="391">
        <v>0</v>
      </c>
      <c r="G763" s="389">
        <v>1</v>
      </c>
      <c r="H763" s="389">
        <v>3</v>
      </c>
      <c r="I763" s="389">
        <v>1</v>
      </c>
      <c r="J763" s="389">
        <v>1</v>
      </c>
      <c r="K763" s="389">
        <v>3</v>
      </c>
      <c r="L763" s="389">
        <v>5</v>
      </c>
      <c r="M763" s="389">
        <v>9</v>
      </c>
      <c r="N763" s="389">
        <v>10</v>
      </c>
      <c r="O763" s="389">
        <v>21</v>
      </c>
      <c r="P763" s="391">
        <v>0</v>
      </c>
    </row>
    <row r="764" spans="1:16">
      <c r="A764" s="390" t="s">
        <v>1899</v>
      </c>
      <c r="B764" s="389">
        <v>2500</v>
      </c>
      <c r="C764" s="389">
        <v>19402</v>
      </c>
      <c r="D764" s="389">
        <v>7.7607999999999997</v>
      </c>
      <c r="E764" s="389">
        <v>7</v>
      </c>
      <c r="F764" s="389">
        <v>9</v>
      </c>
      <c r="G764" s="389">
        <v>5</v>
      </c>
      <c r="H764" s="389">
        <v>9</v>
      </c>
      <c r="I764" s="389">
        <v>15</v>
      </c>
      <c r="J764" s="389">
        <v>14</v>
      </c>
      <c r="K764" s="389">
        <v>54</v>
      </c>
      <c r="L764" s="389">
        <v>139</v>
      </c>
      <c r="M764" s="389">
        <v>366</v>
      </c>
      <c r="N764" s="389">
        <v>659</v>
      </c>
      <c r="O764" s="389">
        <v>1220</v>
      </c>
      <c r="P764" s="389">
        <v>3</v>
      </c>
    </row>
    <row r="765" spans="1:16">
      <c r="A765" s="390" t="s">
        <v>1900</v>
      </c>
      <c r="B765" s="389">
        <v>782</v>
      </c>
      <c r="C765" s="389">
        <v>5399</v>
      </c>
      <c r="D765" s="389">
        <v>6.9040920716112533</v>
      </c>
      <c r="E765" s="389">
        <v>8</v>
      </c>
      <c r="F765" s="389">
        <v>38</v>
      </c>
      <c r="G765" s="389">
        <v>57</v>
      </c>
      <c r="H765" s="389">
        <v>61</v>
      </c>
      <c r="I765" s="389">
        <v>55</v>
      </c>
      <c r="J765" s="389">
        <v>59</v>
      </c>
      <c r="K765" s="389">
        <v>122</v>
      </c>
      <c r="L765" s="389">
        <v>101</v>
      </c>
      <c r="M765" s="389">
        <v>87</v>
      </c>
      <c r="N765" s="389">
        <v>80</v>
      </c>
      <c r="O765" s="389">
        <v>114</v>
      </c>
      <c r="P765" s="391">
        <v>0</v>
      </c>
    </row>
    <row r="766" spans="1:16">
      <c r="A766" s="390" t="s">
        <v>1901</v>
      </c>
      <c r="B766" s="389">
        <v>680</v>
      </c>
      <c r="C766" s="389">
        <v>5073</v>
      </c>
      <c r="D766" s="389">
        <v>7.4602941176470585</v>
      </c>
      <c r="E766" s="389">
        <v>6</v>
      </c>
      <c r="F766" s="389">
        <v>10</v>
      </c>
      <c r="G766" s="389">
        <v>13</v>
      </c>
      <c r="H766" s="389">
        <v>15</v>
      </c>
      <c r="I766" s="389">
        <v>12</v>
      </c>
      <c r="J766" s="389">
        <v>24</v>
      </c>
      <c r="K766" s="389">
        <v>41</v>
      </c>
      <c r="L766" s="389">
        <v>57</v>
      </c>
      <c r="M766" s="389">
        <v>119</v>
      </c>
      <c r="N766" s="389">
        <v>130</v>
      </c>
      <c r="O766" s="389">
        <v>253</v>
      </c>
      <c r="P766" s="391">
        <v>0</v>
      </c>
    </row>
    <row r="767" spans="1:16">
      <c r="A767" s="390" t="s">
        <v>1902</v>
      </c>
      <c r="B767" s="389">
        <v>33868</v>
      </c>
      <c r="C767" s="389">
        <v>112125</v>
      </c>
      <c r="D767" s="389">
        <v>3.3106472186134406</v>
      </c>
      <c r="E767" s="391">
        <v>0</v>
      </c>
      <c r="F767" s="391">
        <v>0</v>
      </c>
      <c r="G767" s="389">
        <v>65</v>
      </c>
      <c r="H767" s="389">
        <v>179</v>
      </c>
      <c r="I767" s="389">
        <v>1036</v>
      </c>
      <c r="J767" s="389">
        <v>2416</v>
      </c>
      <c r="K767" s="389">
        <v>7165</v>
      </c>
      <c r="L767" s="389">
        <v>6646</v>
      </c>
      <c r="M767" s="389">
        <v>6169</v>
      </c>
      <c r="N767" s="389">
        <v>4766</v>
      </c>
      <c r="O767" s="389">
        <v>5423</v>
      </c>
      <c r="P767" s="389">
        <v>3</v>
      </c>
    </row>
    <row r="768" spans="1:16">
      <c r="A768" s="390" t="s">
        <v>1903</v>
      </c>
      <c r="B768" s="389">
        <v>7774</v>
      </c>
      <c r="C768" s="389">
        <v>24691</v>
      </c>
      <c r="D768" s="389">
        <v>3.1760998199125288</v>
      </c>
      <c r="E768" s="389">
        <v>1</v>
      </c>
      <c r="F768" s="389">
        <v>21</v>
      </c>
      <c r="G768" s="389">
        <v>17</v>
      </c>
      <c r="H768" s="389">
        <v>48</v>
      </c>
      <c r="I768" s="389">
        <v>245</v>
      </c>
      <c r="J768" s="389">
        <v>557</v>
      </c>
      <c r="K768" s="389">
        <v>1665</v>
      </c>
      <c r="L768" s="389">
        <v>1466</v>
      </c>
      <c r="M768" s="389">
        <v>1377</v>
      </c>
      <c r="N768" s="389">
        <v>1049</v>
      </c>
      <c r="O768" s="389">
        <v>1328</v>
      </c>
      <c r="P768" s="391">
        <v>0</v>
      </c>
    </row>
    <row r="769" spans="1:16">
      <c r="A769" s="390" t="s">
        <v>1904</v>
      </c>
      <c r="B769" s="389">
        <v>1187</v>
      </c>
      <c r="C769" s="389">
        <v>3580</v>
      </c>
      <c r="D769" s="389">
        <v>3.0160067396798653</v>
      </c>
      <c r="E769" s="391">
        <v>0</v>
      </c>
      <c r="F769" s="389">
        <v>11</v>
      </c>
      <c r="G769" s="389">
        <v>2</v>
      </c>
      <c r="H769" s="389">
        <v>12</v>
      </c>
      <c r="I769" s="389">
        <v>45</v>
      </c>
      <c r="J769" s="389">
        <v>87</v>
      </c>
      <c r="K769" s="389">
        <v>258</v>
      </c>
      <c r="L769" s="389">
        <v>222</v>
      </c>
      <c r="M769" s="389">
        <v>205</v>
      </c>
      <c r="N769" s="389">
        <v>152</v>
      </c>
      <c r="O769" s="389">
        <v>193</v>
      </c>
      <c r="P769" s="391">
        <v>0</v>
      </c>
    </row>
    <row r="770" spans="1:16">
      <c r="A770" s="390" t="s">
        <v>1905</v>
      </c>
      <c r="B770" s="389">
        <v>660</v>
      </c>
      <c r="C770" s="389">
        <v>4855</v>
      </c>
      <c r="D770" s="389">
        <v>7.3560606060606064</v>
      </c>
      <c r="E770" s="389">
        <v>3</v>
      </c>
      <c r="F770" s="389">
        <v>8</v>
      </c>
      <c r="G770" s="389">
        <v>5</v>
      </c>
      <c r="H770" s="389">
        <v>14</v>
      </c>
      <c r="I770" s="389">
        <v>23</v>
      </c>
      <c r="J770" s="389">
        <v>23</v>
      </c>
      <c r="K770" s="389">
        <v>65</v>
      </c>
      <c r="L770" s="389">
        <v>92</v>
      </c>
      <c r="M770" s="389">
        <v>113</v>
      </c>
      <c r="N770" s="389">
        <v>102</v>
      </c>
      <c r="O770" s="389">
        <v>212</v>
      </c>
      <c r="P770" s="391">
        <v>0</v>
      </c>
    </row>
    <row r="771" spans="1:16">
      <c r="A771" s="390" t="s">
        <v>1906</v>
      </c>
      <c r="B771" s="389">
        <v>3821</v>
      </c>
      <c r="C771" s="389">
        <v>27768</v>
      </c>
      <c r="D771" s="389">
        <v>7.2672075372939018</v>
      </c>
      <c r="E771" s="389">
        <v>5</v>
      </c>
      <c r="F771" s="389">
        <v>19</v>
      </c>
      <c r="G771" s="389">
        <v>34</v>
      </c>
      <c r="H771" s="389">
        <v>76</v>
      </c>
      <c r="I771" s="389">
        <v>171</v>
      </c>
      <c r="J771" s="389">
        <v>333</v>
      </c>
      <c r="K771" s="389">
        <v>632</v>
      </c>
      <c r="L771" s="389">
        <v>563</v>
      </c>
      <c r="M771" s="389">
        <v>545</v>
      </c>
      <c r="N771" s="389">
        <v>515</v>
      </c>
      <c r="O771" s="389">
        <v>928</v>
      </c>
      <c r="P771" s="391">
        <v>0</v>
      </c>
    </row>
    <row r="772" spans="1:16">
      <c r="A772" s="390" t="s">
        <v>1907</v>
      </c>
      <c r="B772" s="389">
        <v>157</v>
      </c>
      <c r="C772" s="389">
        <v>1574</v>
      </c>
      <c r="D772" s="389">
        <v>10.02547770700637</v>
      </c>
      <c r="E772" s="391">
        <v>0</v>
      </c>
      <c r="F772" s="389">
        <v>1</v>
      </c>
      <c r="G772" s="389">
        <v>1</v>
      </c>
      <c r="H772" s="389">
        <v>3</v>
      </c>
      <c r="I772" s="389">
        <v>5</v>
      </c>
      <c r="J772" s="389">
        <v>13</v>
      </c>
      <c r="K772" s="389">
        <v>33</v>
      </c>
      <c r="L772" s="389">
        <v>20</v>
      </c>
      <c r="M772" s="389">
        <v>21</v>
      </c>
      <c r="N772" s="389">
        <v>20</v>
      </c>
      <c r="O772" s="389">
        <v>40</v>
      </c>
      <c r="P772" s="391">
        <v>0</v>
      </c>
    </row>
    <row r="773" spans="1:16">
      <c r="A773" s="390" t="s">
        <v>1908</v>
      </c>
      <c r="B773" s="389">
        <v>112</v>
      </c>
      <c r="C773" s="389">
        <v>551</v>
      </c>
      <c r="D773" s="389">
        <v>4.9196428571428568</v>
      </c>
      <c r="E773" s="389">
        <v>11</v>
      </c>
      <c r="F773" s="389">
        <v>30</v>
      </c>
      <c r="G773" s="389">
        <v>11</v>
      </c>
      <c r="H773" s="389">
        <v>5</v>
      </c>
      <c r="I773" s="389">
        <v>4</v>
      </c>
      <c r="J773" s="389">
        <v>4</v>
      </c>
      <c r="K773" s="389">
        <v>9</v>
      </c>
      <c r="L773" s="389">
        <v>9</v>
      </c>
      <c r="M773" s="389">
        <v>7</v>
      </c>
      <c r="N773" s="389">
        <v>8</v>
      </c>
      <c r="O773" s="389">
        <v>14</v>
      </c>
      <c r="P773" s="391">
        <v>0</v>
      </c>
    </row>
    <row r="774" spans="1:16" ht="22.5">
      <c r="A774" s="390" t="s">
        <v>1909</v>
      </c>
      <c r="B774" s="389">
        <v>133</v>
      </c>
      <c r="C774" s="389">
        <v>1421</v>
      </c>
      <c r="D774" s="389">
        <v>10.684210526315789</v>
      </c>
      <c r="E774" s="389">
        <v>7</v>
      </c>
      <c r="F774" s="389">
        <v>3</v>
      </c>
      <c r="G774" s="389">
        <v>3</v>
      </c>
      <c r="H774" s="389">
        <v>2</v>
      </c>
      <c r="I774" s="389">
        <v>1</v>
      </c>
      <c r="J774" s="389">
        <v>13</v>
      </c>
      <c r="K774" s="389">
        <v>16</v>
      </c>
      <c r="L774" s="389">
        <v>21</v>
      </c>
      <c r="M774" s="389">
        <v>23</v>
      </c>
      <c r="N774" s="389">
        <v>22</v>
      </c>
      <c r="O774" s="389">
        <v>22</v>
      </c>
      <c r="P774" s="391">
        <v>0</v>
      </c>
    </row>
    <row r="775" spans="1:16">
      <c r="A775" s="390" t="s">
        <v>1910</v>
      </c>
      <c r="B775" s="389">
        <v>5190</v>
      </c>
      <c r="C775" s="389">
        <v>28564</v>
      </c>
      <c r="D775" s="389">
        <v>5.503660886319846</v>
      </c>
      <c r="E775" s="389">
        <v>27</v>
      </c>
      <c r="F775" s="389">
        <v>57</v>
      </c>
      <c r="G775" s="389">
        <v>60</v>
      </c>
      <c r="H775" s="389">
        <v>41</v>
      </c>
      <c r="I775" s="389">
        <v>97</v>
      </c>
      <c r="J775" s="389">
        <v>149</v>
      </c>
      <c r="K775" s="389">
        <v>366</v>
      </c>
      <c r="L775" s="389">
        <v>443</v>
      </c>
      <c r="M775" s="389">
        <v>616</v>
      </c>
      <c r="N775" s="389">
        <v>857</v>
      </c>
      <c r="O775" s="389">
        <v>2476</v>
      </c>
      <c r="P775" s="389">
        <v>1</v>
      </c>
    </row>
    <row r="776" spans="1:16">
      <c r="A776" s="388" t="s">
        <v>1911</v>
      </c>
      <c r="B776" s="389">
        <v>14623</v>
      </c>
      <c r="C776" s="389">
        <v>81973</v>
      </c>
      <c r="D776" s="389">
        <v>5.6057580523832318</v>
      </c>
      <c r="E776" s="389">
        <v>792</v>
      </c>
      <c r="F776" s="389">
        <v>2017</v>
      </c>
      <c r="G776" s="389">
        <v>1381</v>
      </c>
      <c r="H776" s="389">
        <v>1153</v>
      </c>
      <c r="I776" s="389">
        <v>912</v>
      </c>
      <c r="J776" s="389">
        <v>969</v>
      </c>
      <c r="K776" s="389">
        <v>1633</v>
      </c>
      <c r="L776" s="389">
        <v>1401</v>
      </c>
      <c r="M776" s="389">
        <v>1318</v>
      </c>
      <c r="N776" s="389">
        <v>1164</v>
      </c>
      <c r="O776" s="389">
        <v>1872</v>
      </c>
      <c r="P776" s="389">
        <v>11</v>
      </c>
    </row>
    <row r="777" spans="1:16">
      <c r="A777" s="390" t="s">
        <v>1912</v>
      </c>
      <c r="B777" s="389">
        <v>64</v>
      </c>
      <c r="C777" s="389">
        <v>334</v>
      </c>
      <c r="D777" s="389">
        <v>5.21875</v>
      </c>
      <c r="E777" s="389">
        <v>32</v>
      </c>
      <c r="F777" s="389">
        <v>29</v>
      </c>
      <c r="G777" s="389">
        <v>1</v>
      </c>
      <c r="H777" s="391">
        <v>0</v>
      </c>
      <c r="I777" s="389">
        <v>1</v>
      </c>
      <c r="J777" s="391">
        <v>0</v>
      </c>
      <c r="K777" s="391">
        <v>0</v>
      </c>
      <c r="L777" s="389">
        <v>1</v>
      </c>
      <c r="M777" s="391">
        <v>0</v>
      </c>
      <c r="N777" s="391">
        <v>0</v>
      </c>
      <c r="O777" s="391">
        <v>0</v>
      </c>
      <c r="P777" s="391">
        <v>0</v>
      </c>
    </row>
    <row r="778" spans="1:16">
      <c r="A778" s="390" t="s">
        <v>1913</v>
      </c>
      <c r="B778" s="389">
        <v>62</v>
      </c>
      <c r="C778" s="389">
        <v>243</v>
      </c>
      <c r="D778" s="389">
        <v>3.9193548387096775</v>
      </c>
      <c r="E778" s="389">
        <v>24</v>
      </c>
      <c r="F778" s="389">
        <v>20</v>
      </c>
      <c r="G778" s="389">
        <v>12</v>
      </c>
      <c r="H778" s="389">
        <v>2</v>
      </c>
      <c r="I778" s="391">
        <v>0</v>
      </c>
      <c r="J778" s="389">
        <v>2</v>
      </c>
      <c r="K778" s="389">
        <v>1</v>
      </c>
      <c r="L778" s="391">
        <v>0</v>
      </c>
      <c r="M778" s="391">
        <v>0</v>
      </c>
      <c r="N778" s="391">
        <v>0</v>
      </c>
      <c r="O778" s="389">
        <v>1</v>
      </c>
      <c r="P778" s="391">
        <v>0</v>
      </c>
    </row>
    <row r="779" spans="1:16">
      <c r="A779" s="390" t="s">
        <v>1914</v>
      </c>
      <c r="B779" s="389">
        <v>4314</v>
      </c>
      <c r="C779" s="389">
        <v>23164</v>
      </c>
      <c r="D779" s="389">
        <v>5.369494668521094</v>
      </c>
      <c r="E779" s="389">
        <v>301</v>
      </c>
      <c r="F779" s="389">
        <v>718</v>
      </c>
      <c r="G779" s="389">
        <v>487</v>
      </c>
      <c r="H779" s="389">
        <v>377</v>
      </c>
      <c r="I779" s="389">
        <v>279</v>
      </c>
      <c r="J779" s="389">
        <v>278</v>
      </c>
      <c r="K779" s="389">
        <v>465</v>
      </c>
      <c r="L779" s="389">
        <v>376</v>
      </c>
      <c r="M779" s="389">
        <v>384</v>
      </c>
      <c r="N779" s="389">
        <v>289</v>
      </c>
      <c r="O779" s="389">
        <v>354</v>
      </c>
      <c r="P779" s="389">
        <v>6</v>
      </c>
    </row>
    <row r="780" spans="1:16">
      <c r="A780" s="390" t="s">
        <v>1915</v>
      </c>
      <c r="B780" s="389">
        <v>4188</v>
      </c>
      <c r="C780" s="389">
        <v>24016</v>
      </c>
      <c r="D780" s="389">
        <v>5.7344794651384907</v>
      </c>
      <c r="E780" s="389">
        <v>160</v>
      </c>
      <c r="F780" s="389">
        <v>622</v>
      </c>
      <c r="G780" s="389">
        <v>394</v>
      </c>
      <c r="H780" s="389">
        <v>332</v>
      </c>
      <c r="I780" s="389">
        <v>232</v>
      </c>
      <c r="J780" s="389">
        <v>262</v>
      </c>
      <c r="K780" s="389">
        <v>423</v>
      </c>
      <c r="L780" s="389">
        <v>375</v>
      </c>
      <c r="M780" s="389">
        <v>385</v>
      </c>
      <c r="N780" s="389">
        <v>338</v>
      </c>
      <c r="O780" s="389">
        <v>662</v>
      </c>
      <c r="P780" s="389">
        <v>3</v>
      </c>
    </row>
    <row r="781" spans="1:16">
      <c r="A781" s="390" t="s">
        <v>1916</v>
      </c>
      <c r="B781" s="389">
        <v>90</v>
      </c>
      <c r="C781" s="389">
        <v>458</v>
      </c>
      <c r="D781" s="389">
        <v>5.0888888888888886</v>
      </c>
      <c r="E781" s="389">
        <v>6</v>
      </c>
      <c r="F781" s="389">
        <v>18</v>
      </c>
      <c r="G781" s="389">
        <v>23</v>
      </c>
      <c r="H781" s="389">
        <v>12</v>
      </c>
      <c r="I781" s="389">
        <v>5</v>
      </c>
      <c r="J781" s="389">
        <v>2</v>
      </c>
      <c r="K781" s="389">
        <v>7</v>
      </c>
      <c r="L781" s="389">
        <v>4</v>
      </c>
      <c r="M781" s="389">
        <v>1</v>
      </c>
      <c r="N781" s="389">
        <v>4</v>
      </c>
      <c r="O781" s="389">
        <v>8</v>
      </c>
      <c r="P781" s="391">
        <v>0</v>
      </c>
    </row>
    <row r="782" spans="1:16">
      <c r="A782" s="390" t="s">
        <v>1917</v>
      </c>
      <c r="B782" s="389">
        <v>133</v>
      </c>
      <c r="C782" s="389">
        <v>325</v>
      </c>
      <c r="D782" s="389">
        <v>2.4436090225563909</v>
      </c>
      <c r="E782" s="391">
        <v>0</v>
      </c>
      <c r="F782" s="389">
        <v>6</v>
      </c>
      <c r="G782" s="389">
        <v>4</v>
      </c>
      <c r="H782" s="389">
        <v>6</v>
      </c>
      <c r="I782" s="389">
        <v>28</v>
      </c>
      <c r="J782" s="389">
        <v>37</v>
      </c>
      <c r="K782" s="389">
        <v>26</v>
      </c>
      <c r="L782" s="389">
        <v>10</v>
      </c>
      <c r="M782" s="389">
        <v>5</v>
      </c>
      <c r="N782" s="389">
        <v>6</v>
      </c>
      <c r="O782" s="389">
        <v>5</v>
      </c>
      <c r="P782" s="391">
        <v>0</v>
      </c>
    </row>
    <row r="783" spans="1:16">
      <c r="A783" s="390" t="s">
        <v>1918</v>
      </c>
      <c r="B783" s="389">
        <v>509</v>
      </c>
      <c r="C783" s="389">
        <v>3625</v>
      </c>
      <c r="D783" s="389">
        <v>7.1218074656188604</v>
      </c>
      <c r="E783" s="389">
        <v>82</v>
      </c>
      <c r="F783" s="389">
        <v>70</v>
      </c>
      <c r="G783" s="389">
        <v>30</v>
      </c>
      <c r="H783" s="389">
        <v>21</v>
      </c>
      <c r="I783" s="389">
        <v>19</v>
      </c>
      <c r="J783" s="389">
        <v>29</v>
      </c>
      <c r="K783" s="389">
        <v>49</v>
      </c>
      <c r="L783" s="389">
        <v>43</v>
      </c>
      <c r="M783" s="389">
        <v>49</v>
      </c>
      <c r="N783" s="389">
        <v>36</v>
      </c>
      <c r="O783" s="389">
        <v>81</v>
      </c>
      <c r="P783" s="391">
        <v>0</v>
      </c>
    </row>
    <row r="784" spans="1:16">
      <c r="A784" s="390" t="s">
        <v>1919</v>
      </c>
      <c r="B784" s="389">
        <v>45</v>
      </c>
      <c r="C784" s="389">
        <v>625</v>
      </c>
      <c r="D784" s="389">
        <v>13.888888888888889</v>
      </c>
      <c r="E784" s="391">
        <v>0</v>
      </c>
      <c r="F784" s="389">
        <v>3</v>
      </c>
      <c r="G784" s="389">
        <v>3</v>
      </c>
      <c r="H784" s="389">
        <v>4</v>
      </c>
      <c r="I784" s="389">
        <v>1</v>
      </c>
      <c r="J784" s="391">
        <v>0</v>
      </c>
      <c r="K784" s="389">
        <v>1</v>
      </c>
      <c r="L784" s="389">
        <v>8</v>
      </c>
      <c r="M784" s="389">
        <v>1</v>
      </c>
      <c r="N784" s="389">
        <v>12</v>
      </c>
      <c r="O784" s="389">
        <v>12</v>
      </c>
      <c r="P784" s="391">
        <v>0</v>
      </c>
    </row>
    <row r="785" spans="1:16">
      <c r="A785" s="390" t="s">
        <v>1920</v>
      </c>
      <c r="B785" s="389">
        <v>6</v>
      </c>
      <c r="C785" s="389">
        <v>26</v>
      </c>
      <c r="D785" s="389">
        <v>4.333333333333333</v>
      </c>
      <c r="E785" s="391">
        <v>0</v>
      </c>
      <c r="F785" s="389">
        <v>1</v>
      </c>
      <c r="G785" s="389">
        <v>1</v>
      </c>
      <c r="H785" s="391">
        <v>0</v>
      </c>
      <c r="I785" s="389">
        <v>1</v>
      </c>
      <c r="J785" s="391">
        <v>0</v>
      </c>
      <c r="K785" s="389">
        <v>1</v>
      </c>
      <c r="L785" s="391">
        <v>0</v>
      </c>
      <c r="M785" s="389">
        <v>1</v>
      </c>
      <c r="N785" s="391">
        <v>0</v>
      </c>
      <c r="O785" s="389">
        <v>1</v>
      </c>
      <c r="P785" s="391">
        <v>0</v>
      </c>
    </row>
    <row r="786" spans="1:16">
      <c r="A786" s="390" t="s">
        <v>1921</v>
      </c>
      <c r="B786" s="389">
        <v>4</v>
      </c>
      <c r="C786" s="389">
        <v>63</v>
      </c>
      <c r="D786" s="389">
        <v>15.75</v>
      </c>
      <c r="E786" s="391">
        <v>0</v>
      </c>
      <c r="F786" s="391">
        <v>0</v>
      </c>
      <c r="G786" s="389">
        <v>2</v>
      </c>
      <c r="H786" s="391">
        <v>0</v>
      </c>
      <c r="I786" s="391">
        <v>0</v>
      </c>
      <c r="J786" s="391">
        <v>0</v>
      </c>
      <c r="K786" s="391">
        <v>0</v>
      </c>
      <c r="L786" s="391">
        <v>0</v>
      </c>
      <c r="M786" s="391">
        <v>0</v>
      </c>
      <c r="N786" s="391">
        <v>0</v>
      </c>
      <c r="O786" s="389">
        <v>2</v>
      </c>
      <c r="P786" s="391">
        <v>0</v>
      </c>
    </row>
    <row r="787" spans="1:16">
      <c r="A787" s="390" t="s">
        <v>1922</v>
      </c>
      <c r="B787" s="389">
        <v>5</v>
      </c>
      <c r="C787" s="389">
        <v>10</v>
      </c>
      <c r="D787" s="389">
        <v>2</v>
      </c>
      <c r="E787" s="389">
        <v>1</v>
      </c>
      <c r="F787" s="389">
        <v>1</v>
      </c>
      <c r="G787" s="391">
        <v>0</v>
      </c>
      <c r="H787" s="391">
        <v>0</v>
      </c>
      <c r="I787" s="389">
        <v>1</v>
      </c>
      <c r="J787" s="389">
        <v>1</v>
      </c>
      <c r="K787" s="391">
        <v>0</v>
      </c>
      <c r="L787" s="391">
        <v>0</v>
      </c>
      <c r="M787" s="391">
        <v>0</v>
      </c>
      <c r="N787" s="389">
        <v>1</v>
      </c>
      <c r="O787" s="391">
        <v>0</v>
      </c>
      <c r="P787" s="391">
        <v>0</v>
      </c>
    </row>
    <row r="788" spans="1:16">
      <c r="A788" s="390" t="s">
        <v>1923</v>
      </c>
      <c r="B788" s="389">
        <v>92</v>
      </c>
      <c r="C788" s="389">
        <v>391</v>
      </c>
      <c r="D788" s="389">
        <v>4.25</v>
      </c>
      <c r="E788" s="389">
        <v>16</v>
      </c>
      <c r="F788" s="389">
        <v>19</v>
      </c>
      <c r="G788" s="389">
        <v>13</v>
      </c>
      <c r="H788" s="389">
        <v>7</v>
      </c>
      <c r="I788" s="389">
        <v>7</v>
      </c>
      <c r="J788" s="389">
        <v>4</v>
      </c>
      <c r="K788" s="389">
        <v>5</v>
      </c>
      <c r="L788" s="389">
        <v>8</v>
      </c>
      <c r="M788" s="389">
        <v>4</v>
      </c>
      <c r="N788" s="389">
        <v>3</v>
      </c>
      <c r="O788" s="389">
        <v>6</v>
      </c>
      <c r="P788" s="391">
        <v>0</v>
      </c>
    </row>
    <row r="789" spans="1:16">
      <c r="A789" s="390" t="s">
        <v>1924</v>
      </c>
      <c r="B789" s="389">
        <v>18</v>
      </c>
      <c r="C789" s="389">
        <v>98</v>
      </c>
      <c r="D789" s="389">
        <v>5.4444444444444446</v>
      </c>
      <c r="E789" s="389">
        <v>8</v>
      </c>
      <c r="F789" s="389">
        <v>3</v>
      </c>
      <c r="G789" s="389">
        <v>1</v>
      </c>
      <c r="H789" s="391">
        <v>0</v>
      </c>
      <c r="I789" s="391">
        <v>0</v>
      </c>
      <c r="J789" s="389">
        <v>1</v>
      </c>
      <c r="K789" s="391">
        <v>0</v>
      </c>
      <c r="L789" s="391">
        <v>0</v>
      </c>
      <c r="M789" s="389">
        <v>1</v>
      </c>
      <c r="N789" s="389">
        <v>1</v>
      </c>
      <c r="O789" s="389">
        <v>3</v>
      </c>
      <c r="P789" s="391">
        <v>0</v>
      </c>
    </row>
    <row r="790" spans="1:16">
      <c r="A790" s="390" t="s">
        <v>1925</v>
      </c>
      <c r="B790" s="389">
        <v>14</v>
      </c>
      <c r="C790" s="389">
        <v>58</v>
      </c>
      <c r="D790" s="389">
        <v>4.1428571428571432</v>
      </c>
      <c r="E790" s="389">
        <v>7</v>
      </c>
      <c r="F790" s="389">
        <v>4</v>
      </c>
      <c r="G790" s="391">
        <v>0</v>
      </c>
      <c r="H790" s="391">
        <v>0</v>
      </c>
      <c r="I790" s="389">
        <v>1</v>
      </c>
      <c r="J790" s="389">
        <v>1</v>
      </c>
      <c r="K790" s="391">
        <v>0</v>
      </c>
      <c r="L790" s="391">
        <v>0</v>
      </c>
      <c r="M790" s="391">
        <v>0</v>
      </c>
      <c r="N790" s="391">
        <v>0</v>
      </c>
      <c r="O790" s="389">
        <v>1</v>
      </c>
      <c r="P790" s="391">
        <v>0</v>
      </c>
    </row>
    <row r="791" spans="1:16">
      <c r="A791" s="390" t="s">
        <v>1926</v>
      </c>
      <c r="B791" s="389">
        <v>42</v>
      </c>
      <c r="C791" s="389">
        <v>153</v>
      </c>
      <c r="D791" s="389">
        <v>3.6428571428571428</v>
      </c>
      <c r="E791" s="389">
        <v>2</v>
      </c>
      <c r="F791" s="389">
        <v>10</v>
      </c>
      <c r="G791" s="389">
        <v>2</v>
      </c>
      <c r="H791" s="389">
        <v>4</v>
      </c>
      <c r="I791" s="389">
        <v>4</v>
      </c>
      <c r="J791" s="389">
        <v>3</v>
      </c>
      <c r="K791" s="389">
        <v>3</v>
      </c>
      <c r="L791" s="389">
        <v>5</v>
      </c>
      <c r="M791" s="389">
        <v>2</v>
      </c>
      <c r="N791" s="389">
        <v>3</v>
      </c>
      <c r="O791" s="389">
        <v>4</v>
      </c>
      <c r="P791" s="391">
        <v>0</v>
      </c>
    </row>
    <row r="792" spans="1:16">
      <c r="A792" s="390" t="s">
        <v>1927</v>
      </c>
      <c r="B792" s="389">
        <v>4</v>
      </c>
      <c r="C792" s="389">
        <v>17</v>
      </c>
      <c r="D792" s="389">
        <v>4.25</v>
      </c>
      <c r="E792" s="389">
        <v>1</v>
      </c>
      <c r="F792" s="389">
        <v>1</v>
      </c>
      <c r="G792" s="391">
        <v>0</v>
      </c>
      <c r="H792" s="391">
        <v>0</v>
      </c>
      <c r="I792" s="391">
        <v>0</v>
      </c>
      <c r="J792" s="391">
        <v>0</v>
      </c>
      <c r="K792" s="389">
        <v>1</v>
      </c>
      <c r="L792" s="389">
        <v>1</v>
      </c>
      <c r="M792" s="391">
        <v>0</v>
      </c>
      <c r="N792" s="391">
        <v>0</v>
      </c>
      <c r="O792" s="391">
        <v>0</v>
      </c>
      <c r="P792" s="391">
        <v>0</v>
      </c>
    </row>
    <row r="793" spans="1:16">
      <c r="A793" s="390" t="s">
        <v>1928</v>
      </c>
      <c r="B793" s="389">
        <v>79</v>
      </c>
      <c r="C793" s="389">
        <v>247</v>
      </c>
      <c r="D793" s="389">
        <v>3.1265822784810124</v>
      </c>
      <c r="E793" s="389">
        <v>10</v>
      </c>
      <c r="F793" s="389">
        <v>10</v>
      </c>
      <c r="G793" s="389">
        <v>5</v>
      </c>
      <c r="H793" s="389">
        <v>5</v>
      </c>
      <c r="I793" s="389">
        <v>2</v>
      </c>
      <c r="J793" s="389">
        <v>4</v>
      </c>
      <c r="K793" s="389">
        <v>14</v>
      </c>
      <c r="L793" s="389">
        <v>9</v>
      </c>
      <c r="M793" s="389">
        <v>4</v>
      </c>
      <c r="N793" s="389">
        <v>8</v>
      </c>
      <c r="O793" s="389">
        <v>8</v>
      </c>
      <c r="P793" s="391">
        <v>0</v>
      </c>
    </row>
    <row r="794" spans="1:16">
      <c r="A794" s="390" t="s">
        <v>1929</v>
      </c>
      <c r="B794" s="389">
        <v>3</v>
      </c>
      <c r="C794" s="389">
        <v>16</v>
      </c>
      <c r="D794" s="389">
        <v>5.333333333333333</v>
      </c>
      <c r="E794" s="391">
        <v>0</v>
      </c>
      <c r="F794" s="389">
        <v>1</v>
      </c>
      <c r="G794" s="391">
        <v>0</v>
      </c>
      <c r="H794" s="391">
        <v>0</v>
      </c>
      <c r="I794" s="391">
        <v>0</v>
      </c>
      <c r="J794" s="391">
        <v>0</v>
      </c>
      <c r="K794" s="391">
        <v>0</v>
      </c>
      <c r="L794" s="391">
        <v>0</v>
      </c>
      <c r="M794" s="389">
        <v>1</v>
      </c>
      <c r="N794" s="389">
        <v>1</v>
      </c>
      <c r="O794" s="391">
        <v>0</v>
      </c>
      <c r="P794" s="391">
        <v>0</v>
      </c>
    </row>
    <row r="795" spans="1:16">
      <c r="A795" s="390" t="s">
        <v>1930</v>
      </c>
      <c r="B795" s="389">
        <v>22</v>
      </c>
      <c r="C795" s="389">
        <v>84</v>
      </c>
      <c r="D795" s="389">
        <v>3.8181818181818183</v>
      </c>
      <c r="E795" s="389">
        <v>1</v>
      </c>
      <c r="F795" s="389">
        <v>3</v>
      </c>
      <c r="G795" s="389">
        <v>4</v>
      </c>
      <c r="H795" s="389">
        <v>2</v>
      </c>
      <c r="I795" s="389">
        <v>1</v>
      </c>
      <c r="J795" s="389">
        <v>3</v>
      </c>
      <c r="K795" s="389">
        <v>2</v>
      </c>
      <c r="L795" s="391">
        <v>0</v>
      </c>
      <c r="M795" s="389">
        <v>2</v>
      </c>
      <c r="N795" s="389">
        <v>1</v>
      </c>
      <c r="O795" s="389">
        <v>3</v>
      </c>
      <c r="P795" s="391">
        <v>0</v>
      </c>
    </row>
    <row r="796" spans="1:16">
      <c r="A796" s="390" t="s">
        <v>1931</v>
      </c>
      <c r="B796" s="389">
        <v>23</v>
      </c>
      <c r="C796" s="389">
        <v>80</v>
      </c>
      <c r="D796" s="389">
        <v>3.4782608695652173</v>
      </c>
      <c r="E796" s="389">
        <v>5</v>
      </c>
      <c r="F796" s="389">
        <v>5</v>
      </c>
      <c r="G796" s="389">
        <v>3</v>
      </c>
      <c r="H796" s="389">
        <v>2</v>
      </c>
      <c r="I796" s="391">
        <v>0</v>
      </c>
      <c r="J796" s="391">
        <v>0</v>
      </c>
      <c r="K796" s="389">
        <v>1</v>
      </c>
      <c r="L796" s="389">
        <v>2</v>
      </c>
      <c r="M796" s="389">
        <v>1</v>
      </c>
      <c r="N796" s="391">
        <v>0</v>
      </c>
      <c r="O796" s="389">
        <v>4</v>
      </c>
      <c r="P796" s="391">
        <v>0</v>
      </c>
    </row>
    <row r="797" spans="1:16">
      <c r="A797" s="390" t="s">
        <v>1932</v>
      </c>
      <c r="B797" s="389">
        <v>8</v>
      </c>
      <c r="C797" s="389">
        <v>21</v>
      </c>
      <c r="D797" s="389">
        <v>2.625</v>
      </c>
      <c r="E797" s="389">
        <v>1</v>
      </c>
      <c r="F797" s="389">
        <v>1</v>
      </c>
      <c r="G797" s="389">
        <v>1</v>
      </c>
      <c r="H797" s="389">
        <v>1</v>
      </c>
      <c r="I797" s="391">
        <v>0</v>
      </c>
      <c r="J797" s="389">
        <v>1</v>
      </c>
      <c r="K797" s="391">
        <v>0</v>
      </c>
      <c r="L797" s="391">
        <v>0</v>
      </c>
      <c r="M797" s="389">
        <v>1</v>
      </c>
      <c r="N797" s="391">
        <v>0</v>
      </c>
      <c r="O797" s="389">
        <v>2</v>
      </c>
      <c r="P797" s="391">
        <v>0</v>
      </c>
    </row>
    <row r="798" spans="1:16">
      <c r="A798" s="390" t="s">
        <v>1933</v>
      </c>
      <c r="B798" s="389">
        <v>234</v>
      </c>
      <c r="C798" s="389">
        <v>1012</v>
      </c>
      <c r="D798" s="389">
        <v>4.3247863247863245</v>
      </c>
      <c r="E798" s="389">
        <v>28</v>
      </c>
      <c r="F798" s="389">
        <v>57</v>
      </c>
      <c r="G798" s="389">
        <v>31</v>
      </c>
      <c r="H798" s="389">
        <v>22</v>
      </c>
      <c r="I798" s="389">
        <v>6</v>
      </c>
      <c r="J798" s="389">
        <v>9</v>
      </c>
      <c r="K798" s="389">
        <v>14</v>
      </c>
      <c r="L798" s="389">
        <v>16</v>
      </c>
      <c r="M798" s="389">
        <v>11</v>
      </c>
      <c r="N798" s="389">
        <v>17</v>
      </c>
      <c r="O798" s="389">
        <v>23</v>
      </c>
      <c r="P798" s="391">
        <v>0</v>
      </c>
    </row>
    <row r="799" spans="1:16">
      <c r="A799" s="390" t="s">
        <v>1934</v>
      </c>
      <c r="B799" s="389">
        <v>202</v>
      </c>
      <c r="C799" s="389">
        <v>1527</v>
      </c>
      <c r="D799" s="389">
        <v>7.5594059405940595</v>
      </c>
      <c r="E799" s="389">
        <v>1</v>
      </c>
      <c r="F799" s="389">
        <v>5</v>
      </c>
      <c r="G799" s="389">
        <v>3</v>
      </c>
      <c r="H799" s="389">
        <v>3</v>
      </c>
      <c r="I799" s="389">
        <v>2</v>
      </c>
      <c r="J799" s="389">
        <v>2</v>
      </c>
      <c r="K799" s="389">
        <v>23</v>
      </c>
      <c r="L799" s="389">
        <v>49</v>
      </c>
      <c r="M799" s="389">
        <v>33</v>
      </c>
      <c r="N799" s="389">
        <v>42</v>
      </c>
      <c r="O799" s="389">
        <v>39</v>
      </c>
      <c r="P799" s="391">
        <v>0</v>
      </c>
    </row>
    <row r="800" spans="1:16">
      <c r="A800" s="390" t="s">
        <v>1935</v>
      </c>
      <c r="B800" s="389">
        <v>4</v>
      </c>
      <c r="C800" s="389">
        <v>68</v>
      </c>
      <c r="D800" s="389">
        <v>17</v>
      </c>
      <c r="E800" s="391">
        <v>0</v>
      </c>
      <c r="F800" s="391">
        <v>0</v>
      </c>
      <c r="G800" s="391">
        <v>0</v>
      </c>
      <c r="H800" s="391">
        <v>0</v>
      </c>
      <c r="I800" s="391">
        <v>0</v>
      </c>
      <c r="J800" s="391">
        <v>0</v>
      </c>
      <c r="K800" s="389">
        <v>1</v>
      </c>
      <c r="L800" s="389">
        <v>2</v>
      </c>
      <c r="M800" s="391">
        <v>0</v>
      </c>
      <c r="N800" s="391">
        <v>0</v>
      </c>
      <c r="O800" s="389">
        <v>1</v>
      </c>
      <c r="P800" s="391">
        <v>0</v>
      </c>
    </row>
    <row r="801" spans="1:16">
      <c r="A801" s="390" t="s">
        <v>1936</v>
      </c>
      <c r="B801" s="389">
        <v>20</v>
      </c>
      <c r="C801" s="389">
        <v>76</v>
      </c>
      <c r="D801" s="389">
        <v>3.8</v>
      </c>
      <c r="E801" s="391">
        <v>0</v>
      </c>
      <c r="F801" s="391">
        <v>0</v>
      </c>
      <c r="G801" s="391">
        <v>0</v>
      </c>
      <c r="H801" s="391">
        <v>0</v>
      </c>
      <c r="I801" s="389">
        <v>1</v>
      </c>
      <c r="J801" s="391">
        <v>0</v>
      </c>
      <c r="K801" s="389">
        <v>3</v>
      </c>
      <c r="L801" s="389">
        <v>1</v>
      </c>
      <c r="M801" s="389">
        <v>5</v>
      </c>
      <c r="N801" s="389">
        <v>4</v>
      </c>
      <c r="O801" s="389">
        <v>6</v>
      </c>
      <c r="P801" s="391">
        <v>0</v>
      </c>
    </row>
    <row r="802" spans="1:16">
      <c r="A802" s="390" t="s">
        <v>1937</v>
      </c>
      <c r="B802" s="389">
        <v>6</v>
      </c>
      <c r="C802" s="389">
        <v>18</v>
      </c>
      <c r="D802" s="389">
        <v>3</v>
      </c>
      <c r="E802" s="391">
        <v>0</v>
      </c>
      <c r="F802" s="391">
        <v>0</v>
      </c>
      <c r="G802" s="391">
        <v>0</v>
      </c>
      <c r="H802" s="391">
        <v>0</v>
      </c>
      <c r="I802" s="391">
        <v>0</v>
      </c>
      <c r="J802" s="391">
        <v>0</v>
      </c>
      <c r="K802" s="389">
        <v>1</v>
      </c>
      <c r="L802" s="389">
        <v>2</v>
      </c>
      <c r="M802" s="391">
        <v>0</v>
      </c>
      <c r="N802" s="389">
        <v>2</v>
      </c>
      <c r="O802" s="389">
        <v>1</v>
      </c>
      <c r="P802" s="391">
        <v>0</v>
      </c>
    </row>
    <row r="803" spans="1:16">
      <c r="A803" s="390" t="s">
        <v>1938</v>
      </c>
      <c r="B803" s="389">
        <v>1</v>
      </c>
      <c r="C803" s="389">
        <v>8</v>
      </c>
      <c r="D803" s="389">
        <v>8</v>
      </c>
      <c r="E803" s="391">
        <v>0</v>
      </c>
      <c r="F803" s="391">
        <v>0</v>
      </c>
      <c r="G803" s="389">
        <v>1</v>
      </c>
      <c r="H803" s="391">
        <v>0</v>
      </c>
      <c r="I803" s="391">
        <v>0</v>
      </c>
      <c r="J803" s="391">
        <v>0</v>
      </c>
      <c r="K803" s="391">
        <v>0</v>
      </c>
      <c r="L803" s="391">
        <v>0</v>
      </c>
      <c r="M803" s="391">
        <v>0</v>
      </c>
      <c r="N803" s="391">
        <v>0</v>
      </c>
      <c r="O803" s="391">
        <v>0</v>
      </c>
      <c r="P803" s="391">
        <v>0</v>
      </c>
    </row>
    <row r="804" spans="1:16">
      <c r="A804" s="390" t="s">
        <v>1939</v>
      </c>
      <c r="B804" s="389">
        <v>607</v>
      </c>
      <c r="C804" s="389">
        <v>1793</v>
      </c>
      <c r="D804" s="389">
        <v>2.9538714991762767</v>
      </c>
      <c r="E804" s="389">
        <v>23</v>
      </c>
      <c r="F804" s="389">
        <v>113</v>
      </c>
      <c r="G804" s="389">
        <v>107</v>
      </c>
      <c r="H804" s="389">
        <v>48</v>
      </c>
      <c r="I804" s="389">
        <v>34</v>
      </c>
      <c r="J804" s="389">
        <v>43</v>
      </c>
      <c r="K804" s="389">
        <v>71</v>
      </c>
      <c r="L804" s="389">
        <v>59</v>
      </c>
      <c r="M804" s="389">
        <v>46</v>
      </c>
      <c r="N804" s="389">
        <v>36</v>
      </c>
      <c r="O804" s="389">
        <v>27</v>
      </c>
      <c r="P804" s="391">
        <v>0</v>
      </c>
    </row>
    <row r="805" spans="1:16">
      <c r="A805" s="390" t="s">
        <v>1940</v>
      </c>
      <c r="B805" s="389">
        <v>72</v>
      </c>
      <c r="C805" s="389">
        <v>475</v>
      </c>
      <c r="D805" s="389">
        <v>6.5972222222222223</v>
      </c>
      <c r="E805" s="389">
        <v>5</v>
      </c>
      <c r="F805" s="389">
        <v>15</v>
      </c>
      <c r="G805" s="389">
        <v>5</v>
      </c>
      <c r="H805" s="389">
        <v>4</v>
      </c>
      <c r="I805" s="389">
        <v>3</v>
      </c>
      <c r="J805" s="389">
        <v>4</v>
      </c>
      <c r="K805" s="389">
        <v>3</v>
      </c>
      <c r="L805" s="389">
        <v>13</v>
      </c>
      <c r="M805" s="389">
        <v>8</v>
      </c>
      <c r="N805" s="389">
        <v>9</v>
      </c>
      <c r="O805" s="389">
        <v>2</v>
      </c>
      <c r="P805" s="389">
        <v>1</v>
      </c>
    </row>
    <row r="806" spans="1:16">
      <c r="A806" s="390" t="s">
        <v>1941</v>
      </c>
      <c r="B806" s="389">
        <v>37</v>
      </c>
      <c r="C806" s="389">
        <v>406</v>
      </c>
      <c r="D806" s="389">
        <v>10.972972972972974</v>
      </c>
      <c r="E806" s="391">
        <v>0</v>
      </c>
      <c r="F806" s="391">
        <v>0</v>
      </c>
      <c r="G806" s="389">
        <v>2</v>
      </c>
      <c r="H806" s="389">
        <v>3</v>
      </c>
      <c r="I806" s="389">
        <v>2</v>
      </c>
      <c r="J806" s="389">
        <v>2</v>
      </c>
      <c r="K806" s="389">
        <v>10</v>
      </c>
      <c r="L806" s="389">
        <v>7</v>
      </c>
      <c r="M806" s="389">
        <v>5</v>
      </c>
      <c r="N806" s="389">
        <v>2</v>
      </c>
      <c r="O806" s="389">
        <v>4</v>
      </c>
      <c r="P806" s="391">
        <v>0</v>
      </c>
    </row>
    <row r="807" spans="1:16">
      <c r="A807" s="390" t="s">
        <v>1942</v>
      </c>
      <c r="B807" s="389">
        <v>56</v>
      </c>
      <c r="C807" s="389">
        <v>373</v>
      </c>
      <c r="D807" s="389">
        <v>6.6607142857142856</v>
      </c>
      <c r="E807" s="389">
        <v>8</v>
      </c>
      <c r="F807" s="389">
        <v>6</v>
      </c>
      <c r="G807" s="389">
        <v>5</v>
      </c>
      <c r="H807" s="389">
        <v>6</v>
      </c>
      <c r="I807" s="389">
        <v>3</v>
      </c>
      <c r="J807" s="391">
        <v>0</v>
      </c>
      <c r="K807" s="389">
        <v>1</v>
      </c>
      <c r="L807" s="389">
        <v>5</v>
      </c>
      <c r="M807" s="389">
        <v>7</v>
      </c>
      <c r="N807" s="389">
        <v>8</v>
      </c>
      <c r="O807" s="389">
        <v>7</v>
      </c>
      <c r="P807" s="391">
        <v>0</v>
      </c>
    </row>
    <row r="808" spans="1:16">
      <c r="A808" s="390" t="s">
        <v>1943</v>
      </c>
      <c r="B808" s="389">
        <v>159</v>
      </c>
      <c r="C808" s="389">
        <v>1410</v>
      </c>
      <c r="D808" s="389">
        <v>8.8679245283018862</v>
      </c>
      <c r="E808" s="389">
        <v>2</v>
      </c>
      <c r="F808" s="389">
        <v>51</v>
      </c>
      <c r="G808" s="389">
        <v>13</v>
      </c>
      <c r="H808" s="389">
        <v>11</v>
      </c>
      <c r="I808" s="389">
        <v>9</v>
      </c>
      <c r="J808" s="389">
        <v>11</v>
      </c>
      <c r="K808" s="389">
        <v>20</v>
      </c>
      <c r="L808" s="389">
        <v>15</v>
      </c>
      <c r="M808" s="389">
        <v>12</v>
      </c>
      <c r="N808" s="389">
        <v>7</v>
      </c>
      <c r="O808" s="389">
        <v>8</v>
      </c>
      <c r="P808" s="391">
        <v>0</v>
      </c>
    </row>
    <row r="809" spans="1:16">
      <c r="A809" s="390" t="s">
        <v>1944</v>
      </c>
      <c r="B809" s="389">
        <v>10</v>
      </c>
      <c r="C809" s="389">
        <v>72</v>
      </c>
      <c r="D809" s="389">
        <v>7.2</v>
      </c>
      <c r="E809" s="391">
        <v>0</v>
      </c>
      <c r="F809" s="391">
        <v>0</v>
      </c>
      <c r="G809" s="389">
        <v>2</v>
      </c>
      <c r="H809" s="389">
        <v>1</v>
      </c>
      <c r="I809" s="391">
        <v>0</v>
      </c>
      <c r="J809" s="389">
        <v>1</v>
      </c>
      <c r="K809" s="389">
        <v>2</v>
      </c>
      <c r="L809" s="389">
        <v>1</v>
      </c>
      <c r="M809" s="391">
        <v>0</v>
      </c>
      <c r="N809" s="389">
        <v>1</v>
      </c>
      <c r="O809" s="389">
        <v>2</v>
      </c>
      <c r="P809" s="391">
        <v>0</v>
      </c>
    </row>
    <row r="810" spans="1:16" ht="22.5">
      <c r="A810" s="390" t="s">
        <v>1945</v>
      </c>
      <c r="B810" s="389">
        <v>36</v>
      </c>
      <c r="C810" s="389">
        <v>70</v>
      </c>
      <c r="D810" s="389">
        <v>1.9444444444444444</v>
      </c>
      <c r="E810" s="389">
        <v>1</v>
      </c>
      <c r="F810" s="391">
        <v>0</v>
      </c>
      <c r="G810" s="389">
        <v>4</v>
      </c>
      <c r="H810" s="389">
        <v>2</v>
      </c>
      <c r="I810" s="391">
        <v>0</v>
      </c>
      <c r="J810" s="389">
        <v>2</v>
      </c>
      <c r="K810" s="389">
        <v>1</v>
      </c>
      <c r="L810" s="389">
        <v>6</v>
      </c>
      <c r="M810" s="389">
        <v>3</v>
      </c>
      <c r="N810" s="389">
        <v>4</v>
      </c>
      <c r="O810" s="389">
        <v>13</v>
      </c>
      <c r="P810" s="391">
        <v>0</v>
      </c>
    </row>
    <row r="811" spans="1:16">
      <c r="A811" s="390" t="s">
        <v>1946</v>
      </c>
      <c r="B811" s="389">
        <v>3</v>
      </c>
      <c r="C811" s="389">
        <v>33</v>
      </c>
      <c r="D811" s="389">
        <v>11</v>
      </c>
      <c r="E811" s="391">
        <v>0</v>
      </c>
      <c r="F811" s="391">
        <v>0</v>
      </c>
      <c r="G811" s="391">
        <v>0</v>
      </c>
      <c r="H811" s="391">
        <v>0</v>
      </c>
      <c r="I811" s="391">
        <v>0</v>
      </c>
      <c r="J811" s="391">
        <v>0</v>
      </c>
      <c r="K811" s="389">
        <v>1</v>
      </c>
      <c r="L811" s="391">
        <v>0</v>
      </c>
      <c r="M811" s="391">
        <v>0</v>
      </c>
      <c r="N811" s="389">
        <v>1</v>
      </c>
      <c r="O811" s="389">
        <v>1</v>
      </c>
      <c r="P811" s="391">
        <v>0</v>
      </c>
    </row>
    <row r="812" spans="1:16" ht="22.5">
      <c r="A812" s="390" t="s">
        <v>1947</v>
      </c>
      <c r="B812" s="389">
        <v>3</v>
      </c>
      <c r="C812" s="389">
        <v>4</v>
      </c>
      <c r="D812" s="389">
        <v>1.3333333333333333</v>
      </c>
      <c r="E812" s="391">
        <v>0</v>
      </c>
      <c r="F812" s="391">
        <v>0</v>
      </c>
      <c r="G812" s="391">
        <v>0</v>
      </c>
      <c r="H812" s="389">
        <v>1</v>
      </c>
      <c r="I812" s="391">
        <v>0</v>
      </c>
      <c r="J812" s="391">
        <v>0</v>
      </c>
      <c r="K812" s="389">
        <v>1</v>
      </c>
      <c r="L812" s="391">
        <v>0</v>
      </c>
      <c r="M812" s="389">
        <v>1</v>
      </c>
      <c r="N812" s="391">
        <v>0</v>
      </c>
      <c r="O812" s="391">
        <v>0</v>
      </c>
      <c r="P812" s="391">
        <v>0</v>
      </c>
    </row>
    <row r="813" spans="1:16">
      <c r="A813" s="390" t="s">
        <v>1948</v>
      </c>
      <c r="B813" s="389">
        <v>96</v>
      </c>
      <c r="C813" s="389">
        <v>108</v>
      </c>
      <c r="D813" s="389">
        <v>1.125</v>
      </c>
      <c r="E813" s="391">
        <v>0</v>
      </c>
      <c r="F813" s="389">
        <v>9</v>
      </c>
      <c r="G813" s="389">
        <v>3</v>
      </c>
      <c r="H813" s="389">
        <v>18</v>
      </c>
      <c r="I813" s="389">
        <v>13</v>
      </c>
      <c r="J813" s="389">
        <v>10</v>
      </c>
      <c r="K813" s="389">
        <v>17</v>
      </c>
      <c r="L813" s="389">
        <v>9</v>
      </c>
      <c r="M813" s="389">
        <v>9</v>
      </c>
      <c r="N813" s="389">
        <v>2</v>
      </c>
      <c r="O813" s="389">
        <v>6</v>
      </c>
      <c r="P813" s="391">
        <v>0</v>
      </c>
    </row>
    <row r="814" spans="1:16">
      <c r="A814" s="390" t="s">
        <v>1949</v>
      </c>
      <c r="B814" s="389">
        <v>3</v>
      </c>
      <c r="C814" s="389">
        <v>4</v>
      </c>
      <c r="D814" s="389">
        <v>1.3333333333333333</v>
      </c>
      <c r="E814" s="391">
        <v>0</v>
      </c>
      <c r="F814" s="389">
        <v>1</v>
      </c>
      <c r="G814" s="391">
        <v>0</v>
      </c>
      <c r="H814" s="391">
        <v>0</v>
      </c>
      <c r="I814" s="391">
        <v>0</v>
      </c>
      <c r="J814" s="391">
        <v>0</v>
      </c>
      <c r="K814" s="391">
        <v>0</v>
      </c>
      <c r="L814" s="389">
        <v>1</v>
      </c>
      <c r="M814" s="391">
        <v>0</v>
      </c>
      <c r="N814" s="389">
        <v>1</v>
      </c>
      <c r="O814" s="391">
        <v>0</v>
      </c>
      <c r="P814" s="391">
        <v>0</v>
      </c>
    </row>
    <row r="815" spans="1:16">
      <c r="A815" s="390" t="s">
        <v>3406</v>
      </c>
      <c r="B815" s="389">
        <v>14</v>
      </c>
      <c r="C815" s="389">
        <v>60</v>
      </c>
      <c r="D815" s="389">
        <v>4.2857142857142856</v>
      </c>
      <c r="E815" s="391">
        <v>0</v>
      </c>
      <c r="F815" s="391">
        <v>0</v>
      </c>
      <c r="G815" s="389">
        <v>1</v>
      </c>
      <c r="H815" s="389">
        <v>2</v>
      </c>
      <c r="I815" s="389">
        <v>1</v>
      </c>
      <c r="J815" s="389">
        <v>1</v>
      </c>
      <c r="K815" s="389">
        <v>4</v>
      </c>
      <c r="L815" s="389">
        <v>3</v>
      </c>
      <c r="M815" s="389">
        <v>1</v>
      </c>
      <c r="N815" s="391">
        <v>0</v>
      </c>
      <c r="O815" s="389">
        <v>1</v>
      </c>
      <c r="P815" s="391">
        <v>0</v>
      </c>
    </row>
    <row r="816" spans="1:16">
      <c r="A816" s="390" t="s">
        <v>1951</v>
      </c>
      <c r="B816" s="389">
        <v>10</v>
      </c>
      <c r="C816" s="389">
        <v>30</v>
      </c>
      <c r="D816" s="389">
        <v>3</v>
      </c>
      <c r="E816" s="391">
        <v>0</v>
      </c>
      <c r="F816" s="389">
        <v>2</v>
      </c>
      <c r="G816" s="389">
        <v>2</v>
      </c>
      <c r="H816" s="389">
        <v>5</v>
      </c>
      <c r="I816" s="389">
        <v>1</v>
      </c>
      <c r="J816" s="391">
        <v>0</v>
      </c>
      <c r="K816" s="391">
        <v>0</v>
      </c>
      <c r="L816" s="391">
        <v>0</v>
      </c>
      <c r="M816" s="391">
        <v>0</v>
      </c>
      <c r="N816" s="391">
        <v>0</v>
      </c>
      <c r="O816" s="391">
        <v>0</v>
      </c>
      <c r="P816" s="391">
        <v>0</v>
      </c>
    </row>
    <row r="817" spans="1:16">
      <c r="A817" s="390" t="s">
        <v>1952</v>
      </c>
      <c r="B817" s="389">
        <v>12</v>
      </c>
      <c r="C817" s="389">
        <v>35</v>
      </c>
      <c r="D817" s="389">
        <v>2.9166666666666665</v>
      </c>
      <c r="E817" s="391">
        <v>0</v>
      </c>
      <c r="F817" s="391">
        <v>0</v>
      </c>
      <c r="G817" s="391">
        <v>0</v>
      </c>
      <c r="H817" s="389">
        <v>3</v>
      </c>
      <c r="I817" s="389">
        <v>4</v>
      </c>
      <c r="J817" s="389">
        <v>2</v>
      </c>
      <c r="K817" s="389">
        <v>2</v>
      </c>
      <c r="L817" s="389">
        <v>1</v>
      </c>
      <c r="M817" s="391">
        <v>0</v>
      </c>
      <c r="N817" s="391">
        <v>0</v>
      </c>
      <c r="O817" s="391">
        <v>0</v>
      </c>
      <c r="P817" s="391">
        <v>0</v>
      </c>
    </row>
    <row r="818" spans="1:16">
      <c r="A818" s="390" t="s">
        <v>1953</v>
      </c>
      <c r="B818" s="389">
        <v>15</v>
      </c>
      <c r="C818" s="389">
        <v>37</v>
      </c>
      <c r="D818" s="389">
        <v>2.4666666666666668</v>
      </c>
      <c r="E818" s="391">
        <v>0</v>
      </c>
      <c r="F818" s="391">
        <v>0</v>
      </c>
      <c r="G818" s="391">
        <v>0</v>
      </c>
      <c r="H818" s="391">
        <v>0</v>
      </c>
      <c r="I818" s="391">
        <v>0</v>
      </c>
      <c r="J818" s="391">
        <v>0</v>
      </c>
      <c r="K818" s="389">
        <v>1</v>
      </c>
      <c r="L818" s="391">
        <v>0</v>
      </c>
      <c r="M818" s="389">
        <v>3</v>
      </c>
      <c r="N818" s="389">
        <v>4</v>
      </c>
      <c r="O818" s="389">
        <v>7</v>
      </c>
      <c r="P818" s="391">
        <v>0</v>
      </c>
    </row>
    <row r="819" spans="1:16">
      <c r="A819" s="390" t="s">
        <v>1954</v>
      </c>
      <c r="B819" s="389">
        <v>902</v>
      </c>
      <c r="C819" s="389">
        <v>1478</v>
      </c>
      <c r="D819" s="389">
        <v>1.6385809312638582</v>
      </c>
      <c r="E819" s="389">
        <v>31</v>
      </c>
      <c r="F819" s="389">
        <v>88</v>
      </c>
      <c r="G819" s="389">
        <v>76</v>
      </c>
      <c r="H819" s="389">
        <v>72</v>
      </c>
      <c r="I819" s="389">
        <v>87</v>
      </c>
      <c r="J819" s="389">
        <v>75</v>
      </c>
      <c r="K819" s="389">
        <v>146</v>
      </c>
      <c r="L819" s="389">
        <v>108</v>
      </c>
      <c r="M819" s="389">
        <v>79</v>
      </c>
      <c r="N819" s="389">
        <v>80</v>
      </c>
      <c r="O819" s="389">
        <v>60</v>
      </c>
      <c r="P819" s="391">
        <v>0</v>
      </c>
    </row>
    <row r="820" spans="1:16">
      <c r="A820" s="390" t="s">
        <v>1955</v>
      </c>
      <c r="B820" s="389">
        <v>23</v>
      </c>
      <c r="C820" s="389">
        <v>280</v>
      </c>
      <c r="D820" s="389">
        <v>12.173913043478262</v>
      </c>
      <c r="E820" s="391">
        <v>0</v>
      </c>
      <c r="F820" s="389">
        <v>2</v>
      </c>
      <c r="G820" s="389">
        <v>2</v>
      </c>
      <c r="H820" s="389">
        <v>2</v>
      </c>
      <c r="I820" s="389">
        <v>1</v>
      </c>
      <c r="J820" s="389">
        <v>1</v>
      </c>
      <c r="K820" s="389">
        <v>5</v>
      </c>
      <c r="L820" s="389">
        <v>2</v>
      </c>
      <c r="M820" s="389">
        <v>6</v>
      </c>
      <c r="N820" s="389">
        <v>1</v>
      </c>
      <c r="O820" s="389">
        <v>1</v>
      </c>
      <c r="P820" s="391">
        <v>0</v>
      </c>
    </row>
    <row r="821" spans="1:16">
      <c r="A821" s="390" t="s">
        <v>1956</v>
      </c>
      <c r="B821" s="389">
        <v>5</v>
      </c>
      <c r="C821" s="389">
        <v>13</v>
      </c>
      <c r="D821" s="389">
        <v>2.6</v>
      </c>
      <c r="E821" s="391">
        <v>0</v>
      </c>
      <c r="F821" s="391">
        <v>0</v>
      </c>
      <c r="G821" s="389">
        <v>1</v>
      </c>
      <c r="H821" s="389">
        <v>1</v>
      </c>
      <c r="I821" s="391">
        <v>0</v>
      </c>
      <c r="J821" s="391">
        <v>0</v>
      </c>
      <c r="K821" s="389">
        <v>1</v>
      </c>
      <c r="L821" s="389">
        <v>1</v>
      </c>
      <c r="M821" s="389">
        <v>1</v>
      </c>
      <c r="N821" s="391">
        <v>0</v>
      </c>
      <c r="O821" s="391">
        <v>0</v>
      </c>
      <c r="P821" s="391">
        <v>0</v>
      </c>
    </row>
    <row r="822" spans="1:16">
      <c r="A822" s="390" t="s">
        <v>1957</v>
      </c>
      <c r="B822" s="389">
        <v>1</v>
      </c>
      <c r="C822" s="389">
        <v>1</v>
      </c>
      <c r="D822" s="389">
        <v>1</v>
      </c>
      <c r="E822" s="391">
        <v>0</v>
      </c>
      <c r="F822" s="391">
        <v>0</v>
      </c>
      <c r="G822" s="391">
        <v>0</v>
      </c>
      <c r="H822" s="391">
        <v>0</v>
      </c>
      <c r="I822" s="391">
        <v>0</v>
      </c>
      <c r="J822" s="389">
        <v>1</v>
      </c>
      <c r="K822" s="391">
        <v>0</v>
      </c>
      <c r="L822" s="391">
        <v>0</v>
      </c>
      <c r="M822" s="391">
        <v>0</v>
      </c>
      <c r="N822" s="391">
        <v>0</v>
      </c>
      <c r="O822" s="391">
        <v>0</v>
      </c>
      <c r="P822" s="391">
        <v>0</v>
      </c>
    </row>
    <row r="823" spans="1:16">
      <c r="A823" s="390" t="s">
        <v>1958</v>
      </c>
      <c r="B823" s="389">
        <v>11</v>
      </c>
      <c r="C823" s="389">
        <v>11</v>
      </c>
      <c r="D823" s="389">
        <v>1</v>
      </c>
      <c r="E823" s="391">
        <v>0</v>
      </c>
      <c r="F823" s="389">
        <v>1</v>
      </c>
      <c r="G823" s="389">
        <v>1</v>
      </c>
      <c r="H823" s="389">
        <v>3</v>
      </c>
      <c r="I823" s="391">
        <v>0</v>
      </c>
      <c r="J823" s="389">
        <v>1</v>
      </c>
      <c r="K823" s="389">
        <v>1</v>
      </c>
      <c r="L823" s="389">
        <v>2</v>
      </c>
      <c r="M823" s="389">
        <v>1</v>
      </c>
      <c r="N823" s="389">
        <v>1</v>
      </c>
      <c r="O823" s="391">
        <v>0</v>
      </c>
      <c r="P823" s="391">
        <v>0</v>
      </c>
    </row>
    <row r="824" spans="1:16">
      <c r="A824" s="390" t="s">
        <v>1959</v>
      </c>
      <c r="B824" s="389">
        <v>14</v>
      </c>
      <c r="C824" s="389">
        <v>36</v>
      </c>
      <c r="D824" s="389">
        <v>2.5714285714285716</v>
      </c>
      <c r="E824" s="391">
        <v>0</v>
      </c>
      <c r="F824" s="389">
        <v>3</v>
      </c>
      <c r="G824" s="391">
        <v>0</v>
      </c>
      <c r="H824" s="389">
        <v>3</v>
      </c>
      <c r="I824" s="391">
        <v>0</v>
      </c>
      <c r="J824" s="391">
        <v>0</v>
      </c>
      <c r="K824" s="389">
        <v>2</v>
      </c>
      <c r="L824" s="389">
        <v>2</v>
      </c>
      <c r="M824" s="389">
        <v>1</v>
      </c>
      <c r="N824" s="389">
        <v>3</v>
      </c>
      <c r="O824" s="391">
        <v>0</v>
      </c>
      <c r="P824" s="391">
        <v>0</v>
      </c>
    </row>
    <row r="825" spans="1:16">
      <c r="A825" s="390" t="s">
        <v>1960</v>
      </c>
      <c r="B825" s="389">
        <v>8</v>
      </c>
      <c r="C825" s="389">
        <v>33</v>
      </c>
      <c r="D825" s="389">
        <v>4.125</v>
      </c>
      <c r="E825" s="391">
        <v>0</v>
      </c>
      <c r="F825" s="391">
        <v>0</v>
      </c>
      <c r="G825" s="391">
        <v>0</v>
      </c>
      <c r="H825" s="391">
        <v>0</v>
      </c>
      <c r="I825" s="391">
        <v>0</v>
      </c>
      <c r="J825" s="391">
        <v>0</v>
      </c>
      <c r="K825" s="391">
        <v>0</v>
      </c>
      <c r="L825" s="391">
        <v>0</v>
      </c>
      <c r="M825" s="389">
        <v>1</v>
      </c>
      <c r="N825" s="389">
        <v>1</v>
      </c>
      <c r="O825" s="389">
        <v>6</v>
      </c>
      <c r="P825" s="391">
        <v>0</v>
      </c>
    </row>
    <row r="826" spans="1:16">
      <c r="A826" s="390" t="s">
        <v>1961</v>
      </c>
      <c r="B826" s="389">
        <v>1</v>
      </c>
      <c r="C826" s="389">
        <v>11</v>
      </c>
      <c r="D826" s="389">
        <v>11</v>
      </c>
      <c r="E826" s="391">
        <v>0</v>
      </c>
      <c r="F826" s="391">
        <v>0</v>
      </c>
      <c r="G826" s="391">
        <v>0</v>
      </c>
      <c r="H826" s="391">
        <v>0</v>
      </c>
      <c r="I826" s="391">
        <v>0</v>
      </c>
      <c r="J826" s="391">
        <v>0</v>
      </c>
      <c r="K826" s="389">
        <v>1</v>
      </c>
      <c r="L826" s="391">
        <v>0</v>
      </c>
      <c r="M826" s="391">
        <v>0</v>
      </c>
      <c r="N826" s="391">
        <v>0</v>
      </c>
      <c r="O826" s="391">
        <v>0</v>
      </c>
      <c r="P826" s="391">
        <v>0</v>
      </c>
    </row>
    <row r="827" spans="1:16">
      <c r="A827" s="390" t="s">
        <v>1962</v>
      </c>
      <c r="B827" s="389">
        <v>14</v>
      </c>
      <c r="C827" s="389">
        <v>39</v>
      </c>
      <c r="D827" s="389">
        <v>2.7857142857142856</v>
      </c>
      <c r="E827" s="391">
        <v>0</v>
      </c>
      <c r="F827" s="391">
        <v>0</v>
      </c>
      <c r="G827" s="389">
        <v>2</v>
      </c>
      <c r="H827" s="391">
        <v>0</v>
      </c>
      <c r="I827" s="389">
        <v>1</v>
      </c>
      <c r="J827" s="391">
        <v>0</v>
      </c>
      <c r="K827" s="389">
        <v>2</v>
      </c>
      <c r="L827" s="389">
        <v>1</v>
      </c>
      <c r="M827" s="389">
        <v>1</v>
      </c>
      <c r="N827" s="389">
        <v>4</v>
      </c>
      <c r="O827" s="389">
        <v>3</v>
      </c>
      <c r="P827" s="391">
        <v>0</v>
      </c>
    </row>
    <row r="828" spans="1:16">
      <c r="A828" s="390" t="s">
        <v>1963</v>
      </c>
      <c r="B828" s="389">
        <v>26</v>
      </c>
      <c r="C828" s="389">
        <v>95</v>
      </c>
      <c r="D828" s="389">
        <v>3.6538461538461537</v>
      </c>
      <c r="E828" s="391">
        <v>0</v>
      </c>
      <c r="F828" s="389">
        <v>1</v>
      </c>
      <c r="G828" s="389">
        <v>2</v>
      </c>
      <c r="H828" s="389">
        <v>3</v>
      </c>
      <c r="I828" s="389">
        <v>2</v>
      </c>
      <c r="J828" s="389">
        <v>2</v>
      </c>
      <c r="K828" s="389">
        <v>1</v>
      </c>
      <c r="L828" s="389">
        <v>2</v>
      </c>
      <c r="M828" s="389">
        <v>5</v>
      </c>
      <c r="N828" s="389">
        <v>1</v>
      </c>
      <c r="O828" s="389">
        <v>7</v>
      </c>
      <c r="P828" s="391">
        <v>0</v>
      </c>
    </row>
    <row r="829" spans="1:16">
      <c r="A829" s="390" t="s">
        <v>1964</v>
      </c>
      <c r="B829" s="389">
        <v>3</v>
      </c>
      <c r="C829" s="389">
        <v>123</v>
      </c>
      <c r="D829" s="389">
        <v>41</v>
      </c>
      <c r="E829" s="391">
        <v>0</v>
      </c>
      <c r="F829" s="391">
        <v>0</v>
      </c>
      <c r="G829" s="389">
        <v>1</v>
      </c>
      <c r="H829" s="391">
        <v>0</v>
      </c>
      <c r="I829" s="391">
        <v>0</v>
      </c>
      <c r="J829" s="391">
        <v>0</v>
      </c>
      <c r="K829" s="391">
        <v>0</v>
      </c>
      <c r="L829" s="391">
        <v>0</v>
      </c>
      <c r="M829" s="391">
        <v>0</v>
      </c>
      <c r="N829" s="391">
        <v>0</v>
      </c>
      <c r="O829" s="389">
        <v>2</v>
      </c>
      <c r="P829" s="391">
        <v>0</v>
      </c>
    </row>
    <row r="830" spans="1:16">
      <c r="A830" s="390" t="s">
        <v>1965</v>
      </c>
      <c r="B830" s="389">
        <v>5</v>
      </c>
      <c r="C830" s="389">
        <v>75</v>
      </c>
      <c r="D830" s="389">
        <v>15</v>
      </c>
      <c r="E830" s="391">
        <v>0</v>
      </c>
      <c r="F830" s="391">
        <v>0</v>
      </c>
      <c r="G830" s="391">
        <v>0</v>
      </c>
      <c r="H830" s="391">
        <v>0</v>
      </c>
      <c r="I830" s="391">
        <v>0</v>
      </c>
      <c r="J830" s="391">
        <v>0</v>
      </c>
      <c r="K830" s="391">
        <v>0</v>
      </c>
      <c r="L830" s="389">
        <v>1</v>
      </c>
      <c r="M830" s="391">
        <v>0</v>
      </c>
      <c r="N830" s="389">
        <v>2</v>
      </c>
      <c r="O830" s="389">
        <v>2</v>
      </c>
      <c r="P830" s="391">
        <v>0</v>
      </c>
    </row>
    <row r="831" spans="1:16">
      <c r="A831" s="390" t="s">
        <v>1966</v>
      </c>
      <c r="B831" s="389">
        <v>379</v>
      </c>
      <c r="C831" s="389">
        <v>6488</v>
      </c>
      <c r="D831" s="389">
        <v>17.118733509234829</v>
      </c>
      <c r="E831" s="389">
        <v>3</v>
      </c>
      <c r="F831" s="389">
        <v>2</v>
      </c>
      <c r="G831" s="389">
        <v>5</v>
      </c>
      <c r="H831" s="389">
        <v>3</v>
      </c>
      <c r="I831" s="389">
        <v>10</v>
      </c>
      <c r="J831" s="389">
        <v>11</v>
      </c>
      <c r="K831" s="389">
        <v>33</v>
      </c>
      <c r="L831" s="389">
        <v>48</v>
      </c>
      <c r="M831" s="389">
        <v>30</v>
      </c>
      <c r="N831" s="389">
        <v>46</v>
      </c>
      <c r="O831" s="389">
        <v>188</v>
      </c>
      <c r="P831" s="391">
        <v>0</v>
      </c>
    </row>
    <row r="832" spans="1:16">
      <c r="A832" s="390" t="s">
        <v>1967</v>
      </c>
      <c r="B832" s="389">
        <v>237</v>
      </c>
      <c r="C832" s="389">
        <v>867</v>
      </c>
      <c r="D832" s="389">
        <v>3.6582278481012658</v>
      </c>
      <c r="E832" s="389">
        <v>1</v>
      </c>
      <c r="F832" s="389">
        <v>16</v>
      </c>
      <c r="G832" s="389">
        <v>22</v>
      </c>
      <c r="H832" s="389">
        <v>38</v>
      </c>
      <c r="I832" s="389">
        <v>29</v>
      </c>
      <c r="J832" s="389">
        <v>23</v>
      </c>
      <c r="K832" s="389">
        <v>42</v>
      </c>
      <c r="L832" s="389">
        <v>16</v>
      </c>
      <c r="M832" s="389">
        <v>11</v>
      </c>
      <c r="N832" s="389">
        <v>7</v>
      </c>
      <c r="O832" s="389">
        <v>31</v>
      </c>
      <c r="P832" s="389">
        <v>1</v>
      </c>
    </row>
    <row r="833" spans="1:16">
      <c r="A833" s="390" t="s">
        <v>1968</v>
      </c>
      <c r="B833" s="389">
        <v>401</v>
      </c>
      <c r="C833" s="389">
        <v>898</v>
      </c>
      <c r="D833" s="389">
        <v>2.2394014962593518</v>
      </c>
      <c r="E833" s="389">
        <v>8</v>
      </c>
      <c r="F833" s="389">
        <v>39</v>
      </c>
      <c r="G833" s="389">
        <v>59</v>
      </c>
      <c r="H833" s="389">
        <v>52</v>
      </c>
      <c r="I833" s="389">
        <v>52</v>
      </c>
      <c r="J833" s="389">
        <v>48</v>
      </c>
      <c r="K833" s="389">
        <v>55</v>
      </c>
      <c r="L833" s="389">
        <v>36</v>
      </c>
      <c r="M833" s="389">
        <v>24</v>
      </c>
      <c r="N833" s="389">
        <v>22</v>
      </c>
      <c r="O833" s="389">
        <v>6</v>
      </c>
      <c r="P833" s="391">
        <v>0</v>
      </c>
    </row>
    <row r="834" spans="1:16">
      <c r="A834" s="390" t="s">
        <v>1969</v>
      </c>
      <c r="B834" s="389">
        <v>313</v>
      </c>
      <c r="C834" s="389">
        <v>701</v>
      </c>
      <c r="D834" s="389">
        <v>2.2396166134185305</v>
      </c>
      <c r="E834" s="389">
        <v>17</v>
      </c>
      <c r="F834" s="389">
        <v>26</v>
      </c>
      <c r="G834" s="389">
        <v>23</v>
      </c>
      <c r="H834" s="389">
        <v>31</v>
      </c>
      <c r="I834" s="389">
        <v>24</v>
      </c>
      <c r="J834" s="389">
        <v>28</v>
      </c>
      <c r="K834" s="389">
        <v>46</v>
      </c>
      <c r="L834" s="389">
        <v>31</v>
      </c>
      <c r="M834" s="389">
        <v>38</v>
      </c>
      <c r="N834" s="389">
        <v>22</v>
      </c>
      <c r="O834" s="389">
        <v>27</v>
      </c>
      <c r="P834" s="391">
        <v>0</v>
      </c>
    </row>
    <row r="835" spans="1:16">
      <c r="A835" s="390" t="s">
        <v>1970</v>
      </c>
      <c r="B835" s="389">
        <v>151</v>
      </c>
      <c r="C835" s="389">
        <v>805</v>
      </c>
      <c r="D835" s="389">
        <v>5.3311258278145699</v>
      </c>
      <c r="E835" s="389">
        <v>1</v>
      </c>
      <c r="F835" s="391">
        <v>0</v>
      </c>
      <c r="G835" s="389">
        <v>1</v>
      </c>
      <c r="H835" s="389">
        <v>7</v>
      </c>
      <c r="I835" s="389">
        <v>14</v>
      </c>
      <c r="J835" s="389">
        <v>27</v>
      </c>
      <c r="K835" s="389">
        <v>44</v>
      </c>
      <c r="L835" s="389">
        <v>29</v>
      </c>
      <c r="M835" s="389">
        <v>19</v>
      </c>
      <c r="N835" s="389">
        <v>7</v>
      </c>
      <c r="O835" s="389">
        <v>2</v>
      </c>
      <c r="P835" s="391">
        <v>0</v>
      </c>
    </row>
    <row r="836" spans="1:16">
      <c r="A836" s="390" t="s">
        <v>1971</v>
      </c>
      <c r="B836" s="389">
        <v>18</v>
      </c>
      <c r="C836" s="389">
        <v>66</v>
      </c>
      <c r="D836" s="389">
        <v>3.6666666666666665</v>
      </c>
      <c r="E836" s="391">
        <v>0</v>
      </c>
      <c r="F836" s="389">
        <v>2</v>
      </c>
      <c r="G836" s="389">
        <v>2</v>
      </c>
      <c r="H836" s="389">
        <v>3</v>
      </c>
      <c r="I836" s="391">
        <v>0</v>
      </c>
      <c r="J836" s="389">
        <v>4</v>
      </c>
      <c r="K836" s="389">
        <v>2</v>
      </c>
      <c r="L836" s="389">
        <v>1</v>
      </c>
      <c r="M836" s="389">
        <v>1</v>
      </c>
      <c r="N836" s="389">
        <v>1</v>
      </c>
      <c r="O836" s="389">
        <v>2</v>
      </c>
      <c r="P836" s="391">
        <v>0</v>
      </c>
    </row>
    <row r="837" spans="1:16">
      <c r="A837" s="390" t="s">
        <v>1972</v>
      </c>
      <c r="B837" s="389">
        <v>38</v>
      </c>
      <c r="C837" s="389">
        <v>272</v>
      </c>
      <c r="D837" s="389">
        <v>7.1578947368421053</v>
      </c>
      <c r="E837" s="391">
        <v>0</v>
      </c>
      <c r="F837" s="389">
        <v>9</v>
      </c>
      <c r="G837" s="389">
        <v>6</v>
      </c>
      <c r="H837" s="389">
        <v>5</v>
      </c>
      <c r="I837" s="389">
        <v>2</v>
      </c>
      <c r="J837" s="389">
        <v>3</v>
      </c>
      <c r="K837" s="389">
        <v>3</v>
      </c>
      <c r="L837" s="389">
        <v>2</v>
      </c>
      <c r="M837" s="389">
        <v>2</v>
      </c>
      <c r="N837" s="389">
        <v>1</v>
      </c>
      <c r="O837" s="389">
        <v>5</v>
      </c>
      <c r="P837" s="391">
        <v>0</v>
      </c>
    </row>
    <row r="838" spans="1:16">
      <c r="A838" s="390" t="s">
        <v>1973</v>
      </c>
      <c r="B838" s="389">
        <v>261</v>
      </c>
      <c r="C838" s="389">
        <v>3517</v>
      </c>
      <c r="D838" s="389">
        <v>13.475095785440613</v>
      </c>
      <c r="E838" s="389">
        <v>1</v>
      </c>
      <c r="F838" s="389">
        <v>3</v>
      </c>
      <c r="G838" s="389">
        <v>8</v>
      </c>
      <c r="H838" s="389">
        <v>7</v>
      </c>
      <c r="I838" s="389">
        <v>5</v>
      </c>
      <c r="J838" s="389">
        <v>7</v>
      </c>
      <c r="K838" s="389">
        <v>20</v>
      </c>
      <c r="L838" s="389">
        <v>23</v>
      </c>
      <c r="M838" s="389">
        <v>36</v>
      </c>
      <c r="N838" s="389">
        <v>40</v>
      </c>
      <c r="O838" s="389">
        <v>111</v>
      </c>
      <c r="P838" s="391">
        <v>0</v>
      </c>
    </row>
    <row r="839" spans="1:16" ht="39" customHeight="1">
      <c r="A839" s="390" t="s">
        <v>1974</v>
      </c>
      <c r="B839" s="389">
        <v>487</v>
      </c>
      <c r="C839" s="389">
        <v>4491</v>
      </c>
      <c r="D839" s="389">
        <v>9.2217659137577002</v>
      </c>
      <c r="E839" s="389">
        <v>5</v>
      </c>
      <c r="F839" s="389">
        <v>21</v>
      </c>
      <c r="G839" s="389">
        <v>5</v>
      </c>
      <c r="H839" s="389">
        <v>19</v>
      </c>
      <c r="I839" s="389">
        <v>24</v>
      </c>
      <c r="J839" s="389">
        <v>23</v>
      </c>
      <c r="K839" s="389">
        <v>54</v>
      </c>
      <c r="L839" s="389">
        <v>64</v>
      </c>
      <c r="M839" s="389">
        <v>76</v>
      </c>
      <c r="N839" s="389">
        <v>82</v>
      </c>
      <c r="O839" s="389">
        <v>114</v>
      </c>
      <c r="P839" s="391">
        <v>0</v>
      </c>
    </row>
    <row r="840" spans="1:16">
      <c r="A840" s="388" t="s">
        <v>1975</v>
      </c>
      <c r="B840" s="389">
        <v>26745</v>
      </c>
      <c r="C840" s="389">
        <v>117608</v>
      </c>
      <c r="D840" s="389">
        <v>4.3973826883529634</v>
      </c>
      <c r="E840" s="389">
        <v>61</v>
      </c>
      <c r="F840" s="389">
        <v>584</v>
      </c>
      <c r="G840" s="389">
        <v>817</v>
      </c>
      <c r="H840" s="389">
        <v>1102</v>
      </c>
      <c r="I840" s="389">
        <v>1463</v>
      </c>
      <c r="J840" s="389">
        <v>1673</v>
      </c>
      <c r="K840" s="389">
        <v>4227</v>
      </c>
      <c r="L840" s="389">
        <v>4141</v>
      </c>
      <c r="M840" s="389">
        <v>4095</v>
      </c>
      <c r="N840" s="389">
        <v>3856</v>
      </c>
      <c r="O840" s="389">
        <v>4722</v>
      </c>
      <c r="P840" s="389">
        <v>4</v>
      </c>
    </row>
    <row r="841" spans="1:16">
      <c r="A841" s="390" t="s">
        <v>1976</v>
      </c>
      <c r="B841" s="389">
        <v>506</v>
      </c>
      <c r="C841" s="389">
        <v>5327</v>
      </c>
      <c r="D841" s="389">
        <v>10.527667984189723</v>
      </c>
      <c r="E841" s="389">
        <v>19</v>
      </c>
      <c r="F841" s="389">
        <v>69</v>
      </c>
      <c r="G841" s="389">
        <v>91</v>
      </c>
      <c r="H841" s="389">
        <v>84</v>
      </c>
      <c r="I841" s="389">
        <v>28</v>
      </c>
      <c r="J841" s="389">
        <v>22</v>
      </c>
      <c r="K841" s="389">
        <v>37</v>
      </c>
      <c r="L841" s="389">
        <v>26</v>
      </c>
      <c r="M841" s="389">
        <v>34</v>
      </c>
      <c r="N841" s="389">
        <v>39</v>
      </c>
      <c r="O841" s="389">
        <v>57</v>
      </c>
      <c r="P841" s="391">
        <v>0</v>
      </c>
    </row>
    <row r="842" spans="1:16">
      <c r="A842" s="390" t="s">
        <v>1977</v>
      </c>
      <c r="B842" s="389">
        <v>14</v>
      </c>
      <c r="C842" s="389">
        <v>63</v>
      </c>
      <c r="D842" s="389">
        <v>4.5</v>
      </c>
      <c r="E842" s="389">
        <v>1</v>
      </c>
      <c r="F842" s="391">
        <v>0</v>
      </c>
      <c r="G842" s="389">
        <v>2</v>
      </c>
      <c r="H842" s="391">
        <v>0</v>
      </c>
      <c r="I842" s="391">
        <v>0</v>
      </c>
      <c r="J842" s="391">
        <v>0</v>
      </c>
      <c r="K842" s="389">
        <v>2</v>
      </c>
      <c r="L842" s="389">
        <v>6</v>
      </c>
      <c r="M842" s="391">
        <v>0</v>
      </c>
      <c r="N842" s="389">
        <v>1</v>
      </c>
      <c r="O842" s="389">
        <v>2</v>
      </c>
      <c r="P842" s="391">
        <v>0</v>
      </c>
    </row>
    <row r="843" spans="1:16">
      <c r="A843" s="390" t="s">
        <v>1978</v>
      </c>
      <c r="B843" s="389">
        <v>83</v>
      </c>
      <c r="C843" s="389">
        <v>255</v>
      </c>
      <c r="D843" s="389">
        <v>3.072289156626506</v>
      </c>
      <c r="E843" s="391">
        <v>0</v>
      </c>
      <c r="F843" s="391">
        <v>0</v>
      </c>
      <c r="G843" s="391">
        <v>0</v>
      </c>
      <c r="H843" s="391">
        <v>0</v>
      </c>
      <c r="I843" s="389">
        <v>2</v>
      </c>
      <c r="J843" s="389">
        <v>2</v>
      </c>
      <c r="K843" s="389">
        <v>8</v>
      </c>
      <c r="L843" s="389">
        <v>15</v>
      </c>
      <c r="M843" s="389">
        <v>29</v>
      </c>
      <c r="N843" s="389">
        <v>16</v>
      </c>
      <c r="O843" s="389">
        <v>11</v>
      </c>
      <c r="P843" s="391">
        <v>0</v>
      </c>
    </row>
    <row r="844" spans="1:16">
      <c r="A844" s="390" t="s">
        <v>1979</v>
      </c>
      <c r="B844" s="389">
        <v>1075</v>
      </c>
      <c r="C844" s="389">
        <v>3468</v>
      </c>
      <c r="D844" s="389">
        <v>3.2260465116279069</v>
      </c>
      <c r="E844" s="389">
        <v>1</v>
      </c>
      <c r="F844" s="389">
        <v>8</v>
      </c>
      <c r="G844" s="389">
        <v>10</v>
      </c>
      <c r="H844" s="389">
        <v>14</v>
      </c>
      <c r="I844" s="389">
        <v>28</v>
      </c>
      <c r="J844" s="389">
        <v>57</v>
      </c>
      <c r="K844" s="389">
        <v>139</v>
      </c>
      <c r="L844" s="389">
        <v>207</v>
      </c>
      <c r="M844" s="389">
        <v>240</v>
      </c>
      <c r="N844" s="389">
        <v>201</v>
      </c>
      <c r="O844" s="389">
        <v>170</v>
      </c>
      <c r="P844" s="391">
        <v>0</v>
      </c>
    </row>
    <row r="845" spans="1:16">
      <c r="A845" s="390" t="s">
        <v>1980</v>
      </c>
      <c r="B845" s="389">
        <v>121</v>
      </c>
      <c r="C845" s="389">
        <v>657</v>
      </c>
      <c r="D845" s="389">
        <v>5.4297520661157028</v>
      </c>
      <c r="E845" s="391">
        <v>0</v>
      </c>
      <c r="F845" s="389">
        <v>9</v>
      </c>
      <c r="G845" s="389">
        <v>14</v>
      </c>
      <c r="H845" s="389">
        <v>25</v>
      </c>
      <c r="I845" s="389">
        <v>23</v>
      </c>
      <c r="J845" s="389">
        <v>1</v>
      </c>
      <c r="K845" s="389">
        <v>4</v>
      </c>
      <c r="L845" s="389">
        <v>13</v>
      </c>
      <c r="M845" s="389">
        <v>13</v>
      </c>
      <c r="N845" s="389">
        <v>7</v>
      </c>
      <c r="O845" s="389">
        <v>12</v>
      </c>
      <c r="P845" s="391">
        <v>0</v>
      </c>
    </row>
    <row r="846" spans="1:16">
      <c r="A846" s="390" t="s">
        <v>1981</v>
      </c>
      <c r="B846" s="389">
        <v>136</v>
      </c>
      <c r="C846" s="389">
        <v>731</v>
      </c>
      <c r="D846" s="389">
        <v>5.375</v>
      </c>
      <c r="E846" s="391">
        <v>0</v>
      </c>
      <c r="F846" s="391">
        <v>0</v>
      </c>
      <c r="G846" s="391">
        <v>0</v>
      </c>
      <c r="H846" s="391">
        <v>0</v>
      </c>
      <c r="I846" s="391">
        <v>0</v>
      </c>
      <c r="J846" s="389">
        <v>1</v>
      </c>
      <c r="K846" s="389">
        <v>15</v>
      </c>
      <c r="L846" s="389">
        <v>13</v>
      </c>
      <c r="M846" s="389">
        <v>26</v>
      </c>
      <c r="N846" s="389">
        <v>35</v>
      </c>
      <c r="O846" s="389">
        <v>46</v>
      </c>
      <c r="P846" s="391">
        <v>0</v>
      </c>
    </row>
    <row r="847" spans="1:16">
      <c r="A847" s="390" t="s">
        <v>1982</v>
      </c>
      <c r="B847" s="389">
        <v>9</v>
      </c>
      <c r="C847" s="389">
        <v>52</v>
      </c>
      <c r="D847" s="389">
        <v>5.7777777777777777</v>
      </c>
      <c r="E847" s="391">
        <v>0</v>
      </c>
      <c r="F847" s="391">
        <v>0</v>
      </c>
      <c r="G847" s="389">
        <v>1</v>
      </c>
      <c r="H847" s="391">
        <v>0</v>
      </c>
      <c r="I847" s="391">
        <v>0</v>
      </c>
      <c r="J847" s="391">
        <v>0</v>
      </c>
      <c r="K847" s="389">
        <v>2</v>
      </c>
      <c r="L847" s="389">
        <v>2</v>
      </c>
      <c r="M847" s="389">
        <v>1</v>
      </c>
      <c r="N847" s="389">
        <v>1</v>
      </c>
      <c r="O847" s="389">
        <v>2</v>
      </c>
      <c r="P847" s="391">
        <v>0</v>
      </c>
    </row>
    <row r="848" spans="1:16">
      <c r="A848" s="390" t="s">
        <v>1983</v>
      </c>
      <c r="B848" s="389">
        <v>15</v>
      </c>
      <c r="C848" s="389">
        <v>41</v>
      </c>
      <c r="D848" s="389">
        <v>2.7333333333333334</v>
      </c>
      <c r="E848" s="391">
        <v>0</v>
      </c>
      <c r="F848" s="389">
        <v>1</v>
      </c>
      <c r="G848" s="391">
        <v>0</v>
      </c>
      <c r="H848" s="389">
        <v>1</v>
      </c>
      <c r="I848" s="391">
        <v>0</v>
      </c>
      <c r="J848" s="389">
        <v>1</v>
      </c>
      <c r="K848" s="389">
        <v>3</v>
      </c>
      <c r="L848" s="389">
        <v>4</v>
      </c>
      <c r="M848" s="389">
        <v>1</v>
      </c>
      <c r="N848" s="389">
        <v>1</v>
      </c>
      <c r="O848" s="389">
        <v>3</v>
      </c>
      <c r="P848" s="391">
        <v>0</v>
      </c>
    </row>
    <row r="849" spans="1:16">
      <c r="A849" s="390" t="s">
        <v>1984</v>
      </c>
      <c r="B849" s="389">
        <v>343</v>
      </c>
      <c r="C849" s="389">
        <v>1740</v>
      </c>
      <c r="D849" s="389">
        <v>5.0728862973760931</v>
      </c>
      <c r="E849" s="389">
        <v>4</v>
      </c>
      <c r="F849" s="389">
        <v>13</v>
      </c>
      <c r="G849" s="389">
        <v>23</v>
      </c>
      <c r="H849" s="389">
        <v>19</v>
      </c>
      <c r="I849" s="389">
        <v>23</v>
      </c>
      <c r="J849" s="389">
        <v>13</v>
      </c>
      <c r="K849" s="389">
        <v>39</v>
      </c>
      <c r="L849" s="389">
        <v>33</v>
      </c>
      <c r="M849" s="389">
        <v>60</v>
      </c>
      <c r="N849" s="389">
        <v>46</v>
      </c>
      <c r="O849" s="389">
        <v>70</v>
      </c>
      <c r="P849" s="391">
        <v>0</v>
      </c>
    </row>
    <row r="850" spans="1:16">
      <c r="A850" s="390" t="s">
        <v>1985</v>
      </c>
      <c r="B850" s="389">
        <v>90</v>
      </c>
      <c r="C850" s="389">
        <v>363</v>
      </c>
      <c r="D850" s="389">
        <v>4.0333333333333332</v>
      </c>
      <c r="E850" s="391">
        <v>0</v>
      </c>
      <c r="F850" s="391">
        <v>0</v>
      </c>
      <c r="G850" s="391">
        <v>0</v>
      </c>
      <c r="H850" s="389">
        <v>1</v>
      </c>
      <c r="I850" s="389">
        <v>3</v>
      </c>
      <c r="J850" s="389">
        <v>2</v>
      </c>
      <c r="K850" s="389">
        <v>6</v>
      </c>
      <c r="L850" s="389">
        <v>6</v>
      </c>
      <c r="M850" s="389">
        <v>10</v>
      </c>
      <c r="N850" s="389">
        <v>22</v>
      </c>
      <c r="O850" s="389">
        <v>40</v>
      </c>
      <c r="P850" s="391">
        <v>0</v>
      </c>
    </row>
    <row r="851" spans="1:16">
      <c r="A851" s="390" t="s">
        <v>1986</v>
      </c>
      <c r="B851" s="389">
        <v>1753</v>
      </c>
      <c r="C851" s="389">
        <v>9488</v>
      </c>
      <c r="D851" s="389">
        <v>5.4124358243011983</v>
      </c>
      <c r="E851" s="389">
        <v>2</v>
      </c>
      <c r="F851" s="389">
        <v>11</v>
      </c>
      <c r="G851" s="389">
        <v>9</v>
      </c>
      <c r="H851" s="389">
        <v>6</v>
      </c>
      <c r="I851" s="389">
        <v>16</v>
      </c>
      <c r="J851" s="389">
        <v>43</v>
      </c>
      <c r="K851" s="389">
        <v>103</v>
      </c>
      <c r="L851" s="389">
        <v>167</v>
      </c>
      <c r="M851" s="389">
        <v>282</v>
      </c>
      <c r="N851" s="389">
        <v>361</v>
      </c>
      <c r="O851" s="389">
        <v>752</v>
      </c>
      <c r="P851" s="389">
        <v>1</v>
      </c>
    </row>
    <row r="852" spans="1:16">
      <c r="A852" s="390" t="s">
        <v>1987</v>
      </c>
      <c r="B852" s="389">
        <v>2066</v>
      </c>
      <c r="C852" s="389">
        <v>9362</v>
      </c>
      <c r="D852" s="389">
        <v>4.5314617618586643</v>
      </c>
      <c r="E852" s="391">
        <v>0</v>
      </c>
      <c r="F852" s="389">
        <v>9</v>
      </c>
      <c r="G852" s="389">
        <v>6</v>
      </c>
      <c r="H852" s="389">
        <v>11</v>
      </c>
      <c r="I852" s="389">
        <v>37</v>
      </c>
      <c r="J852" s="389">
        <v>48</v>
      </c>
      <c r="K852" s="389">
        <v>147</v>
      </c>
      <c r="L852" s="389">
        <v>160</v>
      </c>
      <c r="M852" s="389">
        <v>266</v>
      </c>
      <c r="N852" s="389">
        <v>448</v>
      </c>
      <c r="O852" s="389">
        <v>934</v>
      </c>
      <c r="P852" s="391">
        <v>0</v>
      </c>
    </row>
    <row r="853" spans="1:16">
      <c r="A853" s="390" t="s">
        <v>1988</v>
      </c>
      <c r="B853" s="389">
        <v>21</v>
      </c>
      <c r="C853" s="389">
        <v>70</v>
      </c>
      <c r="D853" s="389">
        <v>3.3333333333333335</v>
      </c>
      <c r="E853" s="391">
        <v>0</v>
      </c>
      <c r="F853" s="391">
        <v>0</v>
      </c>
      <c r="G853" s="391">
        <v>0</v>
      </c>
      <c r="H853" s="391">
        <v>0</v>
      </c>
      <c r="I853" s="391">
        <v>0</v>
      </c>
      <c r="J853" s="389">
        <v>1</v>
      </c>
      <c r="K853" s="389">
        <v>2</v>
      </c>
      <c r="L853" s="389">
        <v>4</v>
      </c>
      <c r="M853" s="389">
        <v>3</v>
      </c>
      <c r="N853" s="389">
        <v>5</v>
      </c>
      <c r="O853" s="389">
        <v>6</v>
      </c>
      <c r="P853" s="391">
        <v>0</v>
      </c>
    </row>
    <row r="854" spans="1:16">
      <c r="A854" s="390" t="s">
        <v>1989</v>
      </c>
      <c r="B854" s="389">
        <v>677</v>
      </c>
      <c r="C854" s="389">
        <v>3321</v>
      </c>
      <c r="D854" s="389">
        <v>4.9054652880354501</v>
      </c>
      <c r="E854" s="391">
        <v>0</v>
      </c>
      <c r="F854" s="389">
        <v>8</v>
      </c>
      <c r="G854" s="389">
        <v>11</v>
      </c>
      <c r="H854" s="389">
        <v>8</v>
      </c>
      <c r="I854" s="389">
        <v>18</v>
      </c>
      <c r="J854" s="389">
        <v>32</v>
      </c>
      <c r="K854" s="389">
        <v>111</v>
      </c>
      <c r="L854" s="389">
        <v>99</v>
      </c>
      <c r="M854" s="389">
        <v>100</v>
      </c>
      <c r="N854" s="389">
        <v>120</v>
      </c>
      <c r="O854" s="389">
        <v>170</v>
      </c>
      <c r="P854" s="391">
        <v>0</v>
      </c>
    </row>
    <row r="855" spans="1:16">
      <c r="A855" s="390" t="s">
        <v>1990</v>
      </c>
      <c r="B855" s="389">
        <v>750</v>
      </c>
      <c r="C855" s="389">
        <v>1636</v>
      </c>
      <c r="D855" s="389">
        <v>2.1813333333333333</v>
      </c>
      <c r="E855" s="391">
        <v>0</v>
      </c>
      <c r="F855" s="389">
        <v>17</v>
      </c>
      <c r="G855" s="389">
        <v>9</v>
      </c>
      <c r="H855" s="389">
        <v>24</v>
      </c>
      <c r="I855" s="389">
        <v>27</v>
      </c>
      <c r="J855" s="389">
        <v>26</v>
      </c>
      <c r="K855" s="389">
        <v>77</v>
      </c>
      <c r="L855" s="389">
        <v>86</v>
      </c>
      <c r="M855" s="389">
        <v>171</v>
      </c>
      <c r="N855" s="389">
        <v>179</v>
      </c>
      <c r="O855" s="389">
        <v>134</v>
      </c>
      <c r="P855" s="391">
        <v>0</v>
      </c>
    </row>
    <row r="856" spans="1:16">
      <c r="A856" s="390" t="s">
        <v>1991</v>
      </c>
      <c r="B856" s="389">
        <v>457</v>
      </c>
      <c r="C856" s="389">
        <v>1645</v>
      </c>
      <c r="D856" s="389">
        <v>3.5995623632385119</v>
      </c>
      <c r="E856" s="391">
        <v>0</v>
      </c>
      <c r="F856" s="389">
        <v>102</v>
      </c>
      <c r="G856" s="389">
        <v>68</v>
      </c>
      <c r="H856" s="389">
        <v>113</v>
      </c>
      <c r="I856" s="389">
        <v>39</v>
      </c>
      <c r="J856" s="389">
        <v>6</v>
      </c>
      <c r="K856" s="389">
        <v>28</v>
      </c>
      <c r="L856" s="389">
        <v>23</v>
      </c>
      <c r="M856" s="389">
        <v>29</v>
      </c>
      <c r="N856" s="389">
        <v>21</v>
      </c>
      <c r="O856" s="389">
        <v>28</v>
      </c>
      <c r="P856" s="391">
        <v>0</v>
      </c>
    </row>
    <row r="857" spans="1:16">
      <c r="A857" s="390" t="s">
        <v>1992</v>
      </c>
      <c r="B857" s="389">
        <v>122</v>
      </c>
      <c r="C857" s="389">
        <v>288</v>
      </c>
      <c r="D857" s="389">
        <v>2.360655737704918</v>
      </c>
      <c r="E857" s="391">
        <v>0</v>
      </c>
      <c r="F857" s="391">
        <v>0</v>
      </c>
      <c r="G857" s="389">
        <v>2</v>
      </c>
      <c r="H857" s="389">
        <v>6</v>
      </c>
      <c r="I857" s="389">
        <v>8</v>
      </c>
      <c r="J857" s="389">
        <v>5</v>
      </c>
      <c r="K857" s="389">
        <v>21</v>
      </c>
      <c r="L857" s="389">
        <v>23</v>
      </c>
      <c r="M857" s="389">
        <v>27</v>
      </c>
      <c r="N857" s="389">
        <v>24</v>
      </c>
      <c r="O857" s="389">
        <v>6</v>
      </c>
      <c r="P857" s="391">
        <v>0</v>
      </c>
    </row>
    <row r="858" spans="1:16">
      <c r="A858" s="390" t="s">
        <v>1993</v>
      </c>
      <c r="B858" s="389">
        <v>3161</v>
      </c>
      <c r="C858" s="389">
        <v>7470</v>
      </c>
      <c r="D858" s="389">
        <v>2.3631762100601077</v>
      </c>
      <c r="E858" s="389">
        <v>1</v>
      </c>
      <c r="F858" s="389">
        <v>8</v>
      </c>
      <c r="G858" s="389">
        <v>20</v>
      </c>
      <c r="H858" s="389">
        <v>46</v>
      </c>
      <c r="I858" s="389">
        <v>194</v>
      </c>
      <c r="J858" s="389">
        <v>290</v>
      </c>
      <c r="K858" s="389">
        <v>816</v>
      </c>
      <c r="L858" s="389">
        <v>706</v>
      </c>
      <c r="M858" s="389">
        <v>496</v>
      </c>
      <c r="N858" s="389">
        <v>361</v>
      </c>
      <c r="O858" s="389">
        <v>223</v>
      </c>
      <c r="P858" s="391">
        <v>0</v>
      </c>
    </row>
    <row r="859" spans="1:16">
      <c r="A859" s="390" t="s">
        <v>1994</v>
      </c>
      <c r="B859" s="389">
        <v>141</v>
      </c>
      <c r="C859" s="389">
        <v>428</v>
      </c>
      <c r="D859" s="389">
        <v>3.0354609929078014</v>
      </c>
      <c r="E859" s="389">
        <v>1</v>
      </c>
      <c r="F859" s="389">
        <v>7</v>
      </c>
      <c r="G859" s="389">
        <v>15</v>
      </c>
      <c r="H859" s="389">
        <v>8</v>
      </c>
      <c r="I859" s="389">
        <v>10</v>
      </c>
      <c r="J859" s="389">
        <v>13</v>
      </c>
      <c r="K859" s="389">
        <v>27</v>
      </c>
      <c r="L859" s="389">
        <v>25</v>
      </c>
      <c r="M859" s="389">
        <v>16</v>
      </c>
      <c r="N859" s="389">
        <v>11</v>
      </c>
      <c r="O859" s="389">
        <v>8</v>
      </c>
      <c r="P859" s="391">
        <v>0</v>
      </c>
    </row>
    <row r="860" spans="1:16">
      <c r="A860" s="390" t="s">
        <v>1995</v>
      </c>
      <c r="B860" s="389">
        <v>416</v>
      </c>
      <c r="C860" s="389">
        <v>1231</v>
      </c>
      <c r="D860" s="389">
        <v>2.9591346153846154</v>
      </c>
      <c r="E860" s="389">
        <v>1</v>
      </c>
      <c r="F860" s="389">
        <v>21</v>
      </c>
      <c r="G860" s="389">
        <v>47</v>
      </c>
      <c r="H860" s="389">
        <v>29</v>
      </c>
      <c r="I860" s="389">
        <v>40</v>
      </c>
      <c r="J860" s="389">
        <v>27</v>
      </c>
      <c r="K860" s="389">
        <v>58</v>
      </c>
      <c r="L860" s="389">
        <v>61</v>
      </c>
      <c r="M860" s="389">
        <v>45</v>
      </c>
      <c r="N860" s="389">
        <v>34</v>
      </c>
      <c r="O860" s="389">
        <v>52</v>
      </c>
      <c r="P860" s="389">
        <v>1</v>
      </c>
    </row>
    <row r="861" spans="1:16">
      <c r="A861" s="390" t="s">
        <v>1996</v>
      </c>
      <c r="B861" s="389">
        <v>39</v>
      </c>
      <c r="C861" s="389">
        <v>223</v>
      </c>
      <c r="D861" s="389">
        <v>5.7179487179487181</v>
      </c>
      <c r="E861" s="389">
        <v>8</v>
      </c>
      <c r="F861" s="389">
        <v>27</v>
      </c>
      <c r="G861" s="389">
        <v>2</v>
      </c>
      <c r="H861" s="391">
        <v>0</v>
      </c>
      <c r="I861" s="389">
        <v>1</v>
      </c>
      <c r="J861" s="389">
        <v>1</v>
      </c>
      <c r="K861" s="391">
        <v>0</v>
      </c>
      <c r="L861" s="391">
        <v>0</v>
      </c>
      <c r="M861" s="391">
        <v>0</v>
      </c>
      <c r="N861" s="391">
        <v>0</v>
      </c>
      <c r="O861" s="391">
        <v>0</v>
      </c>
      <c r="P861" s="391">
        <v>0</v>
      </c>
    </row>
    <row r="862" spans="1:16">
      <c r="A862" s="390" t="s">
        <v>1997</v>
      </c>
      <c r="B862" s="389">
        <v>25</v>
      </c>
      <c r="C862" s="389">
        <v>229</v>
      </c>
      <c r="D862" s="389">
        <v>9.16</v>
      </c>
      <c r="E862" s="391">
        <v>0</v>
      </c>
      <c r="F862" s="389">
        <v>1</v>
      </c>
      <c r="G862" s="391">
        <v>0</v>
      </c>
      <c r="H862" s="389">
        <v>2</v>
      </c>
      <c r="I862" s="391">
        <v>0</v>
      </c>
      <c r="J862" s="391">
        <v>0</v>
      </c>
      <c r="K862" s="389">
        <v>6</v>
      </c>
      <c r="L862" s="389">
        <v>5</v>
      </c>
      <c r="M862" s="389">
        <v>3</v>
      </c>
      <c r="N862" s="389">
        <v>3</v>
      </c>
      <c r="O862" s="389">
        <v>5</v>
      </c>
      <c r="P862" s="391">
        <v>0</v>
      </c>
    </row>
    <row r="863" spans="1:16">
      <c r="A863" s="390" t="s">
        <v>1998</v>
      </c>
      <c r="B863" s="389">
        <v>510</v>
      </c>
      <c r="C863" s="389">
        <v>4880</v>
      </c>
      <c r="D863" s="389">
        <v>9.5686274509803919</v>
      </c>
      <c r="E863" s="391">
        <v>0</v>
      </c>
      <c r="F863" s="391">
        <v>0</v>
      </c>
      <c r="G863" s="389">
        <v>13</v>
      </c>
      <c r="H863" s="389">
        <v>28</v>
      </c>
      <c r="I863" s="389">
        <v>95</v>
      </c>
      <c r="J863" s="389">
        <v>66</v>
      </c>
      <c r="K863" s="389">
        <v>145</v>
      </c>
      <c r="L863" s="389">
        <v>79</v>
      </c>
      <c r="M863" s="389">
        <v>45</v>
      </c>
      <c r="N863" s="389">
        <v>26</v>
      </c>
      <c r="O863" s="389">
        <v>13</v>
      </c>
      <c r="P863" s="391">
        <v>0</v>
      </c>
    </row>
    <row r="864" spans="1:16">
      <c r="A864" s="390" t="s">
        <v>1999</v>
      </c>
      <c r="B864" s="389">
        <v>60</v>
      </c>
      <c r="C864" s="389">
        <v>715</v>
      </c>
      <c r="D864" s="389">
        <v>11.916666666666666</v>
      </c>
      <c r="E864" s="391">
        <v>0</v>
      </c>
      <c r="F864" s="389">
        <v>2</v>
      </c>
      <c r="G864" s="389">
        <v>4</v>
      </c>
      <c r="H864" s="389">
        <v>5</v>
      </c>
      <c r="I864" s="389">
        <v>5</v>
      </c>
      <c r="J864" s="389">
        <v>6</v>
      </c>
      <c r="K864" s="389">
        <v>12</v>
      </c>
      <c r="L864" s="389">
        <v>8</v>
      </c>
      <c r="M864" s="389">
        <v>8</v>
      </c>
      <c r="N864" s="389">
        <v>2</v>
      </c>
      <c r="O864" s="389">
        <v>8</v>
      </c>
      <c r="P864" s="391">
        <v>0</v>
      </c>
    </row>
    <row r="865" spans="1:16">
      <c r="A865" s="390" t="s">
        <v>2000</v>
      </c>
      <c r="B865" s="389">
        <v>51</v>
      </c>
      <c r="C865" s="389">
        <v>345</v>
      </c>
      <c r="D865" s="389">
        <v>6.7647058823529411</v>
      </c>
      <c r="E865" s="389">
        <v>1</v>
      </c>
      <c r="F865" s="389">
        <v>3</v>
      </c>
      <c r="G865" s="389">
        <v>1</v>
      </c>
      <c r="H865" s="391">
        <v>0</v>
      </c>
      <c r="I865" s="391">
        <v>0</v>
      </c>
      <c r="J865" s="389">
        <v>3</v>
      </c>
      <c r="K865" s="389">
        <v>6</v>
      </c>
      <c r="L865" s="389">
        <v>7</v>
      </c>
      <c r="M865" s="389">
        <v>11</v>
      </c>
      <c r="N865" s="389">
        <v>11</v>
      </c>
      <c r="O865" s="389">
        <v>8</v>
      </c>
      <c r="P865" s="391">
        <v>0</v>
      </c>
    </row>
    <row r="866" spans="1:16">
      <c r="A866" s="390" t="s">
        <v>2001</v>
      </c>
      <c r="B866" s="389">
        <v>38</v>
      </c>
      <c r="C866" s="389">
        <v>144</v>
      </c>
      <c r="D866" s="389">
        <v>3.7894736842105261</v>
      </c>
      <c r="E866" s="391">
        <v>0</v>
      </c>
      <c r="F866" s="389">
        <v>1</v>
      </c>
      <c r="G866" s="389">
        <v>1</v>
      </c>
      <c r="H866" s="389">
        <v>5</v>
      </c>
      <c r="I866" s="389">
        <v>1</v>
      </c>
      <c r="J866" s="389">
        <v>3</v>
      </c>
      <c r="K866" s="389">
        <v>4</v>
      </c>
      <c r="L866" s="389">
        <v>5</v>
      </c>
      <c r="M866" s="389">
        <v>6</v>
      </c>
      <c r="N866" s="389">
        <v>4</v>
      </c>
      <c r="O866" s="389">
        <v>8</v>
      </c>
      <c r="P866" s="391">
        <v>0</v>
      </c>
    </row>
    <row r="867" spans="1:16">
      <c r="A867" s="390" t="s">
        <v>2002</v>
      </c>
      <c r="B867" s="389">
        <v>10</v>
      </c>
      <c r="C867" s="389">
        <v>35</v>
      </c>
      <c r="D867" s="389">
        <v>3.5</v>
      </c>
      <c r="E867" s="391">
        <v>0</v>
      </c>
      <c r="F867" s="391">
        <v>0</v>
      </c>
      <c r="G867" s="391">
        <v>0</v>
      </c>
      <c r="H867" s="391">
        <v>0</v>
      </c>
      <c r="I867" s="391">
        <v>0</v>
      </c>
      <c r="J867" s="391">
        <v>0</v>
      </c>
      <c r="K867" s="389">
        <v>1</v>
      </c>
      <c r="L867" s="389">
        <v>2</v>
      </c>
      <c r="M867" s="389">
        <v>4</v>
      </c>
      <c r="N867" s="391">
        <v>0</v>
      </c>
      <c r="O867" s="389">
        <v>3</v>
      </c>
      <c r="P867" s="391">
        <v>0</v>
      </c>
    </row>
    <row r="868" spans="1:16">
      <c r="A868" s="390" t="s">
        <v>2003</v>
      </c>
      <c r="B868" s="389">
        <v>134</v>
      </c>
      <c r="C868" s="389">
        <v>948</v>
      </c>
      <c r="D868" s="389">
        <v>7.0746268656716422</v>
      </c>
      <c r="E868" s="391">
        <v>0</v>
      </c>
      <c r="F868" s="389">
        <v>7</v>
      </c>
      <c r="G868" s="389">
        <v>6</v>
      </c>
      <c r="H868" s="389">
        <v>33</v>
      </c>
      <c r="I868" s="389">
        <v>25</v>
      </c>
      <c r="J868" s="389">
        <v>7</v>
      </c>
      <c r="K868" s="389">
        <v>11</v>
      </c>
      <c r="L868" s="389">
        <v>6</v>
      </c>
      <c r="M868" s="389">
        <v>4</v>
      </c>
      <c r="N868" s="389">
        <v>8</v>
      </c>
      <c r="O868" s="389">
        <v>27</v>
      </c>
      <c r="P868" s="391">
        <v>0</v>
      </c>
    </row>
    <row r="869" spans="1:16">
      <c r="A869" s="390" t="s">
        <v>2004</v>
      </c>
      <c r="B869" s="389">
        <v>6</v>
      </c>
      <c r="C869" s="389">
        <v>18</v>
      </c>
      <c r="D869" s="389">
        <v>3</v>
      </c>
      <c r="E869" s="391">
        <v>0</v>
      </c>
      <c r="F869" s="391">
        <v>0</v>
      </c>
      <c r="G869" s="389">
        <v>1</v>
      </c>
      <c r="H869" s="391">
        <v>0</v>
      </c>
      <c r="I869" s="389">
        <v>1</v>
      </c>
      <c r="J869" s="391">
        <v>0</v>
      </c>
      <c r="K869" s="391">
        <v>0</v>
      </c>
      <c r="L869" s="389">
        <v>2</v>
      </c>
      <c r="M869" s="391">
        <v>0</v>
      </c>
      <c r="N869" s="389">
        <v>1</v>
      </c>
      <c r="O869" s="389">
        <v>1</v>
      </c>
      <c r="P869" s="391">
        <v>0</v>
      </c>
    </row>
    <row r="870" spans="1:16">
      <c r="A870" s="390" t="s">
        <v>2005</v>
      </c>
      <c r="B870" s="389">
        <v>137</v>
      </c>
      <c r="C870" s="389">
        <v>760</v>
      </c>
      <c r="D870" s="389">
        <v>5.5474452554744529</v>
      </c>
      <c r="E870" s="391">
        <v>0</v>
      </c>
      <c r="F870" s="389">
        <v>3</v>
      </c>
      <c r="G870" s="389">
        <v>7</v>
      </c>
      <c r="H870" s="389">
        <v>5</v>
      </c>
      <c r="I870" s="389">
        <v>4</v>
      </c>
      <c r="J870" s="389">
        <v>4</v>
      </c>
      <c r="K870" s="389">
        <v>12</v>
      </c>
      <c r="L870" s="389">
        <v>9</v>
      </c>
      <c r="M870" s="389">
        <v>30</v>
      </c>
      <c r="N870" s="389">
        <v>28</v>
      </c>
      <c r="O870" s="389">
        <v>35</v>
      </c>
      <c r="P870" s="391">
        <v>0</v>
      </c>
    </row>
    <row r="871" spans="1:16">
      <c r="A871" s="390" t="s">
        <v>2006</v>
      </c>
      <c r="B871" s="389">
        <v>57</v>
      </c>
      <c r="C871" s="389">
        <v>118</v>
      </c>
      <c r="D871" s="389">
        <v>2.0701754385964914</v>
      </c>
      <c r="E871" s="391">
        <v>0</v>
      </c>
      <c r="F871" s="391">
        <v>0</v>
      </c>
      <c r="G871" s="391">
        <v>0</v>
      </c>
      <c r="H871" s="391">
        <v>0</v>
      </c>
      <c r="I871" s="389">
        <v>1</v>
      </c>
      <c r="J871" s="389">
        <v>4</v>
      </c>
      <c r="K871" s="389">
        <v>17</v>
      </c>
      <c r="L871" s="389">
        <v>28</v>
      </c>
      <c r="M871" s="389">
        <v>6</v>
      </c>
      <c r="N871" s="389">
        <v>1</v>
      </c>
      <c r="O871" s="391">
        <v>0</v>
      </c>
      <c r="P871" s="391">
        <v>0</v>
      </c>
    </row>
    <row r="872" spans="1:16">
      <c r="A872" s="390" t="s">
        <v>2007</v>
      </c>
      <c r="B872" s="389">
        <v>62</v>
      </c>
      <c r="C872" s="389">
        <v>482</v>
      </c>
      <c r="D872" s="389">
        <v>7.774193548387097</v>
      </c>
      <c r="E872" s="391">
        <v>0</v>
      </c>
      <c r="F872" s="391">
        <v>0</v>
      </c>
      <c r="G872" s="389">
        <v>2</v>
      </c>
      <c r="H872" s="389">
        <v>5</v>
      </c>
      <c r="I872" s="391">
        <v>0</v>
      </c>
      <c r="J872" s="389">
        <v>2</v>
      </c>
      <c r="K872" s="389">
        <v>5</v>
      </c>
      <c r="L872" s="389">
        <v>13</v>
      </c>
      <c r="M872" s="389">
        <v>12</v>
      </c>
      <c r="N872" s="389">
        <v>9</v>
      </c>
      <c r="O872" s="389">
        <v>14</v>
      </c>
      <c r="P872" s="391">
        <v>0</v>
      </c>
    </row>
    <row r="873" spans="1:16">
      <c r="A873" s="390" t="s">
        <v>2008</v>
      </c>
      <c r="B873" s="389">
        <v>103</v>
      </c>
      <c r="C873" s="389">
        <v>824</v>
      </c>
      <c r="D873" s="389">
        <v>8</v>
      </c>
      <c r="E873" s="391">
        <v>0</v>
      </c>
      <c r="F873" s="389">
        <v>1</v>
      </c>
      <c r="G873" s="391">
        <v>0</v>
      </c>
      <c r="H873" s="391">
        <v>0</v>
      </c>
      <c r="I873" s="389">
        <v>1</v>
      </c>
      <c r="J873" s="389">
        <v>4</v>
      </c>
      <c r="K873" s="389">
        <v>7</v>
      </c>
      <c r="L873" s="389">
        <v>8</v>
      </c>
      <c r="M873" s="389">
        <v>22</v>
      </c>
      <c r="N873" s="389">
        <v>18</v>
      </c>
      <c r="O873" s="389">
        <v>42</v>
      </c>
      <c r="P873" s="391">
        <v>0</v>
      </c>
    </row>
    <row r="874" spans="1:16">
      <c r="A874" s="390" t="s">
        <v>2009</v>
      </c>
      <c r="B874" s="389">
        <v>58</v>
      </c>
      <c r="C874" s="389">
        <v>318</v>
      </c>
      <c r="D874" s="389">
        <v>5.4827586206896548</v>
      </c>
      <c r="E874" s="391">
        <v>0</v>
      </c>
      <c r="F874" s="391">
        <v>0</v>
      </c>
      <c r="G874" s="391">
        <v>0</v>
      </c>
      <c r="H874" s="391">
        <v>0</v>
      </c>
      <c r="I874" s="391">
        <v>0</v>
      </c>
      <c r="J874" s="389">
        <v>3</v>
      </c>
      <c r="K874" s="389">
        <v>2</v>
      </c>
      <c r="L874" s="389">
        <v>4</v>
      </c>
      <c r="M874" s="389">
        <v>6</v>
      </c>
      <c r="N874" s="389">
        <v>14</v>
      </c>
      <c r="O874" s="389">
        <v>29</v>
      </c>
      <c r="P874" s="391">
        <v>0</v>
      </c>
    </row>
    <row r="875" spans="1:16">
      <c r="A875" s="390" t="s">
        <v>2010</v>
      </c>
      <c r="B875" s="389">
        <v>164</v>
      </c>
      <c r="C875" s="389">
        <v>874</v>
      </c>
      <c r="D875" s="389">
        <v>5.3292682926829267</v>
      </c>
      <c r="E875" s="391">
        <v>0</v>
      </c>
      <c r="F875" s="389">
        <v>2</v>
      </c>
      <c r="G875" s="389">
        <v>3</v>
      </c>
      <c r="H875" s="389">
        <v>1</v>
      </c>
      <c r="I875" s="389">
        <v>4</v>
      </c>
      <c r="J875" s="389">
        <v>4</v>
      </c>
      <c r="K875" s="389">
        <v>23</v>
      </c>
      <c r="L875" s="389">
        <v>29</v>
      </c>
      <c r="M875" s="389">
        <v>38</v>
      </c>
      <c r="N875" s="389">
        <v>29</v>
      </c>
      <c r="O875" s="389">
        <v>31</v>
      </c>
      <c r="P875" s="391">
        <v>0</v>
      </c>
    </row>
    <row r="876" spans="1:16">
      <c r="A876" s="390" t="s">
        <v>2011</v>
      </c>
      <c r="B876" s="389">
        <v>1535</v>
      </c>
      <c r="C876" s="389">
        <v>8032</v>
      </c>
      <c r="D876" s="389">
        <v>5.2325732899022803</v>
      </c>
      <c r="E876" s="391">
        <v>0</v>
      </c>
      <c r="F876" s="389">
        <v>2</v>
      </c>
      <c r="G876" s="389">
        <v>2</v>
      </c>
      <c r="H876" s="389">
        <v>3</v>
      </c>
      <c r="I876" s="389">
        <v>36</v>
      </c>
      <c r="J876" s="389">
        <v>53</v>
      </c>
      <c r="K876" s="389">
        <v>311</v>
      </c>
      <c r="L876" s="389">
        <v>382</v>
      </c>
      <c r="M876" s="389">
        <v>315</v>
      </c>
      <c r="N876" s="389">
        <v>238</v>
      </c>
      <c r="O876" s="389">
        <v>192</v>
      </c>
      <c r="P876" s="389">
        <v>1</v>
      </c>
    </row>
    <row r="877" spans="1:16">
      <c r="A877" s="390" t="s">
        <v>2012</v>
      </c>
      <c r="B877" s="389">
        <v>184</v>
      </c>
      <c r="C877" s="389">
        <v>916</v>
      </c>
      <c r="D877" s="389">
        <v>4.9782608695652177</v>
      </c>
      <c r="E877" s="391">
        <v>0</v>
      </c>
      <c r="F877" s="389">
        <v>1</v>
      </c>
      <c r="G877" s="389">
        <v>1</v>
      </c>
      <c r="H877" s="389">
        <v>1</v>
      </c>
      <c r="I877" s="389">
        <v>8</v>
      </c>
      <c r="J877" s="389">
        <v>13</v>
      </c>
      <c r="K877" s="389">
        <v>28</v>
      </c>
      <c r="L877" s="389">
        <v>27</v>
      </c>
      <c r="M877" s="389">
        <v>31</v>
      </c>
      <c r="N877" s="389">
        <v>41</v>
      </c>
      <c r="O877" s="389">
        <v>33</v>
      </c>
      <c r="P877" s="391">
        <v>0</v>
      </c>
    </row>
    <row r="878" spans="1:16">
      <c r="A878" s="390" t="s">
        <v>2013</v>
      </c>
      <c r="B878" s="389">
        <v>3271</v>
      </c>
      <c r="C878" s="389">
        <v>11960</v>
      </c>
      <c r="D878" s="389">
        <v>3.6563741974931214</v>
      </c>
      <c r="E878" s="389">
        <v>1</v>
      </c>
      <c r="F878" s="389">
        <v>9</v>
      </c>
      <c r="G878" s="389">
        <v>15</v>
      </c>
      <c r="H878" s="389">
        <v>37</v>
      </c>
      <c r="I878" s="389">
        <v>92</v>
      </c>
      <c r="J878" s="389">
        <v>194</v>
      </c>
      <c r="K878" s="389">
        <v>662</v>
      </c>
      <c r="L878" s="389">
        <v>757</v>
      </c>
      <c r="M878" s="389">
        <v>600</v>
      </c>
      <c r="N878" s="389">
        <v>434</v>
      </c>
      <c r="O878" s="389">
        <v>470</v>
      </c>
      <c r="P878" s="391">
        <v>0</v>
      </c>
    </row>
    <row r="879" spans="1:16">
      <c r="A879" s="390" t="s">
        <v>2014</v>
      </c>
      <c r="B879" s="389">
        <v>96</v>
      </c>
      <c r="C879" s="389">
        <v>565</v>
      </c>
      <c r="D879" s="389">
        <v>5.885416666666667</v>
      </c>
      <c r="E879" s="389">
        <v>2</v>
      </c>
      <c r="F879" s="389">
        <v>6</v>
      </c>
      <c r="G879" s="389">
        <v>11</v>
      </c>
      <c r="H879" s="389">
        <v>7</v>
      </c>
      <c r="I879" s="389">
        <v>10</v>
      </c>
      <c r="J879" s="389">
        <v>4</v>
      </c>
      <c r="K879" s="389">
        <v>9</v>
      </c>
      <c r="L879" s="389">
        <v>15</v>
      </c>
      <c r="M879" s="389">
        <v>9</v>
      </c>
      <c r="N879" s="389">
        <v>8</v>
      </c>
      <c r="O879" s="389">
        <v>15</v>
      </c>
      <c r="P879" s="391">
        <v>0</v>
      </c>
    </row>
    <row r="880" spans="1:16">
      <c r="A880" s="390" t="s">
        <v>2015</v>
      </c>
      <c r="B880" s="389">
        <v>12</v>
      </c>
      <c r="C880" s="389">
        <v>59</v>
      </c>
      <c r="D880" s="389">
        <v>4.916666666666667</v>
      </c>
      <c r="E880" s="391">
        <v>0</v>
      </c>
      <c r="F880" s="391">
        <v>0</v>
      </c>
      <c r="G880" s="391">
        <v>0</v>
      </c>
      <c r="H880" s="389">
        <v>2</v>
      </c>
      <c r="I880" s="389">
        <v>1</v>
      </c>
      <c r="J880" s="391">
        <v>0</v>
      </c>
      <c r="K880" s="389">
        <v>4</v>
      </c>
      <c r="L880" s="389">
        <v>3</v>
      </c>
      <c r="M880" s="389">
        <v>1</v>
      </c>
      <c r="N880" s="389">
        <v>1</v>
      </c>
      <c r="O880" s="391">
        <v>0</v>
      </c>
      <c r="P880" s="391">
        <v>0</v>
      </c>
    </row>
    <row r="881" spans="1:16">
      <c r="A881" s="390" t="s">
        <v>2016</v>
      </c>
      <c r="B881" s="389">
        <v>148</v>
      </c>
      <c r="C881" s="389">
        <v>667</v>
      </c>
      <c r="D881" s="389">
        <v>4.506756756756757</v>
      </c>
      <c r="E881" s="391">
        <v>0</v>
      </c>
      <c r="F881" s="389">
        <v>4</v>
      </c>
      <c r="G881" s="389">
        <v>7</v>
      </c>
      <c r="H881" s="389">
        <v>6</v>
      </c>
      <c r="I881" s="389">
        <v>11</v>
      </c>
      <c r="J881" s="389">
        <v>11</v>
      </c>
      <c r="K881" s="389">
        <v>22</v>
      </c>
      <c r="L881" s="389">
        <v>27</v>
      </c>
      <c r="M881" s="389">
        <v>19</v>
      </c>
      <c r="N881" s="389">
        <v>20</v>
      </c>
      <c r="O881" s="389">
        <v>21</v>
      </c>
      <c r="P881" s="391">
        <v>0</v>
      </c>
    </row>
    <row r="882" spans="1:16">
      <c r="A882" s="390" t="s">
        <v>2017</v>
      </c>
      <c r="B882" s="389">
        <v>590</v>
      </c>
      <c r="C882" s="389">
        <v>1524</v>
      </c>
      <c r="D882" s="389">
        <v>2.5830508474576273</v>
      </c>
      <c r="E882" s="391">
        <v>0</v>
      </c>
      <c r="F882" s="389">
        <v>67</v>
      </c>
      <c r="G882" s="389">
        <v>56</v>
      </c>
      <c r="H882" s="389">
        <v>48</v>
      </c>
      <c r="I882" s="389">
        <v>26</v>
      </c>
      <c r="J882" s="389">
        <v>16</v>
      </c>
      <c r="K882" s="389">
        <v>58</v>
      </c>
      <c r="L882" s="389">
        <v>64</v>
      </c>
      <c r="M882" s="389">
        <v>102</v>
      </c>
      <c r="N882" s="389">
        <v>89</v>
      </c>
      <c r="O882" s="389">
        <v>64</v>
      </c>
      <c r="P882" s="391">
        <v>0</v>
      </c>
    </row>
    <row r="883" spans="1:16">
      <c r="A883" s="390" t="s">
        <v>2018</v>
      </c>
      <c r="B883" s="389">
        <v>224</v>
      </c>
      <c r="C883" s="389">
        <v>547</v>
      </c>
      <c r="D883" s="389">
        <v>2.4419642857142856</v>
      </c>
      <c r="E883" s="391">
        <v>0</v>
      </c>
      <c r="F883" s="389">
        <v>8</v>
      </c>
      <c r="G883" s="389">
        <v>6</v>
      </c>
      <c r="H883" s="389">
        <v>5</v>
      </c>
      <c r="I883" s="389">
        <v>13</v>
      </c>
      <c r="J883" s="389">
        <v>20</v>
      </c>
      <c r="K883" s="389">
        <v>58</v>
      </c>
      <c r="L883" s="389">
        <v>53</v>
      </c>
      <c r="M883" s="389">
        <v>21</v>
      </c>
      <c r="N883" s="389">
        <v>25</v>
      </c>
      <c r="O883" s="389">
        <v>15</v>
      </c>
      <c r="P883" s="391">
        <v>0</v>
      </c>
    </row>
    <row r="884" spans="1:16">
      <c r="A884" s="390" t="s">
        <v>2019</v>
      </c>
      <c r="B884" s="389">
        <v>644</v>
      </c>
      <c r="C884" s="389">
        <v>1258</v>
      </c>
      <c r="D884" s="389">
        <v>1.9534161490683231</v>
      </c>
      <c r="E884" s="391">
        <v>0</v>
      </c>
      <c r="F884" s="389">
        <v>20</v>
      </c>
      <c r="G884" s="389">
        <v>38</v>
      </c>
      <c r="H884" s="389">
        <v>36</v>
      </c>
      <c r="I884" s="389">
        <v>56</v>
      </c>
      <c r="J884" s="389">
        <v>61</v>
      </c>
      <c r="K884" s="389">
        <v>142</v>
      </c>
      <c r="L884" s="389">
        <v>117</v>
      </c>
      <c r="M884" s="389">
        <v>86</v>
      </c>
      <c r="N884" s="389">
        <v>49</v>
      </c>
      <c r="O884" s="389">
        <v>39</v>
      </c>
      <c r="P884" s="391">
        <v>0</v>
      </c>
    </row>
    <row r="885" spans="1:16" ht="22.5">
      <c r="A885" s="390" t="s">
        <v>2020</v>
      </c>
      <c r="B885" s="389">
        <v>149</v>
      </c>
      <c r="C885" s="389">
        <v>422</v>
      </c>
      <c r="D885" s="389">
        <v>2.8322147651006713</v>
      </c>
      <c r="E885" s="391">
        <v>0</v>
      </c>
      <c r="F885" s="389">
        <v>4</v>
      </c>
      <c r="G885" s="389">
        <v>7</v>
      </c>
      <c r="H885" s="389">
        <v>5</v>
      </c>
      <c r="I885" s="389">
        <v>11</v>
      </c>
      <c r="J885" s="389">
        <v>6</v>
      </c>
      <c r="K885" s="389">
        <v>31</v>
      </c>
      <c r="L885" s="389">
        <v>22</v>
      </c>
      <c r="M885" s="389">
        <v>18</v>
      </c>
      <c r="N885" s="389">
        <v>21</v>
      </c>
      <c r="O885" s="389">
        <v>24</v>
      </c>
      <c r="P885" s="391">
        <v>0</v>
      </c>
    </row>
    <row r="886" spans="1:16">
      <c r="A886" s="390" t="s">
        <v>2021</v>
      </c>
      <c r="B886" s="389">
        <v>567</v>
      </c>
      <c r="C886" s="389">
        <v>1126</v>
      </c>
      <c r="D886" s="389">
        <v>1.9858906525573192</v>
      </c>
      <c r="E886" s="391">
        <v>0</v>
      </c>
      <c r="F886" s="389">
        <v>27</v>
      </c>
      <c r="G886" s="389">
        <v>52</v>
      </c>
      <c r="H886" s="389">
        <v>44</v>
      </c>
      <c r="I886" s="389">
        <v>51</v>
      </c>
      <c r="J886" s="389">
        <v>34</v>
      </c>
      <c r="K886" s="389">
        <v>113</v>
      </c>
      <c r="L886" s="389">
        <v>70</v>
      </c>
      <c r="M886" s="389">
        <v>70</v>
      </c>
      <c r="N886" s="389">
        <v>54</v>
      </c>
      <c r="O886" s="389">
        <v>51</v>
      </c>
      <c r="P886" s="389">
        <v>1</v>
      </c>
    </row>
    <row r="887" spans="1:16">
      <c r="A887" s="390" t="s">
        <v>2022</v>
      </c>
      <c r="B887" s="389">
        <v>114</v>
      </c>
      <c r="C887" s="389">
        <v>1002</v>
      </c>
      <c r="D887" s="389">
        <v>8.7894736842105257</v>
      </c>
      <c r="E887" s="389">
        <v>1</v>
      </c>
      <c r="F887" s="389">
        <v>4</v>
      </c>
      <c r="G887" s="389">
        <v>1</v>
      </c>
      <c r="H887" s="389">
        <v>1</v>
      </c>
      <c r="I887" s="389">
        <v>4</v>
      </c>
      <c r="J887" s="389">
        <v>5</v>
      </c>
      <c r="K887" s="389">
        <v>14</v>
      </c>
      <c r="L887" s="389">
        <v>26</v>
      </c>
      <c r="M887" s="389">
        <v>16</v>
      </c>
      <c r="N887" s="389">
        <v>18</v>
      </c>
      <c r="O887" s="389">
        <v>24</v>
      </c>
      <c r="P887" s="391">
        <v>0</v>
      </c>
    </row>
    <row r="888" spans="1:16">
      <c r="A888" s="390" t="s">
        <v>2023</v>
      </c>
      <c r="B888" s="389">
        <v>924</v>
      </c>
      <c r="C888" s="389">
        <v>2203</v>
      </c>
      <c r="D888" s="389">
        <v>2.3841991341991342</v>
      </c>
      <c r="E888" s="391">
        <v>0</v>
      </c>
      <c r="F888" s="389">
        <v>2</v>
      </c>
      <c r="G888" s="389">
        <v>3</v>
      </c>
      <c r="H888" s="389">
        <v>5</v>
      </c>
      <c r="I888" s="389">
        <v>17</v>
      </c>
      <c r="J888" s="389">
        <v>26</v>
      </c>
      <c r="K888" s="389">
        <v>77</v>
      </c>
      <c r="L888" s="389">
        <v>104</v>
      </c>
      <c r="M888" s="389">
        <v>230</v>
      </c>
      <c r="N888" s="389">
        <v>235</v>
      </c>
      <c r="O888" s="389">
        <v>225</v>
      </c>
      <c r="P888" s="391">
        <v>0</v>
      </c>
    </row>
    <row r="889" spans="1:16">
      <c r="A889" s="390" t="s">
        <v>2024</v>
      </c>
      <c r="B889" s="389">
        <v>46</v>
      </c>
      <c r="C889" s="389">
        <v>195</v>
      </c>
      <c r="D889" s="389">
        <v>4.2391304347826084</v>
      </c>
      <c r="E889" s="391">
        <v>0</v>
      </c>
      <c r="F889" s="389">
        <v>1</v>
      </c>
      <c r="G889" s="389">
        <v>3</v>
      </c>
      <c r="H889" s="389">
        <v>1</v>
      </c>
      <c r="I889" s="389">
        <v>6</v>
      </c>
      <c r="J889" s="389">
        <v>2</v>
      </c>
      <c r="K889" s="389">
        <v>4</v>
      </c>
      <c r="L889" s="389">
        <v>12</v>
      </c>
      <c r="M889" s="389">
        <v>12</v>
      </c>
      <c r="N889" s="389">
        <v>1</v>
      </c>
      <c r="O889" s="389">
        <v>4</v>
      </c>
      <c r="P889" s="391">
        <v>0</v>
      </c>
    </row>
    <row r="890" spans="1:16">
      <c r="A890" s="390" t="s">
        <v>2025</v>
      </c>
      <c r="B890" s="389">
        <v>203</v>
      </c>
      <c r="C890" s="389">
        <v>518</v>
      </c>
      <c r="D890" s="389">
        <v>2.5517241379310347</v>
      </c>
      <c r="E890" s="391">
        <v>0</v>
      </c>
      <c r="F890" s="389">
        <v>3</v>
      </c>
      <c r="G890" s="389">
        <v>3</v>
      </c>
      <c r="H890" s="389">
        <v>3</v>
      </c>
      <c r="I890" s="389">
        <v>11</v>
      </c>
      <c r="J890" s="389">
        <v>18</v>
      </c>
      <c r="K890" s="389">
        <v>27</v>
      </c>
      <c r="L890" s="389">
        <v>49</v>
      </c>
      <c r="M890" s="389">
        <v>47</v>
      </c>
      <c r="N890" s="389">
        <v>19</v>
      </c>
      <c r="O890" s="389">
        <v>23</v>
      </c>
      <c r="P890" s="391">
        <v>0</v>
      </c>
    </row>
    <row r="891" spans="1:16" ht="22.5">
      <c r="A891" s="390" t="s">
        <v>2026</v>
      </c>
      <c r="B891" s="389">
        <v>527</v>
      </c>
      <c r="C891" s="389">
        <v>1590</v>
      </c>
      <c r="D891" s="389">
        <v>3.0170777988614801</v>
      </c>
      <c r="E891" s="389">
        <v>3</v>
      </c>
      <c r="F891" s="389">
        <v>5</v>
      </c>
      <c r="G891" s="389">
        <v>16</v>
      </c>
      <c r="H891" s="389">
        <v>27</v>
      </c>
      <c r="I891" s="389">
        <v>35</v>
      </c>
      <c r="J891" s="389">
        <v>42</v>
      </c>
      <c r="K891" s="389">
        <v>81</v>
      </c>
      <c r="L891" s="389">
        <v>86</v>
      </c>
      <c r="M891" s="389">
        <v>79</v>
      </c>
      <c r="N891" s="389">
        <v>71</v>
      </c>
      <c r="O891" s="389">
        <v>82</v>
      </c>
      <c r="P891" s="391">
        <v>0</v>
      </c>
    </row>
    <row r="892" spans="1:16">
      <c r="A892" s="390" t="s">
        <v>2027</v>
      </c>
      <c r="B892" s="389">
        <v>218</v>
      </c>
      <c r="C892" s="389">
        <v>342</v>
      </c>
      <c r="D892" s="389">
        <v>1.5688073394495412</v>
      </c>
      <c r="E892" s="391">
        <v>0</v>
      </c>
      <c r="F892" s="391">
        <v>0</v>
      </c>
      <c r="G892" s="391">
        <v>0</v>
      </c>
      <c r="H892" s="389">
        <v>1</v>
      </c>
      <c r="I892" s="389">
        <v>1</v>
      </c>
      <c r="J892" s="391">
        <v>0</v>
      </c>
      <c r="K892" s="389">
        <v>3</v>
      </c>
      <c r="L892" s="389">
        <v>7</v>
      </c>
      <c r="M892" s="389">
        <v>28</v>
      </c>
      <c r="N892" s="389">
        <v>90</v>
      </c>
      <c r="O892" s="389">
        <v>88</v>
      </c>
      <c r="P892" s="391">
        <v>0</v>
      </c>
    </row>
    <row r="893" spans="1:16">
      <c r="A893" s="390" t="s">
        <v>2028</v>
      </c>
      <c r="B893" s="389">
        <v>281</v>
      </c>
      <c r="C893" s="389">
        <v>725</v>
      </c>
      <c r="D893" s="389">
        <v>2.580071174377224</v>
      </c>
      <c r="E893" s="391">
        <v>0</v>
      </c>
      <c r="F893" s="389">
        <v>1</v>
      </c>
      <c r="G893" s="389">
        <v>1</v>
      </c>
      <c r="H893" s="389">
        <v>1</v>
      </c>
      <c r="I893" s="389">
        <v>1</v>
      </c>
      <c r="J893" s="389">
        <v>1</v>
      </c>
      <c r="K893" s="389">
        <v>2</v>
      </c>
      <c r="L893" s="389">
        <v>9</v>
      </c>
      <c r="M893" s="389">
        <v>49</v>
      </c>
      <c r="N893" s="389">
        <v>106</v>
      </c>
      <c r="O893" s="389">
        <v>110</v>
      </c>
      <c r="P893" s="391">
        <v>0</v>
      </c>
    </row>
    <row r="894" spans="1:16">
      <c r="A894" s="390" t="s">
        <v>2029</v>
      </c>
      <c r="B894" s="389">
        <v>17</v>
      </c>
      <c r="C894" s="389">
        <v>56</v>
      </c>
      <c r="D894" s="389">
        <v>3.2941176470588234</v>
      </c>
      <c r="E894" s="391">
        <v>0</v>
      </c>
      <c r="F894" s="391">
        <v>0</v>
      </c>
      <c r="G894" s="391">
        <v>0</v>
      </c>
      <c r="H894" s="391">
        <v>0</v>
      </c>
      <c r="I894" s="389">
        <v>3</v>
      </c>
      <c r="J894" s="391">
        <v>0</v>
      </c>
      <c r="K894" s="389">
        <v>2</v>
      </c>
      <c r="L894" s="389">
        <v>8</v>
      </c>
      <c r="M894" s="391">
        <v>0</v>
      </c>
      <c r="N894" s="389">
        <v>2</v>
      </c>
      <c r="O894" s="389">
        <v>2</v>
      </c>
      <c r="P894" s="391">
        <v>0</v>
      </c>
    </row>
    <row r="895" spans="1:16">
      <c r="A895" s="390" t="s">
        <v>2030</v>
      </c>
      <c r="B895" s="389">
        <v>429</v>
      </c>
      <c r="C895" s="389">
        <v>2820</v>
      </c>
      <c r="D895" s="389">
        <v>6.5734265734265733</v>
      </c>
      <c r="E895" s="391">
        <v>0</v>
      </c>
      <c r="F895" s="389">
        <v>8</v>
      </c>
      <c r="G895" s="389">
        <v>22</v>
      </c>
      <c r="H895" s="389">
        <v>48</v>
      </c>
      <c r="I895" s="389">
        <v>25</v>
      </c>
      <c r="J895" s="389">
        <v>39</v>
      </c>
      <c r="K895" s="389">
        <v>88</v>
      </c>
      <c r="L895" s="389">
        <v>64</v>
      </c>
      <c r="M895" s="389">
        <v>43</v>
      </c>
      <c r="N895" s="389">
        <v>54</v>
      </c>
      <c r="O895" s="389">
        <v>38</v>
      </c>
      <c r="P895" s="391">
        <v>0</v>
      </c>
    </row>
    <row r="896" spans="1:16">
      <c r="A896" s="390" t="s">
        <v>2031</v>
      </c>
      <c r="B896" s="389">
        <v>161</v>
      </c>
      <c r="C896" s="389">
        <v>729</v>
      </c>
      <c r="D896" s="389">
        <v>4.5279503105590067</v>
      </c>
      <c r="E896" s="389">
        <v>2</v>
      </c>
      <c r="F896" s="389">
        <v>10</v>
      </c>
      <c r="G896" s="389">
        <v>27</v>
      </c>
      <c r="H896" s="389">
        <v>29</v>
      </c>
      <c r="I896" s="389">
        <v>22</v>
      </c>
      <c r="J896" s="389">
        <v>11</v>
      </c>
      <c r="K896" s="389">
        <v>18</v>
      </c>
      <c r="L896" s="389">
        <v>14</v>
      </c>
      <c r="M896" s="389">
        <v>10</v>
      </c>
      <c r="N896" s="389">
        <v>5</v>
      </c>
      <c r="O896" s="389">
        <v>13</v>
      </c>
      <c r="P896" s="391">
        <v>0</v>
      </c>
    </row>
    <row r="897" spans="1:16">
      <c r="A897" s="390" t="s">
        <v>2032</v>
      </c>
      <c r="B897" s="389">
        <v>1065</v>
      </c>
      <c r="C897" s="389">
        <v>16512</v>
      </c>
      <c r="D897" s="389">
        <v>15.504225352112677</v>
      </c>
      <c r="E897" s="389">
        <v>11</v>
      </c>
      <c r="F897" s="389">
        <v>50</v>
      </c>
      <c r="G897" s="389">
        <v>113</v>
      </c>
      <c r="H897" s="389">
        <v>180</v>
      </c>
      <c r="I897" s="389">
        <v>75</v>
      </c>
      <c r="J897" s="389">
        <v>79</v>
      </c>
      <c r="K897" s="389">
        <v>150</v>
      </c>
      <c r="L897" s="389">
        <v>122</v>
      </c>
      <c r="M897" s="389">
        <v>87</v>
      </c>
      <c r="N897" s="389">
        <v>83</v>
      </c>
      <c r="O897" s="389">
        <v>115</v>
      </c>
      <c r="P897" s="391">
        <v>0</v>
      </c>
    </row>
    <row r="898" spans="1:16">
      <c r="A898" s="390" t="s">
        <v>2033</v>
      </c>
      <c r="B898" s="389">
        <v>39</v>
      </c>
      <c r="C898" s="389">
        <v>237</v>
      </c>
      <c r="D898" s="389">
        <v>6.0769230769230766</v>
      </c>
      <c r="E898" s="391">
        <v>0</v>
      </c>
      <c r="F898" s="389">
        <v>1</v>
      </c>
      <c r="G898" s="389">
        <v>2</v>
      </c>
      <c r="H898" s="389">
        <v>2</v>
      </c>
      <c r="I898" s="389">
        <v>1</v>
      </c>
      <c r="J898" s="389">
        <v>2</v>
      </c>
      <c r="K898" s="389">
        <v>4</v>
      </c>
      <c r="L898" s="389">
        <v>7</v>
      </c>
      <c r="M898" s="389">
        <v>6</v>
      </c>
      <c r="N898" s="389">
        <v>6</v>
      </c>
      <c r="O898" s="389">
        <v>8</v>
      </c>
      <c r="P898" s="391">
        <v>0</v>
      </c>
    </row>
    <row r="899" spans="1:16">
      <c r="A899" s="390" t="s">
        <v>2034</v>
      </c>
      <c r="B899" s="389">
        <v>5</v>
      </c>
      <c r="C899" s="389">
        <v>35</v>
      </c>
      <c r="D899" s="389">
        <v>7</v>
      </c>
      <c r="E899" s="391">
        <v>0</v>
      </c>
      <c r="F899" s="391">
        <v>0</v>
      </c>
      <c r="G899" s="389">
        <v>1</v>
      </c>
      <c r="H899" s="391">
        <v>0</v>
      </c>
      <c r="I899" s="391">
        <v>0</v>
      </c>
      <c r="J899" s="391">
        <v>0</v>
      </c>
      <c r="K899" s="389">
        <v>1</v>
      </c>
      <c r="L899" s="389">
        <v>2</v>
      </c>
      <c r="M899" s="391">
        <v>0</v>
      </c>
      <c r="N899" s="389">
        <v>1</v>
      </c>
      <c r="O899" s="391">
        <v>0</v>
      </c>
      <c r="P899" s="391">
        <v>0</v>
      </c>
    </row>
    <row r="900" spans="1:16">
      <c r="A900" s="390" t="s">
        <v>2035</v>
      </c>
      <c r="B900" s="389">
        <v>107</v>
      </c>
      <c r="C900" s="389">
        <v>528</v>
      </c>
      <c r="D900" s="389">
        <v>4.9345794392523361</v>
      </c>
      <c r="E900" s="389">
        <v>1</v>
      </c>
      <c r="F900" s="389">
        <v>1</v>
      </c>
      <c r="G900" s="389">
        <v>3</v>
      </c>
      <c r="H900" s="389">
        <v>8</v>
      </c>
      <c r="I900" s="389">
        <v>13</v>
      </c>
      <c r="J900" s="389">
        <v>12</v>
      </c>
      <c r="K900" s="389">
        <v>19</v>
      </c>
      <c r="L900" s="389">
        <v>11</v>
      </c>
      <c r="M900" s="389">
        <v>18</v>
      </c>
      <c r="N900" s="389">
        <v>11</v>
      </c>
      <c r="O900" s="389">
        <v>10</v>
      </c>
      <c r="P900" s="391">
        <v>0</v>
      </c>
    </row>
    <row r="901" spans="1:16">
      <c r="A901" s="390" t="s">
        <v>2036</v>
      </c>
      <c r="B901" s="389">
        <v>43</v>
      </c>
      <c r="C901" s="389">
        <v>191</v>
      </c>
      <c r="D901" s="389">
        <v>4.441860465116279</v>
      </c>
      <c r="E901" s="391">
        <v>0</v>
      </c>
      <c r="F901" s="389">
        <v>3</v>
      </c>
      <c r="G901" s="389">
        <v>17</v>
      </c>
      <c r="H901" s="389">
        <v>17</v>
      </c>
      <c r="I901" s="389">
        <v>1</v>
      </c>
      <c r="J901" s="391">
        <v>0</v>
      </c>
      <c r="K901" s="389">
        <v>1</v>
      </c>
      <c r="L901" s="389">
        <v>1</v>
      </c>
      <c r="M901" s="391">
        <v>0</v>
      </c>
      <c r="N901" s="389">
        <v>1</v>
      </c>
      <c r="O901" s="389">
        <v>2</v>
      </c>
      <c r="P901" s="391">
        <v>0</v>
      </c>
    </row>
    <row r="902" spans="1:16">
      <c r="A902" s="390" t="s">
        <v>2037</v>
      </c>
      <c r="B902" s="389">
        <v>86</v>
      </c>
      <c r="C902" s="389">
        <v>248</v>
      </c>
      <c r="D902" s="389">
        <v>2.8837209302325579</v>
      </c>
      <c r="E902" s="391">
        <v>0</v>
      </c>
      <c r="F902" s="389">
        <v>1</v>
      </c>
      <c r="G902" s="389">
        <v>14</v>
      </c>
      <c r="H902" s="389">
        <v>22</v>
      </c>
      <c r="I902" s="389">
        <v>8</v>
      </c>
      <c r="J902" s="389">
        <v>6</v>
      </c>
      <c r="K902" s="389">
        <v>8</v>
      </c>
      <c r="L902" s="389">
        <v>9</v>
      </c>
      <c r="M902" s="389">
        <v>13</v>
      </c>
      <c r="N902" s="389">
        <v>3</v>
      </c>
      <c r="O902" s="389">
        <v>2</v>
      </c>
      <c r="P902" s="391">
        <v>0</v>
      </c>
    </row>
    <row r="903" spans="1:16">
      <c r="A903" s="390" t="s">
        <v>2038</v>
      </c>
      <c r="B903" s="389">
        <v>110</v>
      </c>
      <c r="C903" s="389">
        <v>421</v>
      </c>
      <c r="D903" s="389">
        <v>3.8272727272727272</v>
      </c>
      <c r="E903" s="391">
        <v>0</v>
      </c>
      <c r="F903" s="389">
        <v>1</v>
      </c>
      <c r="G903" s="389">
        <v>13</v>
      </c>
      <c r="H903" s="389">
        <v>47</v>
      </c>
      <c r="I903" s="389">
        <v>12</v>
      </c>
      <c r="J903" s="389">
        <v>3</v>
      </c>
      <c r="K903" s="389">
        <v>12</v>
      </c>
      <c r="L903" s="389">
        <v>3</v>
      </c>
      <c r="M903" s="389">
        <v>12</v>
      </c>
      <c r="N903" s="389">
        <v>3</v>
      </c>
      <c r="O903" s="389">
        <v>4</v>
      </c>
      <c r="P903" s="391">
        <v>0</v>
      </c>
    </row>
    <row r="904" spans="1:16">
      <c r="A904" s="390" t="s">
        <v>2039</v>
      </c>
      <c r="B904" s="389">
        <v>84</v>
      </c>
      <c r="C904" s="389">
        <v>284</v>
      </c>
      <c r="D904" s="389">
        <v>3.3809523809523809</v>
      </c>
      <c r="E904" s="391">
        <v>0</v>
      </c>
      <c r="F904" s="389">
        <v>2</v>
      </c>
      <c r="G904" s="389">
        <v>6</v>
      </c>
      <c r="H904" s="389">
        <v>2</v>
      </c>
      <c r="I904" s="389">
        <v>7</v>
      </c>
      <c r="J904" s="389">
        <v>10</v>
      </c>
      <c r="K904" s="389">
        <v>14</v>
      </c>
      <c r="L904" s="389">
        <v>16</v>
      </c>
      <c r="M904" s="389">
        <v>9</v>
      </c>
      <c r="N904" s="389">
        <v>10</v>
      </c>
      <c r="O904" s="389">
        <v>8</v>
      </c>
      <c r="P904" s="391">
        <v>0</v>
      </c>
    </row>
    <row r="905" spans="1:16" ht="22.5">
      <c r="A905" s="390" t="s">
        <v>2040</v>
      </c>
      <c r="B905" s="389">
        <v>1262</v>
      </c>
      <c r="C905" s="389">
        <v>2250</v>
      </c>
      <c r="D905" s="389">
        <v>1.7828843106180665</v>
      </c>
      <c r="E905" s="391">
        <v>0</v>
      </c>
      <c r="F905" s="389">
        <v>8</v>
      </c>
      <c r="G905" s="389">
        <v>8</v>
      </c>
      <c r="H905" s="389">
        <v>30</v>
      </c>
      <c r="I905" s="389">
        <v>265</v>
      </c>
      <c r="J905" s="389">
        <v>305</v>
      </c>
      <c r="K905" s="389">
        <v>358</v>
      </c>
      <c r="L905" s="389">
        <v>151</v>
      </c>
      <c r="M905" s="389">
        <v>87</v>
      </c>
      <c r="N905" s="389">
        <v>27</v>
      </c>
      <c r="O905" s="389">
        <v>23</v>
      </c>
      <c r="P905" s="391">
        <v>0</v>
      </c>
    </row>
    <row r="906" spans="1:16" ht="22.5">
      <c r="A906" s="390" t="s">
        <v>2041</v>
      </c>
      <c r="B906" s="389">
        <v>78</v>
      </c>
      <c r="C906" s="389">
        <v>392</v>
      </c>
      <c r="D906" s="389">
        <v>5.0256410256410255</v>
      </c>
      <c r="E906" s="389">
        <v>1</v>
      </c>
      <c r="F906" s="389">
        <v>4</v>
      </c>
      <c r="G906" s="389">
        <v>1</v>
      </c>
      <c r="H906" s="389">
        <v>5</v>
      </c>
      <c r="I906" s="389">
        <v>7</v>
      </c>
      <c r="J906" s="389">
        <v>3</v>
      </c>
      <c r="K906" s="389">
        <v>7</v>
      </c>
      <c r="L906" s="389">
        <v>12</v>
      </c>
      <c r="M906" s="389">
        <v>13</v>
      </c>
      <c r="N906" s="389">
        <v>8</v>
      </c>
      <c r="O906" s="389">
        <v>17</v>
      </c>
      <c r="P906" s="391">
        <v>0</v>
      </c>
    </row>
    <row r="907" spans="1:16" ht="18.75" customHeight="1">
      <c r="A907" s="390" t="s">
        <v>2042</v>
      </c>
      <c r="B907" s="389">
        <v>116</v>
      </c>
      <c r="C907" s="389">
        <v>705</v>
      </c>
      <c r="D907" s="389">
        <v>6.0775862068965516</v>
      </c>
      <c r="E907" s="391">
        <v>0</v>
      </c>
      <c r="F907" s="389">
        <v>1</v>
      </c>
      <c r="G907" s="391">
        <v>0</v>
      </c>
      <c r="H907" s="391">
        <v>0</v>
      </c>
      <c r="I907" s="391">
        <v>0</v>
      </c>
      <c r="J907" s="391">
        <v>0</v>
      </c>
      <c r="K907" s="389">
        <v>3</v>
      </c>
      <c r="L907" s="389">
        <v>7</v>
      </c>
      <c r="M907" s="389">
        <v>20</v>
      </c>
      <c r="N907" s="389">
        <v>35</v>
      </c>
      <c r="O907" s="389">
        <v>50</v>
      </c>
      <c r="P907" s="391">
        <v>0</v>
      </c>
    </row>
    <row r="908" spans="1:16">
      <c r="A908" s="388" t="s">
        <v>2043</v>
      </c>
      <c r="B908" s="389">
        <v>81568</v>
      </c>
      <c r="C908" s="389">
        <v>302757</v>
      </c>
      <c r="D908" s="389">
        <v>3.7117129266378974</v>
      </c>
      <c r="E908" s="389">
        <v>959</v>
      </c>
      <c r="F908" s="389">
        <v>3317</v>
      </c>
      <c r="G908" s="389">
        <v>3017</v>
      </c>
      <c r="H908" s="389">
        <v>2834</v>
      </c>
      <c r="I908" s="389">
        <v>4541</v>
      </c>
      <c r="J908" s="389">
        <v>5733</v>
      </c>
      <c r="K908" s="389">
        <v>13128</v>
      </c>
      <c r="L908" s="389">
        <v>12590</v>
      </c>
      <c r="M908" s="389">
        <v>11005</v>
      </c>
      <c r="N908" s="389">
        <v>9202</v>
      </c>
      <c r="O908" s="389">
        <v>15225</v>
      </c>
      <c r="P908" s="389">
        <v>17</v>
      </c>
    </row>
    <row r="909" spans="1:16">
      <c r="A909" s="390" t="s">
        <v>2044</v>
      </c>
      <c r="B909" s="389">
        <v>67</v>
      </c>
      <c r="C909" s="389">
        <v>379</v>
      </c>
      <c r="D909" s="389">
        <v>5.6567164179104479</v>
      </c>
      <c r="E909" s="391">
        <v>0</v>
      </c>
      <c r="F909" s="389">
        <v>15</v>
      </c>
      <c r="G909" s="389">
        <v>15</v>
      </c>
      <c r="H909" s="389">
        <v>10</v>
      </c>
      <c r="I909" s="389">
        <v>4</v>
      </c>
      <c r="J909" s="389">
        <v>4</v>
      </c>
      <c r="K909" s="389">
        <v>4</v>
      </c>
      <c r="L909" s="389">
        <v>8</v>
      </c>
      <c r="M909" s="389">
        <v>2</v>
      </c>
      <c r="N909" s="389">
        <v>2</v>
      </c>
      <c r="O909" s="389">
        <v>3</v>
      </c>
      <c r="P909" s="391">
        <v>0</v>
      </c>
    </row>
    <row r="910" spans="1:16">
      <c r="A910" s="390" t="s">
        <v>2045</v>
      </c>
      <c r="B910" s="389">
        <v>4</v>
      </c>
      <c r="C910" s="389">
        <v>11</v>
      </c>
      <c r="D910" s="389">
        <v>2.75</v>
      </c>
      <c r="E910" s="391">
        <v>0</v>
      </c>
      <c r="F910" s="391">
        <v>0</v>
      </c>
      <c r="G910" s="389">
        <v>1</v>
      </c>
      <c r="H910" s="389">
        <v>2</v>
      </c>
      <c r="I910" s="391">
        <v>0</v>
      </c>
      <c r="J910" s="391">
        <v>0</v>
      </c>
      <c r="K910" s="391">
        <v>0</v>
      </c>
      <c r="L910" s="391">
        <v>0</v>
      </c>
      <c r="M910" s="391">
        <v>0</v>
      </c>
      <c r="N910" s="391">
        <v>0</v>
      </c>
      <c r="O910" s="389">
        <v>1</v>
      </c>
      <c r="P910" s="391">
        <v>0</v>
      </c>
    </row>
    <row r="911" spans="1:16">
      <c r="A911" s="390" t="s">
        <v>2046</v>
      </c>
      <c r="B911" s="389">
        <v>99</v>
      </c>
      <c r="C911" s="389">
        <v>556</v>
      </c>
      <c r="D911" s="389">
        <v>5.6161616161616159</v>
      </c>
      <c r="E911" s="389">
        <v>2</v>
      </c>
      <c r="F911" s="389">
        <v>3</v>
      </c>
      <c r="G911" s="389">
        <v>6</v>
      </c>
      <c r="H911" s="389">
        <v>2</v>
      </c>
      <c r="I911" s="389">
        <v>2</v>
      </c>
      <c r="J911" s="389">
        <v>1</v>
      </c>
      <c r="K911" s="389">
        <v>6</v>
      </c>
      <c r="L911" s="389">
        <v>7</v>
      </c>
      <c r="M911" s="389">
        <v>9</v>
      </c>
      <c r="N911" s="389">
        <v>20</v>
      </c>
      <c r="O911" s="389">
        <v>41</v>
      </c>
      <c r="P911" s="391">
        <v>0</v>
      </c>
    </row>
    <row r="912" spans="1:16">
      <c r="A912" s="390" t="s">
        <v>2047</v>
      </c>
      <c r="B912" s="389">
        <v>412</v>
      </c>
      <c r="C912" s="389">
        <v>4072</v>
      </c>
      <c r="D912" s="389">
        <v>9.883495145631068</v>
      </c>
      <c r="E912" s="391">
        <v>0</v>
      </c>
      <c r="F912" s="389">
        <v>6</v>
      </c>
      <c r="G912" s="389">
        <v>10</v>
      </c>
      <c r="H912" s="389">
        <v>20</v>
      </c>
      <c r="I912" s="389">
        <v>13</v>
      </c>
      <c r="J912" s="389">
        <v>11</v>
      </c>
      <c r="K912" s="389">
        <v>29</v>
      </c>
      <c r="L912" s="389">
        <v>46</v>
      </c>
      <c r="M912" s="389">
        <v>43</v>
      </c>
      <c r="N912" s="389">
        <v>84</v>
      </c>
      <c r="O912" s="389">
        <v>150</v>
      </c>
      <c r="P912" s="391">
        <v>0</v>
      </c>
    </row>
    <row r="913" spans="1:16">
      <c r="A913" s="390" t="s">
        <v>2048</v>
      </c>
      <c r="B913" s="389">
        <v>545</v>
      </c>
      <c r="C913" s="389">
        <v>4345</v>
      </c>
      <c r="D913" s="389">
        <v>7.9724770642201834</v>
      </c>
      <c r="E913" s="389">
        <v>10</v>
      </c>
      <c r="F913" s="389">
        <v>87</v>
      </c>
      <c r="G913" s="389">
        <v>129</v>
      </c>
      <c r="H913" s="389">
        <v>69</v>
      </c>
      <c r="I913" s="389">
        <v>23</v>
      </c>
      <c r="J913" s="389">
        <v>32</v>
      </c>
      <c r="K913" s="389">
        <v>51</v>
      </c>
      <c r="L913" s="389">
        <v>56</v>
      </c>
      <c r="M913" s="389">
        <v>30</v>
      </c>
      <c r="N913" s="389">
        <v>24</v>
      </c>
      <c r="O913" s="389">
        <v>34</v>
      </c>
      <c r="P913" s="391">
        <v>0</v>
      </c>
    </row>
    <row r="914" spans="1:16">
      <c r="A914" s="390" t="s">
        <v>2049</v>
      </c>
      <c r="B914" s="389">
        <v>516</v>
      </c>
      <c r="C914" s="389">
        <v>2734</v>
      </c>
      <c r="D914" s="389">
        <v>5.2984496124031004</v>
      </c>
      <c r="E914" s="389">
        <v>5</v>
      </c>
      <c r="F914" s="389">
        <v>36</v>
      </c>
      <c r="G914" s="389">
        <v>75</v>
      </c>
      <c r="H914" s="389">
        <v>56</v>
      </c>
      <c r="I914" s="389">
        <v>32</v>
      </c>
      <c r="J914" s="389">
        <v>28</v>
      </c>
      <c r="K914" s="389">
        <v>76</v>
      </c>
      <c r="L914" s="389">
        <v>78</v>
      </c>
      <c r="M914" s="389">
        <v>66</v>
      </c>
      <c r="N914" s="389">
        <v>34</v>
      </c>
      <c r="O914" s="389">
        <v>30</v>
      </c>
      <c r="P914" s="391">
        <v>0</v>
      </c>
    </row>
    <row r="915" spans="1:16">
      <c r="A915" s="390" t="s">
        <v>2050</v>
      </c>
      <c r="B915" s="389">
        <v>9</v>
      </c>
      <c r="C915" s="389">
        <v>30</v>
      </c>
      <c r="D915" s="389">
        <v>3.3333333333333335</v>
      </c>
      <c r="E915" s="391">
        <v>0</v>
      </c>
      <c r="F915" s="389">
        <v>1</v>
      </c>
      <c r="G915" s="389">
        <v>1</v>
      </c>
      <c r="H915" s="389">
        <v>1</v>
      </c>
      <c r="I915" s="391">
        <v>0</v>
      </c>
      <c r="J915" s="389">
        <v>1</v>
      </c>
      <c r="K915" s="389">
        <v>1</v>
      </c>
      <c r="L915" s="389">
        <v>1</v>
      </c>
      <c r="M915" s="391">
        <v>0</v>
      </c>
      <c r="N915" s="389">
        <v>1</v>
      </c>
      <c r="O915" s="389">
        <v>2</v>
      </c>
      <c r="P915" s="391">
        <v>0</v>
      </c>
    </row>
    <row r="916" spans="1:16">
      <c r="A916" s="390" t="s">
        <v>2051</v>
      </c>
      <c r="B916" s="389">
        <v>6</v>
      </c>
      <c r="C916" s="389">
        <v>28</v>
      </c>
      <c r="D916" s="389">
        <v>4.666666666666667</v>
      </c>
      <c r="E916" s="391">
        <v>0</v>
      </c>
      <c r="F916" s="389">
        <v>2</v>
      </c>
      <c r="G916" s="389">
        <v>1</v>
      </c>
      <c r="H916" s="391">
        <v>0</v>
      </c>
      <c r="I916" s="391">
        <v>0</v>
      </c>
      <c r="J916" s="391">
        <v>0</v>
      </c>
      <c r="K916" s="389">
        <v>1</v>
      </c>
      <c r="L916" s="391">
        <v>0</v>
      </c>
      <c r="M916" s="389">
        <v>2</v>
      </c>
      <c r="N916" s="391">
        <v>0</v>
      </c>
      <c r="O916" s="391">
        <v>0</v>
      </c>
      <c r="P916" s="391">
        <v>0</v>
      </c>
    </row>
    <row r="917" spans="1:16">
      <c r="A917" s="390" t="s">
        <v>2052</v>
      </c>
      <c r="B917" s="389">
        <v>1697</v>
      </c>
      <c r="C917" s="389">
        <v>6604</v>
      </c>
      <c r="D917" s="389">
        <v>3.8915733647613435</v>
      </c>
      <c r="E917" s="389">
        <v>31</v>
      </c>
      <c r="F917" s="389">
        <v>74</v>
      </c>
      <c r="G917" s="389">
        <v>59</v>
      </c>
      <c r="H917" s="389">
        <v>50</v>
      </c>
      <c r="I917" s="389">
        <v>143</v>
      </c>
      <c r="J917" s="389">
        <v>200</v>
      </c>
      <c r="K917" s="389">
        <v>355</v>
      </c>
      <c r="L917" s="389">
        <v>245</v>
      </c>
      <c r="M917" s="389">
        <v>174</v>
      </c>
      <c r="N917" s="389">
        <v>121</v>
      </c>
      <c r="O917" s="389">
        <v>245</v>
      </c>
      <c r="P917" s="391">
        <v>0</v>
      </c>
    </row>
    <row r="918" spans="1:16">
      <c r="A918" s="390" t="s">
        <v>2053</v>
      </c>
      <c r="B918" s="389">
        <v>613</v>
      </c>
      <c r="C918" s="389">
        <v>2277</v>
      </c>
      <c r="D918" s="389">
        <v>3.7145187601957588</v>
      </c>
      <c r="E918" s="391">
        <v>0</v>
      </c>
      <c r="F918" s="389">
        <v>29</v>
      </c>
      <c r="G918" s="389">
        <v>38</v>
      </c>
      <c r="H918" s="389">
        <v>26</v>
      </c>
      <c r="I918" s="389">
        <v>48</v>
      </c>
      <c r="J918" s="389">
        <v>63</v>
      </c>
      <c r="K918" s="389">
        <v>107</v>
      </c>
      <c r="L918" s="389">
        <v>102</v>
      </c>
      <c r="M918" s="389">
        <v>81</v>
      </c>
      <c r="N918" s="389">
        <v>56</v>
      </c>
      <c r="O918" s="389">
        <v>63</v>
      </c>
      <c r="P918" s="391">
        <v>0</v>
      </c>
    </row>
    <row r="919" spans="1:16">
      <c r="A919" s="390" t="s">
        <v>2054</v>
      </c>
      <c r="B919" s="389">
        <v>6204</v>
      </c>
      <c r="C919" s="389">
        <v>21272</v>
      </c>
      <c r="D919" s="389">
        <v>3.4287556415215992</v>
      </c>
      <c r="E919" s="389">
        <v>107</v>
      </c>
      <c r="F919" s="389">
        <v>271</v>
      </c>
      <c r="G919" s="389">
        <v>295</v>
      </c>
      <c r="H919" s="389">
        <v>215</v>
      </c>
      <c r="I919" s="389">
        <v>628</v>
      </c>
      <c r="J919" s="389">
        <v>748</v>
      </c>
      <c r="K919" s="389">
        <v>1295</v>
      </c>
      <c r="L919" s="389">
        <v>865</v>
      </c>
      <c r="M919" s="389">
        <v>631</v>
      </c>
      <c r="N919" s="389">
        <v>444</v>
      </c>
      <c r="O919" s="389">
        <v>705</v>
      </c>
      <c r="P919" s="391">
        <v>0</v>
      </c>
    </row>
    <row r="920" spans="1:16">
      <c r="A920" s="390" t="s">
        <v>2055</v>
      </c>
      <c r="B920" s="389">
        <v>809</v>
      </c>
      <c r="C920" s="389">
        <v>4703</v>
      </c>
      <c r="D920" s="389">
        <v>5.8133498145859086</v>
      </c>
      <c r="E920" s="389">
        <v>47</v>
      </c>
      <c r="F920" s="389">
        <v>64</v>
      </c>
      <c r="G920" s="389">
        <v>49</v>
      </c>
      <c r="H920" s="389">
        <v>34</v>
      </c>
      <c r="I920" s="389">
        <v>23</v>
      </c>
      <c r="J920" s="389">
        <v>38</v>
      </c>
      <c r="K920" s="389">
        <v>92</v>
      </c>
      <c r="L920" s="389">
        <v>111</v>
      </c>
      <c r="M920" s="389">
        <v>110</v>
      </c>
      <c r="N920" s="389">
        <v>96</v>
      </c>
      <c r="O920" s="389">
        <v>145</v>
      </c>
      <c r="P920" s="391">
        <v>0</v>
      </c>
    </row>
    <row r="921" spans="1:16" ht="22.5">
      <c r="A921" s="390" t="s">
        <v>2056</v>
      </c>
      <c r="B921" s="389">
        <v>12</v>
      </c>
      <c r="C921" s="389">
        <v>117</v>
      </c>
      <c r="D921" s="389">
        <v>9.75</v>
      </c>
      <c r="E921" s="389">
        <v>2</v>
      </c>
      <c r="F921" s="391">
        <v>0</v>
      </c>
      <c r="G921" s="391">
        <v>0</v>
      </c>
      <c r="H921" s="391">
        <v>0</v>
      </c>
      <c r="I921" s="389">
        <v>3</v>
      </c>
      <c r="J921" s="389">
        <v>1</v>
      </c>
      <c r="K921" s="389">
        <v>1</v>
      </c>
      <c r="L921" s="389">
        <v>2</v>
      </c>
      <c r="M921" s="391">
        <v>0</v>
      </c>
      <c r="N921" s="389">
        <v>1</v>
      </c>
      <c r="O921" s="389">
        <v>2</v>
      </c>
      <c r="P921" s="391">
        <v>0</v>
      </c>
    </row>
    <row r="922" spans="1:16">
      <c r="A922" s="390" t="s">
        <v>2057</v>
      </c>
      <c r="B922" s="389">
        <v>216</v>
      </c>
      <c r="C922" s="389">
        <v>817</v>
      </c>
      <c r="D922" s="389">
        <v>3.7824074074074074</v>
      </c>
      <c r="E922" s="389">
        <v>3</v>
      </c>
      <c r="F922" s="389">
        <v>8</v>
      </c>
      <c r="G922" s="389">
        <v>12</v>
      </c>
      <c r="H922" s="389">
        <v>12</v>
      </c>
      <c r="I922" s="389">
        <v>17</v>
      </c>
      <c r="J922" s="389">
        <v>17</v>
      </c>
      <c r="K922" s="389">
        <v>33</v>
      </c>
      <c r="L922" s="389">
        <v>35</v>
      </c>
      <c r="M922" s="389">
        <v>22</v>
      </c>
      <c r="N922" s="389">
        <v>27</v>
      </c>
      <c r="O922" s="389">
        <v>30</v>
      </c>
      <c r="P922" s="391">
        <v>0</v>
      </c>
    </row>
    <row r="923" spans="1:16">
      <c r="A923" s="390" t="s">
        <v>2058</v>
      </c>
      <c r="B923" s="389">
        <v>736</v>
      </c>
      <c r="C923" s="389">
        <v>5041</v>
      </c>
      <c r="D923" s="389">
        <v>6.8491847826086953</v>
      </c>
      <c r="E923" s="389">
        <v>13</v>
      </c>
      <c r="F923" s="389">
        <v>13</v>
      </c>
      <c r="G923" s="389">
        <v>6</v>
      </c>
      <c r="H923" s="389">
        <v>18</v>
      </c>
      <c r="I923" s="389">
        <v>15</v>
      </c>
      <c r="J923" s="389">
        <v>31</v>
      </c>
      <c r="K923" s="389">
        <v>65</v>
      </c>
      <c r="L923" s="389">
        <v>68</v>
      </c>
      <c r="M923" s="389">
        <v>61</v>
      </c>
      <c r="N923" s="389">
        <v>120</v>
      </c>
      <c r="O923" s="389">
        <v>326</v>
      </c>
      <c r="P923" s="391">
        <v>0</v>
      </c>
    </row>
    <row r="924" spans="1:16">
      <c r="A924" s="390" t="s">
        <v>2059</v>
      </c>
      <c r="B924" s="389">
        <v>5092</v>
      </c>
      <c r="C924" s="389">
        <v>43565</v>
      </c>
      <c r="D924" s="389">
        <v>8.5555773762765117</v>
      </c>
      <c r="E924" s="389">
        <v>17</v>
      </c>
      <c r="F924" s="389">
        <v>54</v>
      </c>
      <c r="G924" s="389">
        <v>38</v>
      </c>
      <c r="H924" s="389">
        <v>178</v>
      </c>
      <c r="I924" s="389">
        <v>150</v>
      </c>
      <c r="J924" s="389">
        <v>117</v>
      </c>
      <c r="K924" s="389">
        <v>267</v>
      </c>
      <c r="L924" s="389">
        <v>363</v>
      </c>
      <c r="M924" s="389">
        <v>743</v>
      </c>
      <c r="N924" s="389">
        <v>1158</v>
      </c>
      <c r="O924" s="389">
        <v>2004</v>
      </c>
      <c r="P924" s="389">
        <v>3</v>
      </c>
    </row>
    <row r="925" spans="1:16">
      <c r="A925" s="390" t="s">
        <v>2060</v>
      </c>
      <c r="B925" s="389">
        <v>783</v>
      </c>
      <c r="C925" s="389">
        <v>4812</v>
      </c>
      <c r="D925" s="389">
        <v>6.1455938697318011</v>
      </c>
      <c r="E925" s="389">
        <v>4</v>
      </c>
      <c r="F925" s="389">
        <v>9</v>
      </c>
      <c r="G925" s="389">
        <v>4</v>
      </c>
      <c r="H925" s="389">
        <v>6</v>
      </c>
      <c r="I925" s="389">
        <v>24</v>
      </c>
      <c r="J925" s="389">
        <v>33</v>
      </c>
      <c r="K925" s="389">
        <v>58</v>
      </c>
      <c r="L925" s="389">
        <v>69</v>
      </c>
      <c r="M925" s="389">
        <v>89</v>
      </c>
      <c r="N925" s="389">
        <v>120</v>
      </c>
      <c r="O925" s="389">
        <v>367</v>
      </c>
      <c r="P925" s="391">
        <v>0</v>
      </c>
    </row>
    <row r="926" spans="1:16">
      <c r="A926" s="390" t="s">
        <v>3407</v>
      </c>
      <c r="B926" s="389">
        <v>8733</v>
      </c>
      <c r="C926" s="389">
        <v>26361</v>
      </c>
      <c r="D926" s="389">
        <v>3.018550326348334</v>
      </c>
      <c r="E926" s="391">
        <v>0</v>
      </c>
      <c r="F926" s="389">
        <v>35</v>
      </c>
      <c r="G926" s="389">
        <v>61</v>
      </c>
      <c r="H926" s="389">
        <v>92</v>
      </c>
      <c r="I926" s="389">
        <v>270</v>
      </c>
      <c r="J926" s="389">
        <v>546</v>
      </c>
      <c r="K926" s="389">
        <v>2148</v>
      </c>
      <c r="L926" s="389">
        <v>2150</v>
      </c>
      <c r="M926" s="389">
        <v>1774</v>
      </c>
      <c r="N926" s="389">
        <v>1011</v>
      </c>
      <c r="O926" s="389">
        <v>644</v>
      </c>
      <c r="P926" s="389">
        <v>2</v>
      </c>
    </row>
    <row r="927" spans="1:16">
      <c r="A927" s="390" t="s">
        <v>3408</v>
      </c>
      <c r="B927" s="389">
        <v>697</v>
      </c>
      <c r="C927" s="389">
        <v>2340</v>
      </c>
      <c r="D927" s="389">
        <v>3.3572453371592541</v>
      </c>
      <c r="E927" s="391">
        <v>0</v>
      </c>
      <c r="F927" s="389">
        <v>8</v>
      </c>
      <c r="G927" s="389">
        <v>5</v>
      </c>
      <c r="H927" s="389">
        <v>10</v>
      </c>
      <c r="I927" s="389">
        <v>12</v>
      </c>
      <c r="J927" s="389">
        <v>32</v>
      </c>
      <c r="K927" s="389">
        <v>140</v>
      </c>
      <c r="L927" s="389">
        <v>147</v>
      </c>
      <c r="M927" s="389">
        <v>147</v>
      </c>
      <c r="N927" s="389">
        <v>106</v>
      </c>
      <c r="O927" s="389">
        <v>90</v>
      </c>
      <c r="P927" s="391">
        <v>0</v>
      </c>
    </row>
    <row r="928" spans="1:16">
      <c r="A928" s="390" t="s">
        <v>2063</v>
      </c>
      <c r="B928" s="389">
        <v>758</v>
      </c>
      <c r="C928" s="389">
        <v>1842</v>
      </c>
      <c r="D928" s="389">
        <v>2.4300791556728232</v>
      </c>
      <c r="E928" s="389">
        <v>2</v>
      </c>
      <c r="F928" s="389">
        <v>5</v>
      </c>
      <c r="G928" s="389">
        <v>3</v>
      </c>
      <c r="H928" s="389">
        <v>6</v>
      </c>
      <c r="I928" s="389">
        <v>32</v>
      </c>
      <c r="J928" s="389">
        <v>52</v>
      </c>
      <c r="K928" s="389">
        <v>219</v>
      </c>
      <c r="L928" s="389">
        <v>187</v>
      </c>
      <c r="M928" s="389">
        <v>142</v>
      </c>
      <c r="N928" s="389">
        <v>59</v>
      </c>
      <c r="O928" s="389">
        <v>51</v>
      </c>
      <c r="P928" s="391">
        <v>0</v>
      </c>
    </row>
    <row r="929" spans="1:16">
      <c r="A929" s="390" t="s">
        <v>2064</v>
      </c>
      <c r="B929" s="389">
        <v>20</v>
      </c>
      <c r="C929" s="389">
        <v>163</v>
      </c>
      <c r="D929" s="389">
        <v>8.15</v>
      </c>
      <c r="E929" s="389">
        <v>3</v>
      </c>
      <c r="F929" s="389">
        <v>9</v>
      </c>
      <c r="G929" s="389">
        <v>1</v>
      </c>
      <c r="H929" s="389">
        <v>1</v>
      </c>
      <c r="I929" s="389">
        <v>1</v>
      </c>
      <c r="J929" s="391">
        <v>0</v>
      </c>
      <c r="K929" s="389">
        <v>1</v>
      </c>
      <c r="L929" s="391">
        <v>0</v>
      </c>
      <c r="M929" s="389">
        <v>1</v>
      </c>
      <c r="N929" s="389">
        <v>3</v>
      </c>
      <c r="O929" s="391">
        <v>0</v>
      </c>
      <c r="P929" s="391">
        <v>0</v>
      </c>
    </row>
    <row r="930" spans="1:16">
      <c r="A930" s="390" t="s">
        <v>2065</v>
      </c>
      <c r="B930" s="389">
        <v>16</v>
      </c>
      <c r="C930" s="389">
        <v>85</v>
      </c>
      <c r="D930" s="389">
        <v>5.3125</v>
      </c>
      <c r="E930" s="391">
        <v>0</v>
      </c>
      <c r="F930" s="391">
        <v>0</v>
      </c>
      <c r="G930" s="389">
        <v>1</v>
      </c>
      <c r="H930" s="391">
        <v>0</v>
      </c>
      <c r="I930" s="389">
        <v>1</v>
      </c>
      <c r="J930" s="391">
        <v>0</v>
      </c>
      <c r="K930" s="389">
        <v>1</v>
      </c>
      <c r="L930" s="389">
        <v>3</v>
      </c>
      <c r="M930" s="389">
        <v>2</v>
      </c>
      <c r="N930" s="389">
        <v>3</v>
      </c>
      <c r="O930" s="389">
        <v>5</v>
      </c>
      <c r="P930" s="391">
        <v>0</v>
      </c>
    </row>
    <row r="931" spans="1:16">
      <c r="A931" s="390" t="s">
        <v>2066</v>
      </c>
      <c r="B931" s="389">
        <v>15</v>
      </c>
      <c r="C931" s="389">
        <v>262</v>
      </c>
      <c r="D931" s="389">
        <v>17.466666666666665</v>
      </c>
      <c r="E931" s="389">
        <v>1</v>
      </c>
      <c r="F931" s="391">
        <v>0</v>
      </c>
      <c r="G931" s="389">
        <v>1</v>
      </c>
      <c r="H931" s="389">
        <v>1</v>
      </c>
      <c r="I931" s="391">
        <v>0</v>
      </c>
      <c r="J931" s="389">
        <v>1</v>
      </c>
      <c r="K931" s="391">
        <v>0</v>
      </c>
      <c r="L931" s="389">
        <v>5</v>
      </c>
      <c r="M931" s="389">
        <v>1</v>
      </c>
      <c r="N931" s="389">
        <v>2</v>
      </c>
      <c r="O931" s="389">
        <v>3</v>
      </c>
      <c r="P931" s="391">
        <v>0</v>
      </c>
    </row>
    <row r="932" spans="1:16" ht="22.5">
      <c r="A932" s="390" t="s">
        <v>2067</v>
      </c>
      <c r="B932" s="389">
        <v>351</v>
      </c>
      <c r="C932" s="389">
        <v>1846</v>
      </c>
      <c r="D932" s="389">
        <v>5.2592592592592595</v>
      </c>
      <c r="E932" s="389">
        <v>9</v>
      </c>
      <c r="F932" s="389">
        <v>20</v>
      </c>
      <c r="G932" s="389">
        <v>11</v>
      </c>
      <c r="H932" s="389">
        <v>2</v>
      </c>
      <c r="I932" s="389">
        <v>10</v>
      </c>
      <c r="J932" s="389">
        <v>20</v>
      </c>
      <c r="K932" s="389">
        <v>57</v>
      </c>
      <c r="L932" s="389">
        <v>49</v>
      </c>
      <c r="M932" s="389">
        <v>53</v>
      </c>
      <c r="N932" s="389">
        <v>51</v>
      </c>
      <c r="O932" s="389">
        <v>69</v>
      </c>
      <c r="P932" s="391">
        <v>0</v>
      </c>
    </row>
    <row r="933" spans="1:16">
      <c r="A933" s="390" t="s">
        <v>2068</v>
      </c>
      <c r="B933" s="389">
        <v>814</v>
      </c>
      <c r="C933" s="389">
        <v>2936</v>
      </c>
      <c r="D933" s="389">
        <v>3.6068796068796067</v>
      </c>
      <c r="E933" s="389">
        <v>9</v>
      </c>
      <c r="F933" s="389">
        <v>53</v>
      </c>
      <c r="G933" s="389">
        <v>43</v>
      </c>
      <c r="H933" s="389">
        <v>40</v>
      </c>
      <c r="I933" s="389">
        <v>29</v>
      </c>
      <c r="J933" s="389">
        <v>50</v>
      </c>
      <c r="K933" s="389">
        <v>113</v>
      </c>
      <c r="L933" s="389">
        <v>118</v>
      </c>
      <c r="M933" s="389">
        <v>91</v>
      </c>
      <c r="N933" s="389">
        <v>96</v>
      </c>
      <c r="O933" s="389">
        <v>172</v>
      </c>
      <c r="P933" s="391">
        <v>0</v>
      </c>
    </row>
    <row r="934" spans="1:16" ht="22.5">
      <c r="A934" s="390" t="s">
        <v>2069</v>
      </c>
      <c r="B934" s="389">
        <v>130</v>
      </c>
      <c r="C934" s="389">
        <v>608</v>
      </c>
      <c r="D934" s="389">
        <v>4.6769230769230772</v>
      </c>
      <c r="E934" s="389">
        <v>2</v>
      </c>
      <c r="F934" s="389">
        <v>20</v>
      </c>
      <c r="G934" s="389">
        <v>19</v>
      </c>
      <c r="H934" s="389">
        <v>8</v>
      </c>
      <c r="I934" s="389">
        <v>5</v>
      </c>
      <c r="J934" s="389">
        <v>2</v>
      </c>
      <c r="K934" s="389">
        <v>9</v>
      </c>
      <c r="L934" s="389">
        <v>14</v>
      </c>
      <c r="M934" s="389">
        <v>18</v>
      </c>
      <c r="N934" s="389">
        <v>15</v>
      </c>
      <c r="O934" s="389">
        <v>18</v>
      </c>
      <c r="P934" s="391">
        <v>0</v>
      </c>
    </row>
    <row r="935" spans="1:16">
      <c r="A935" s="390" t="s">
        <v>2070</v>
      </c>
      <c r="B935" s="389">
        <v>322</v>
      </c>
      <c r="C935" s="389">
        <v>1711</v>
      </c>
      <c r="D935" s="389">
        <v>5.3136645962732922</v>
      </c>
      <c r="E935" s="389">
        <v>4</v>
      </c>
      <c r="F935" s="389">
        <v>3</v>
      </c>
      <c r="G935" s="389">
        <v>9</v>
      </c>
      <c r="H935" s="389">
        <v>5</v>
      </c>
      <c r="I935" s="389">
        <v>10</v>
      </c>
      <c r="J935" s="389">
        <v>7</v>
      </c>
      <c r="K935" s="389">
        <v>30</v>
      </c>
      <c r="L935" s="389">
        <v>43</v>
      </c>
      <c r="M935" s="389">
        <v>35</v>
      </c>
      <c r="N935" s="389">
        <v>49</v>
      </c>
      <c r="O935" s="389">
        <v>127</v>
      </c>
      <c r="P935" s="391">
        <v>0</v>
      </c>
    </row>
    <row r="936" spans="1:16">
      <c r="A936" s="390" t="s">
        <v>2071</v>
      </c>
      <c r="B936" s="389">
        <v>97</v>
      </c>
      <c r="C936" s="389">
        <v>382</v>
      </c>
      <c r="D936" s="389">
        <v>3.9381443298969074</v>
      </c>
      <c r="E936" s="389">
        <v>4</v>
      </c>
      <c r="F936" s="389">
        <v>7</v>
      </c>
      <c r="G936" s="389">
        <v>3</v>
      </c>
      <c r="H936" s="389">
        <v>4</v>
      </c>
      <c r="I936" s="389">
        <v>7</v>
      </c>
      <c r="J936" s="389">
        <v>3</v>
      </c>
      <c r="K936" s="389">
        <v>16</v>
      </c>
      <c r="L936" s="389">
        <v>19</v>
      </c>
      <c r="M936" s="389">
        <v>12</v>
      </c>
      <c r="N936" s="389">
        <v>9</v>
      </c>
      <c r="O936" s="389">
        <v>13</v>
      </c>
      <c r="P936" s="391">
        <v>0</v>
      </c>
    </row>
    <row r="937" spans="1:16">
      <c r="A937" s="390" t="s">
        <v>2072</v>
      </c>
      <c r="B937" s="389">
        <v>570</v>
      </c>
      <c r="C937" s="389">
        <v>2211</v>
      </c>
      <c r="D937" s="389">
        <v>3.8789473684210525</v>
      </c>
      <c r="E937" s="391">
        <v>0</v>
      </c>
      <c r="F937" s="389">
        <v>22</v>
      </c>
      <c r="G937" s="389">
        <v>24</v>
      </c>
      <c r="H937" s="389">
        <v>12</v>
      </c>
      <c r="I937" s="389">
        <v>17</v>
      </c>
      <c r="J937" s="389">
        <v>21</v>
      </c>
      <c r="K937" s="389">
        <v>54</v>
      </c>
      <c r="L937" s="389">
        <v>82</v>
      </c>
      <c r="M937" s="389">
        <v>60</v>
      </c>
      <c r="N937" s="389">
        <v>94</v>
      </c>
      <c r="O937" s="389">
        <v>184</v>
      </c>
      <c r="P937" s="391">
        <v>0</v>
      </c>
    </row>
    <row r="938" spans="1:16">
      <c r="A938" s="390" t="s">
        <v>2073</v>
      </c>
      <c r="B938" s="389">
        <v>273</v>
      </c>
      <c r="C938" s="389">
        <v>771</v>
      </c>
      <c r="D938" s="389">
        <v>2.8241758241758244</v>
      </c>
      <c r="E938" s="389">
        <v>7</v>
      </c>
      <c r="F938" s="389">
        <v>40</v>
      </c>
      <c r="G938" s="389">
        <v>15</v>
      </c>
      <c r="H938" s="389">
        <v>13</v>
      </c>
      <c r="I938" s="389">
        <v>10</v>
      </c>
      <c r="J938" s="389">
        <v>13</v>
      </c>
      <c r="K938" s="389">
        <v>34</v>
      </c>
      <c r="L938" s="389">
        <v>30</v>
      </c>
      <c r="M938" s="389">
        <v>30</v>
      </c>
      <c r="N938" s="389">
        <v>31</v>
      </c>
      <c r="O938" s="389">
        <v>50</v>
      </c>
      <c r="P938" s="391">
        <v>0</v>
      </c>
    </row>
    <row r="939" spans="1:16">
      <c r="A939" s="390" t="s">
        <v>2074</v>
      </c>
      <c r="B939" s="389">
        <v>12576</v>
      </c>
      <c r="C939" s="389">
        <v>44341</v>
      </c>
      <c r="D939" s="389">
        <v>3.5258428753180659</v>
      </c>
      <c r="E939" s="389">
        <v>502</v>
      </c>
      <c r="F939" s="389">
        <v>1216</v>
      </c>
      <c r="G939" s="389">
        <v>1050</v>
      </c>
      <c r="H939" s="389">
        <v>704</v>
      </c>
      <c r="I939" s="389">
        <v>882</v>
      </c>
      <c r="J939" s="389">
        <v>1048</v>
      </c>
      <c r="K939" s="389">
        <v>1722</v>
      </c>
      <c r="L939" s="389">
        <v>1286</v>
      </c>
      <c r="M939" s="389">
        <v>1145</v>
      </c>
      <c r="N939" s="389">
        <v>1001</v>
      </c>
      <c r="O939" s="389">
        <v>2016</v>
      </c>
      <c r="P939" s="389">
        <v>4</v>
      </c>
    </row>
    <row r="940" spans="1:16">
      <c r="A940" s="390" t="s">
        <v>2075</v>
      </c>
      <c r="B940" s="389">
        <v>6683</v>
      </c>
      <c r="C940" s="389">
        <v>35432</v>
      </c>
      <c r="D940" s="389">
        <v>5.3018105641179112</v>
      </c>
      <c r="E940" s="391">
        <v>0</v>
      </c>
      <c r="F940" s="391">
        <v>0</v>
      </c>
      <c r="G940" s="391">
        <v>0</v>
      </c>
      <c r="H940" s="391">
        <v>0</v>
      </c>
      <c r="I940" s="391">
        <v>0</v>
      </c>
      <c r="J940" s="389">
        <v>25</v>
      </c>
      <c r="K940" s="389">
        <v>50</v>
      </c>
      <c r="L940" s="389">
        <v>80</v>
      </c>
      <c r="M940" s="389">
        <v>246</v>
      </c>
      <c r="N940" s="389">
        <v>1587</v>
      </c>
      <c r="O940" s="389">
        <v>4695</v>
      </c>
      <c r="P940" s="391">
        <v>0</v>
      </c>
    </row>
    <row r="941" spans="1:16">
      <c r="A941" s="390" t="s">
        <v>2076</v>
      </c>
      <c r="B941" s="389">
        <v>351</v>
      </c>
      <c r="C941" s="389">
        <v>1498</v>
      </c>
      <c r="D941" s="389">
        <v>4.267806267806268</v>
      </c>
      <c r="E941" s="391">
        <v>0</v>
      </c>
      <c r="F941" s="391">
        <v>0</v>
      </c>
      <c r="G941" s="391">
        <v>0</v>
      </c>
      <c r="H941" s="391">
        <v>0</v>
      </c>
      <c r="I941" s="391">
        <v>0</v>
      </c>
      <c r="J941" s="389">
        <v>5</v>
      </c>
      <c r="K941" s="389">
        <v>27</v>
      </c>
      <c r="L941" s="389">
        <v>39</v>
      </c>
      <c r="M941" s="389">
        <v>49</v>
      </c>
      <c r="N941" s="389">
        <v>85</v>
      </c>
      <c r="O941" s="389">
        <v>146</v>
      </c>
      <c r="P941" s="391">
        <v>0</v>
      </c>
    </row>
    <row r="942" spans="1:16">
      <c r="A942" s="390" t="s">
        <v>2077</v>
      </c>
      <c r="B942" s="389">
        <v>134</v>
      </c>
      <c r="C942" s="389">
        <v>554</v>
      </c>
      <c r="D942" s="389">
        <v>4.1343283582089549</v>
      </c>
      <c r="E942" s="391">
        <v>0</v>
      </c>
      <c r="F942" s="391">
        <v>0</v>
      </c>
      <c r="G942" s="391">
        <v>0</v>
      </c>
      <c r="H942" s="391">
        <v>0</v>
      </c>
      <c r="I942" s="391">
        <v>0</v>
      </c>
      <c r="J942" s="389">
        <v>4</v>
      </c>
      <c r="K942" s="389">
        <v>6</v>
      </c>
      <c r="L942" s="389">
        <v>11</v>
      </c>
      <c r="M942" s="389">
        <v>12</v>
      </c>
      <c r="N942" s="389">
        <v>27</v>
      </c>
      <c r="O942" s="389">
        <v>74</v>
      </c>
      <c r="P942" s="391">
        <v>0</v>
      </c>
    </row>
    <row r="943" spans="1:16">
      <c r="A943" s="390" t="s">
        <v>2078</v>
      </c>
      <c r="B943" s="389">
        <v>819</v>
      </c>
      <c r="C943" s="389">
        <v>1991</v>
      </c>
      <c r="D943" s="389">
        <v>2.4310134310134308</v>
      </c>
      <c r="E943" s="389">
        <v>22</v>
      </c>
      <c r="F943" s="389">
        <v>105</v>
      </c>
      <c r="G943" s="389">
        <v>41</v>
      </c>
      <c r="H943" s="389">
        <v>33</v>
      </c>
      <c r="I943" s="389">
        <v>49</v>
      </c>
      <c r="J943" s="389">
        <v>47</v>
      </c>
      <c r="K943" s="389">
        <v>65</v>
      </c>
      <c r="L943" s="389">
        <v>75</v>
      </c>
      <c r="M943" s="389">
        <v>98</v>
      </c>
      <c r="N943" s="389">
        <v>127</v>
      </c>
      <c r="O943" s="389">
        <v>157</v>
      </c>
      <c r="P943" s="391">
        <v>0</v>
      </c>
    </row>
    <row r="944" spans="1:16">
      <c r="A944" s="390" t="s">
        <v>2079</v>
      </c>
      <c r="B944" s="389">
        <v>306</v>
      </c>
      <c r="C944" s="389">
        <v>698</v>
      </c>
      <c r="D944" s="389">
        <v>2.2810457516339868</v>
      </c>
      <c r="E944" s="389">
        <v>9</v>
      </c>
      <c r="F944" s="389">
        <v>22</v>
      </c>
      <c r="G944" s="389">
        <v>17</v>
      </c>
      <c r="H944" s="389">
        <v>74</v>
      </c>
      <c r="I944" s="389">
        <v>86</v>
      </c>
      <c r="J944" s="389">
        <v>42</v>
      </c>
      <c r="K944" s="389">
        <v>31</v>
      </c>
      <c r="L944" s="389">
        <v>8</v>
      </c>
      <c r="M944" s="389">
        <v>3</v>
      </c>
      <c r="N944" s="389">
        <v>3</v>
      </c>
      <c r="O944" s="389">
        <v>11</v>
      </c>
      <c r="P944" s="391">
        <v>0</v>
      </c>
    </row>
    <row r="945" spans="1:16">
      <c r="A945" s="390" t="s">
        <v>2080</v>
      </c>
      <c r="B945" s="389">
        <v>624</v>
      </c>
      <c r="C945" s="389">
        <v>2430</v>
      </c>
      <c r="D945" s="389">
        <v>3.8942307692307692</v>
      </c>
      <c r="E945" s="389">
        <v>8</v>
      </c>
      <c r="F945" s="389">
        <v>44</v>
      </c>
      <c r="G945" s="389">
        <v>34</v>
      </c>
      <c r="H945" s="389">
        <v>63</v>
      </c>
      <c r="I945" s="389">
        <v>69</v>
      </c>
      <c r="J945" s="389">
        <v>43</v>
      </c>
      <c r="K945" s="389">
        <v>85</v>
      </c>
      <c r="L945" s="389">
        <v>60</v>
      </c>
      <c r="M945" s="389">
        <v>62</v>
      </c>
      <c r="N945" s="389">
        <v>45</v>
      </c>
      <c r="O945" s="389">
        <v>111</v>
      </c>
      <c r="P945" s="391">
        <v>0</v>
      </c>
    </row>
    <row r="946" spans="1:16">
      <c r="A946" s="390" t="s">
        <v>2081</v>
      </c>
      <c r="B946" s="389">
        <v>28</v>
      </c>
      <c r="C946" s="389">
        <v>85</v>
      </c>
      <c r="D946" s="389">
        <v>3.0357142857142856</v>
      </c>
      <c r="E946" s="391">
        <v>0</v>
      </c>
      <c r="F946" s="391">
        <v>0</v>
      </c>
      <c r="G946" s="391">
        <v>0</v>
      </c>
      <c r="H946" s="391">
        <v>0</v>
      </c>
      <c r="I946" s="391">
        <v>0</v>
      </c>
      <c r="J946" s="389">
        <v>1</v>
      </c>
      <c r="K946" s="389">
        <v>14</v>
      </c>
      <c r="L946" s="389">
        <v>7</v>
      </c>
      <c r="M946" s="389">
        <v>5</v>
      </c>
      <c r="N946" s="391">
        <v>0</v>
      </c>
      <c r="O946" s="389">
        <v>1</v>
      </c>
      <c r="P946" s="391">
        <v>0</v>
      </c>
    </row>
    <row r="947" spans="1:16">
      <c r="A947" s="390" t="s">
        <v>2082</v>
      </c>
      <c r="B947" s="389">
        <v>3176</v>
      </c>
      <c r="C947" s="389">
        <v>5228</v>
      </c>
      <c r="D947" s="389">
        <v>1.6460957178841309</v>
      </c>
      <c r="E947" s="389">
        <v>106</v>
      </c>
      <c r="F947" s="389">
        <v>908</v>
      </c>
      <c r="G947" s="389">
        <v>832</v>
      </c>
      <c r="H947" s="389">
        <v>552</v>
      </c>
      <c r="I947" s="389">
        <v>128</v>
      </c>
      <c r="J947" s="389">
        <v>116</v>
      </c>
      <c r="K947" s="389">
        <v>201</v>
      </c>
      <c r="L947" s="389">
        <v>132</v>
      </c>
      <c r="M947" s="389">
        <v>82</v>
      </c>
      <c r="N947" s="389">
        <v>37</v>
      </c>
      <c r="O947" s="389">
        <v>79</v>
      </c>
      <c r="P947" s="389">
        <v>3</v>
      </c>
    </row>
    <row r="948" spans="1:16">
      <c r="A948" s="390" t="s">
        <v>2083</v>
      </c>
      <c r="B948" s="389">
        <v>335</v>
      </c>
      <c r="C948" s="389">
        <v>814</v>
      </c>
      <c r="D948" s="389">
        <v>2.4298507462686567</v>
      </c>
      <c r="E948" s="389">
        <v>11</v>
      </c>
      <c r="F948" s="389">
        <v>41</v>
      </c>
      <c r="G948" s="389">
        <v>30</v>
      </c>
      <c r="H948" s="389">
        <v>14</v>
      </c>
      <c r="I948" s="389">
        <v>18</v>
      </c>
      <c r="J948" s="389">
        <v>24</v>
      </c>
      <c r="K948" s="389">
        <v>77</v>
      </c>
      <c r="L948" s="389">
        <v>30</v>
      </c>
      <c r="M948" s="389">
        <v>39</v>
      </c>
      <c r="N948" s="389">
        <v>24</v>
      </c>
      <c r="O948" s="389">
        <v>26</v>
      </c>
      <c r="P948" s="389">
        <v>1</v>
      </c>
    </row>
    <row r="949" spans="1:16" ht="22.5">
      <c r="A949" s="390" t="s">
        <v>2084</v>
      </c>
      <c r="B949" s="389">
        <v>218</v>
      </c>
      <c r="C949" s="389">
        <v>2252</v>
      </c>
      <c r="D949" s="389">
        <v>10.330275229357799</v>
      </c>
      <c r="E949" s="389">
        <v>4</v>
      </c>
      <c r="F949" s="389">
        <v>14</v>
      </c>
      <c r="G949" s="389">
        <v>9</v>
      </c>
      <c r="H949" s="389">
        <v>15</v>
      </c>
      <c r="I949" s="389">
        <v>17</v>
      </c>
      <c r="J949" s="389">
        <v>11</v>
      </c>
      <c r="K949" s="389">
        <v>23</v>
      </c>
      <c r="L949" s="389">
        <v>23</v>
      </c>
      <c r="M949" s="389">
        <v>39</v>
      </c>
      <c r="N949" s="389">
        <v>27</v>
      </c>
      <c r="O949" s="389">
        <v>36</v>
      </c>
      <c r="P949" s="391">
        <v>0</v>
      </c>
    </row>
    <row r="950" spans="1:16">
      <c r="A950" s="390" t="s">
        <v>2085</v>
      </c>
      <c r="B950" s="389">
        <v>745</v>
      </c>
      <c r="C950" s="389">
        <v>1837</v>
      </c>
      <c r="D950" s="389">
        <v>2.4657718120805368</v>
      </c>
      <c r="E950" s="389">
        <v>9</v>
      </c>
      <c r="F950" s="389">
        <v>37</v>
      </c>
      <c r="G950" s="389">
        <v>18</v>
      </c>
      <c r="H950" s="389">
        <v>71</v>
      </c>
      <c r="I950" s="389">
        <v>133</v>
      </c>
      <c r="J950" s="389">
        <v>91</v>
      </c>
      <c r="K950" s="389">
        <v>95</v>
      </c>
      <c r="L950" s="389">
        <v>82</v>
      </c>
      <c r="M950" s="389">
        <v>67</v>
      </c>
      <c r="N950" s="389">
        <v>69</v>
      </c>
      <c r="O950" s="389">
        <v>73</v>
      </c>
      <c r="P950" s="391">
        <v>0</v>
      </c>
    </row>
    <row r="951" spans="1:16">
      <c r="A951" s="390" t="s">
        <v>2086</v>
      </c>
      <c r="B951" s="389">
        <v>248</v>
      </c>
      <c r="C951" s="389">
        <v>475</v>
      </c>
      <c r="D951" s="389">
        <v>1.9153225806451613</v>
      </c>
      <c r="E951" s="391">
        <v>0</v>
      </c>
      <c r="F951" s="389">
        <v>1</v>
      </c>
      <c r="G951" s="391">
        <v>0</v>
      </c>
      <c r="H951" s="389">
        <v>6</v>
      </c>
      <c r="I951" s="389">
        <v>23</v>
      </c>
      <c r="J951" s="389">
        <v>24</v>
      </c>
      <c r="K951" s="389">
        <v>35</v>
      </c>
      <c r="L951" s="389">
        <v>56</v>
      </c>
      <c r="M951" s="389">
        <v>70</v>
      </c>
      <c r="N951" s="389">
        <v>18</v>
      </c>
      <c r="O951" s="389">
        <v>15</v>
      </c>
      <c r="P951" s="391">
        <v>0</v>
      </c>
    </row>
    <row r="952" spans="1:16">
      <c r="A952" s="390" t="s">
        <v>2087</v>
      </c>
      <c r="B952" s="389">
        <v>798</v>
      </c>
      <c r="C952" s="389">
        <v>2596</v>
      </c>
      <c r="D952" s="389">
        <v>3.2531328320802007</v>
      </c>
      <c r="E952" s="391">
        <v>0</v>
      </c>
      <c r="F952" s="391">
        <v>0</v>
      </c>
      <c r="G952" s="391">
        <v>0</v>
      </c>
      <c r="H952" s="389">
        <v>26</v>
      </c>
      <c r="I952" s="389">
        <v>208</v>
      </c>
      <c r="J952" s="389">
        <v>189</v>
      </c>
      <c r="K952" s="389">
        <v>209</v>
      </c>
      <c r="L952" s="389">
        <v>84</v>
      </c>
      <c r="M952" s="389">
        <v>47</v>
      </c>
      <c r="N952" s="389">
        <v>13</v>
      </c>
      <c r="O952" s="389">
        <v>22</v>
      </c>
      <c r="P952" s="391">
        <v>0</v>
      </c>
    </row>
    <row r="953" spans="1:16">
      <c r="A953" s="390" t="s">
        <v>2088</v>
      </c>
      <c r="B953" s="389">
        <v>557</v>
      </c>
      <c r="C953" s="389">
        <v>1259</v>
      </c>
      <c r="D953" s="389">
        <v>2.2603231597845603</v>
      </c>
      <c r="E953" s="389">
        <v>3</v>
      </c>
      <c r="F953" s="389">
        <v>1</v>
      </c>
      <c r="G953" s="389">
        <v>3</v>
      </c>
      <c r="H953" s="389">
        <v>34</v>
      </c>
      <c r="I953" s="389">
        <v>135</v>
      </c>
      <c r="J953" s="389">
        <v>112</v>
      </c>
      <c r="K953" s="389">
        <v>141</v>
      </c>
      <c r="L953" s="389">
        <v>57</v>
      </c>
      <c r="M953" s="389">
        <v>44</v>
      </c>
      <c r="N953" s="389">
        <v>17</v>
      </c>
      <c r="O953" s="389">
        <v>10</v>
      </c>
      <c r="P953" s="391">
        <v>0</v>
      </c>
    </row>
    <row r="954" spans="1:16">
      <c r="A954" s="390" t="s">
        <v>2089</v>
      </c>
      <c r="B954" s="389">
        <v>601</v>
      </c>
      <c r="C954" s="389">
        <v>967</v>
      </c>
      <c r="D954" s="389">
        <v>1.6089850249584026</v>
      </c>
      <c r="E954" s="391">
        <v>0</v>
      </c>
      <c r="F954" s="389">
        <v>1</v>
      </c>
      <c r="G954" s="389">
        <v>1</v>
      </c>
      <c r="H954" s="389">
        <v>14</v>
      </c>
      <c r="I954" s="389">
        <v>82</v>
      </c>
      <c r="J954" s="389">
        <v>72</v>
      </c>
      <c r="K954" s="389">
        <v>133</v>
      </c>
      <c r="L954" s="389">
        <v>123</v>
      </c>
      <c r="M954" s="389">
        <v>96</v>
      </c>
      <c r="N954" s="389">
        <v>46</v>
      </c>
      <c r="O954" s="389">
        <v>33</v>
      </c>
      <c r="P954" s="391">
        <v>0</v>
      </c>
    </row>
    <row r="955" spans="1:16">
      <c r="A955" s="390" t="s">
        <v>2090</v>
      </c>
      <c r="B955" s="389">
        <v>185</v>
      </c>
      <c r="C955" s="389">
        <v>405</v>
      </c>
      <c r="D955" s="389">
        <v>2.189189189189189</v>
      </c>
      <c r="E955" s="391">
        <v>0</v>
      </c>
      <c r="F955" s="391">
        <v>0</v>
      </c>
      <c r="G955" s="391">
        <v>0</v>
      </c>
      <c r="H955" s="389">
        <v>2</v>
      </c>
      <c r="I955" s="389">
        <v>24</v>
      </c>
      <c r="J955" s="389">
        <v>31</v>
      </c>
      <c r="K955" s="389">
        <v>51</v>
      </c>
      <c r="L955" s="389">
        <v>33</v>
      </c>
      <c r="M955" s="389">
        <v>28</v>
      </c>
      <c r="N955" s="389">
        <v>13</v>
      </c>
      <c r="O955" s="389">
        <v>3</v>
      </c>
      <c r="P955" s="391">
        <v>0</v>
      </c>
    </row>
    <row r="956" spans="1:16">
      <c r="A956" s="390" t="s">
        <v>2091</v>
      </c>
      <c r="B956" s="389">
        <v>312</v>
      </c>
      <c r="C956" s="389">
        <v>997</v>
      </c>
      <c r="D956" s="389">
        <v>3.1955128205128207</v>
      </c>
      <c r="E956" s="391">
        <v>0</v>
      </c>
      <c r="F956" s="391">
        <v>0</v>
      </c>
      <c r="G956" s="389">
        <v>1</v>
      </c>
      <c r="H956" s="389">
        <v>4</v>
      </c>
      <c r="I956" s="389">
        <v>22</v>
      </c>
      <c r="J956" s="389">
        <v>31</v>
      </c>
      <c r="K956" s="389">
        <v>89</v>
      </c>
      <c r="L956" s="389">
        <v>88</v>
      </c>
      <c r="M956" s="389">
        <v>53</v>
      </c>
      <c r="N956" s="389">
        <v>17</v>
      </c>
      <c r="O956" s="389">
        <v>7</v>
      </c>
      <c r="P956" s="391">
        <v>0</v>
      </c>
    </row>
    <row r="957" spans="1:16">
      <c r="A957" s="390" t="s">
        <v>2092</v>
      </c>
      <c r="B957" s="389">
        <v>307</v>
      </c>
      <c r="C957" s="389">
        <v>817</v>
      </c>
      <c r="D957" s="389">
        <v>2.6612377850162865</v>
      </c>
      <c r="E957" s="391">
        <v>0</v>
      </c>
      <c r="F957" s="391">
        <v>0</v>
      </c>
      <c r="G957" s="391">
        <v>0</v>
      </c>
      <c r="H957" s="391">
        <v>0</v>
      </c>
      <c r="I957" s="389">
        <v>57</v>
      </c>
      <c r="J957" s="389">
        <v>56</v>
      </c>
      <c r="K957" s="389">
        <v>112</v>
      </c>
      <c r="L957" s="389">
        <v>41</v>
      </c>
      <c r="M957" s="389">
        <v>29</v>
      </c>
      <c r="N957" s="389">
        <v>5</v>
      </c>
      <c r="O957" s="389">
        <v>7</v>
      </c>
      <c r="P957" s="391">
        <v>0</v>
      </c>
    </row>
    <row r="958" spans="1:16">
      <c r="A958" s="390" t="s">
        <v>2093</v>
      </c>
      <c r="B958" s="389">
        <v>144</v>
      </c>
      <c r="C958" s="389">
        <v>295</v>
      </c>
      <c r="D958" s="389">
        <v>2.0486111111111112</v>
      </c>
      <c r="E958" s="389">
        <v>1</v>
      </c>
      <c r="F958" s="389">
        <v>2</v>
      </c>
      <c r="G958" s="391">
        <v>0</v>
      </c>
      <c r="H958" s="391">
        <v>0</v>
      </c>
      <c r="I958" s="389">
        <v>4</v>
      </c>
      <c r="J958" s="389">
        <v>8</v>
      </c>
      <c r="K958" s="389">
        <v>45</v>
      </c>
      <c r="L958" s="389">
        <v>38</v>
      </c>
      <c r="M958" s="389">
        <v>25</v>
      </c>
      <c r="N958" s="389">
        <v>7</v>
      </c>
      <c r="O958" s="389">
        <v>13</v>
      </c>
      <c r="P958" s="389">
        <v>1</v>
      </c>
    </row>
    <row r="959" spans="1:16">
      <c r="A959" s="390" t="s">
        <v>2094</v>
      </c>
      <c r="B959" s="389">
        <v>792</v>
      </c>
      <c r="C959" s="389">
        <v>2527</v>
      </c>
      <c r="D959" s="389">
        <v>3.1906565656565657</v>
      </c>
      <c r="E959" s="391">
        <v>0</v>
      </c>
      <c r="F959" s="389">
        <v>3</v>
      </c>
      <c r="G959" s="389">
        <v>3</v>
      </c>
      <c r="H959" s="389">
        <v>13</v>
      </c>
      <c r="I959" s="389">
        <v>67</v>
      </c>
      <c r="J959" s="389">
        <v>120</v>
      </c>
      <c r="K959" s="389">
        <v>275</v>
      </c>
      <c r="L959" s="389">
        <v>191</v>
      </c>
      <c r="M959" s="389">
        <v>82</v>
      </c>
      <c r="N959" s="389">
        <v>20</v>
      </c>
      <c r="O959" s="389">
        <v>18</v>
      </c>
      <c r="P959" s="391">
        <v>0</v>
      </c>
    </row>
    <row r="960" spans="1:16">
      <c r="A960" s="390" t="s">
        <v>2095</v>
      </c>
      <c r="B960" s="389">
        <v>1373</v>
      </c>
      <c r="C960" s="389">
        <v>2416</v>
      </c>
      <c r="D960" s="389">
        <v>1.7596504005826656</v>
      </c>
      <c r="E960" s="389">
        <v>1</v>
      </c>
      <c r="F960" s="389">
        <v>1</v>
      </c>
      <c r="G960" s="389">
        <v>1</v>
      </c>
      <c r="H960" s="389">
        <v>6</v>
      </c>
      <c r="I960" s="389">
        <v>77</v>
      </c>
      <c r="J960" s="389">
        <v>165</v>
      </c>
      <c r="K960" s="389">
        <v>463</v>
      </c>
      <c r="L960" s="389">
        <v>350</v>
      </c>
      <c r="M960" s="389">
        <v>252</v>
      </c>
      <c r="N960" s="389">
        <v>42</v>
      </c>
      <c r="O960" s="389">
        <v>15</v>
      </c>
      <c r="P960" s="391">
        <v>0</v>
      </c>
    </row>
    <row r="961" spans="1:16">
      <c r="A961" s="390" t="s">
        <v>2096</v>
      </c>
      <c r="B961" s="389">
        <v>430</v>
      </c>
      <c r="C961" s="389">
        <v>1483</v>
      </c>
      <c r="D961" s="389">
        <v>3.4488372093023254</v>
      </c>
      <c r="E961" s="389">
        <v>1</v>
      </c>
      <c r="F961" s="389">
        <v>8</v>
      </c>
      <c r="G961" s="389">
        <v>16</v>
      </c>
      <c r="H961" s="389">
        <v>19</v>
      </c>
      <c r="I961" s="389">
        <v>69</v>
      </c>
      <c r="J961" s="389">
        <v>66</v>
      </c>
      <c r="K961" s="389">
        <v>100</v>
      </c>
      <c r="L961" s="389">
        <v>61</v>
      </c>
      <c r="M961" s="389">
        <v>37</v>
      </c>
      <c r="N961" s="389">
        <v>29</v>
      </c>
      <c r="O961" s="389">
        <v>24</v>
      </c>
      <c r="P961" s="391">
        <v>0</v>
      </c>
    </row>
    <row r="962" spans="1:16">
      <c r="A962" s="390" t="s">
        <v>2097</v>
      </c>
      <c r="B962" s="389">
        <v>555</v>
      </c>
      <c r="C962" s="389">
        <v>1244</v>
      </c>
      <c r="D962" s="389">
        <v>2.2414414414414416</v>
      </c>
      <c r="E962" s="391">
        <v>0</v>
      </c>
      <c r="F962" s="391">
        <v>0</v>
      </c>
      <c r="G962" s="391">
        <v>0</v>
      </c>
      <c r="H962" s="389">
        <v>1</v>
      </c>
      <c r="I962" s="389">
        <v>26</v>
      </c>
      <c r="J962" s="389">
        <v>64</v>
      </c>
      <c r="K962" s="389">
        <v>218</v>
      </c>
      <c r="L962" s="389">
        <v>158</v>
      </c>
      <c r="M962" s="389">
        <v>62</v>
      </c>
      <c r="N962" s="389">
        <v>11</v>
      </c>
      <c r="O962" s="389">
        <v>15</v>
      </c>
      <c r="P962" s="391">
        <v>0</v>
      </c>
    </row>
    <row r="963" spans="1:16">
      <c r="A963" s="390" t="s">
        <v>2098</v>
      </c>
      <c r="B963" s="389">
        <v>4704</v>
      </c>
      <c r="C963" s="389">
        <v>15578</v>
      </c>
      <c r="D963" s="389">
        <v>3.3116496598639458</v>
      </c>
      <c r="E963" s="391">
        <v>0</v>
      </c>
      <c r="F963" s="391">
        <v>0</v>
      </c>
      <c r="G963" s="391">
        <v>0</v>
      </c>
      <c r="H963" s="389">
        <v>2</v>
      </c>
      <c r="I963" s="389">
        <v>19</v>
      </c>
      <c r="J963" s="389">
        <v>30</v>
      </c>
      <c r="K963" s="389">
        <v>170</v>
      </c>
      <c r="L963" s="389">
        <v>573</v>
      </c>
      <c r="M963" s="389">
        <v>1169</v>
      </c>
      <c r="N963" s="389">
        <v>1297</v>
      </c>
      <c r="O963" s="389">
        <v>1444</v>
      </c>
      <c r="P963" s="391">
        <v>0</v>
      </c>
    </row>
    <row r="964" spans="1:16">
      <c r="A964" s="390" t="s">
        <v>2099</v>
      </c>
      <c r="B964" s="389">
        <v>123</v>
      </c>
      <c r="C964" s="389">
        <v>846</v>
      </c>
      <c r="D964" s="389">
        <v>6.8780487804878048</v>
      </c>
      <c r="E964" s="391">
        <v>0</v>
      </c>
      <c r="F964" s="389">
        <v>1</v>
      </c>
      <c r="G964" s="389">
        <v>2</v>
      </c>
      <c r="H964" s="389">
        <v>2</v>
      </c>
      <c r="I964" s="389">
        <v>4</v>
      </c>
      <c r="J964" s="389">
        <v>1</v>
      </c>
      <c r="K964" s="389">
        <v>10</v>
      </c>
      <c r="L964" s="389">
        <v>39</v>
      </c>
      <c r="M964" s="389">
        <v>37</v>
      </c>
      <c r="N964" s="389">
        <v>18</v>
      </c>
      <c r="O964" s="389">
        <v>9</v>
      </c>
      <c r="P964" s="391">
        <v>0</v>
      </c>
    </row>
    <row r="965" spans="1:16" ht="22.5">
      <c r="A965" s="390" t="s">
        <v>2100</v>
      </c>
      <c r="B965" s="389">
        <v>5357</v>
      </c>
      <c r="C965" s="389">
        <v>13076</v>
      </c>
      <c r="D965" s="389">
        <v>2.4409184244913198</v>
      </c>
      <c r="E965" s="391">
        <v>0</v>
      </c>
      <c r="F965" s="389">
        <v>11</v>
      </c>
      <c r="G965" s="389">
        <v>20</v>
      </c>
      <c r="H965" s="389">
        <v>161</v>
      </c>
      <c r="I965" s="389">
        <v>522</v>
      </c>
      <c r="J965" s="389">
        <v>762</v>
      </c>
      <c r="K965" s="389">
        <v>1635</v>
      </c>
      <c r="L965" s="389">
        <v>1289</v>
      </c>
      <c r="M965" s="389">
        <v>609</v>
      </c>
      <c r="N965" s="389">
        <v>198</v>
      </c>
      <c r="O965" s="389">
        <v>150</v>
      </c>
      <c r="P965" s="391">
        <v>0</v>
      </c>
    </row>
    <row r="966" spans="1:16">
      <c r="A966" s="390" t="s">
        <v>2101</v>
      </c>
      <c r="B966" s="389">
        <v>1364</v>
      </c>
      <c r="C966" s="389">
        <v>2146</v>
      </c>
      <c r="D966" s="389">
        <v>1.5733137829912023</v>
      </c>
      <c r="E966" s="391">
        <v>0</v>
      </c>
      <c r="F966" s="391">
        <v>0</v>
      </c>
      <c r="G966" s="391">
        <v>0</v>
      </c>
      <c r="H966" s="389">
        <v>1</v>
      </c>
      <c r="I966" s="389">
        <v>17</v>
      </c>
      <c r="J966" s="389">
        <v>51</v>
      </c>
      <c r="K966" s="389">
        <v>301</v>
      </c>
      <c r="L966" s="389">
        <v>535</v>
      </c>
      <c r="M966" s="389">
        <v>311</v>
      </c>
      <c r="N966" s="389">
        <v>96</v>
      </c>
      <c r="O966" s="389">
        <v>50</v>
      </c>
      <c r="P966" s="389">
        <v>2</v>
      </c>
    </row>
    <row r="967" spans="1:16">
      <c r="A967" s="390" t="s">
        <v>2102</v>
      </c>
      <c r="B967" s="389">
        <v>2512</v>
      </c>
      <c r="C967" s="389">
        <v>5262</v>
      </c>
      <c r="D967" s="389">
        <v>2.0947452229299364</v>
      </c>
      <c r="E967" s="391">
        <v>0</v>
      </c>
      <c r="F967" s="391">
        <v>0</v>
      </c>
      <c r="G967" s="391">
        <v>0</v>
      </c>
      <c r="H967" s="389">
        <v>13</v>
      </c>
      <c r="I967" s="389">
        <v>39</v>
      </c>
      <c r="J967" s="389">
        <v>97</v>
      </c>
      <c r="K967" s="389">
        <v>361</v>
      </c>
      <c r="L967" s="389">
        <v>737</v>
      </c>
      <c r="M967" s="389">
        <v>847</v>
      </c>
      <c r="N967" s="389">
        <v>253</v>
      </c>
      <c r="O967" s="389">
        <v>164</v>
      </c>
      <c r="P967" s="389">
        <v>1</v>
      </c>
    </row>
    <row r="968" spans="1:16">
      <c r="A968" s="390" t="s">
        <v>2103</v>
      </c>
      <c r="B968" s="389">
        <v>23</v>
      </c>
      <c r="C968" s="389">
        <v>215</v>
      </c>
      <c r="D968" s="389">
        <v>9.3478260869565215</v>
      </c>
      <c r="E968" s="391">
        <v>0</v>
      </c>
      <c r="F968" s="391">
        <v>0</v>
      </c>
      <c r="G968" s="391">
        <v>0</v>
      </c>
      <c r="H968" s="391">
        <v>0</v>
      </c>
      <c r="I968" s="391">
        <v>0</v>
      </c>
      <c r="J968" s="389">
        <v>1</v>
      </c>
      <c r="K968" s="389">
        <v>6</v>
      </c>
      <c r="L968" s="389">
        <v>3</v>
      </c>
      <c r="M968" s="389">
        <v>3</v>
      </c>
      <c r="N968" s="391">
        <v>0</v>
      </c>
      <c r="O968" s="389">
        <v>10</v>
      </c>
      <c r="P968" s="391">
        <v>0</v>
      </c>
    </row>
    <row r="969" spans="1:16">
      <c r="A969" s="390" t="s">
        <v>2104</v>
      </c>
      <c r="B969" s="389">
        <v>425</v>
      </c>
      <c r="C969" s="389">
        <v>937</v>
      </c>
      <c r="D969" s="389">
        <v>2.2047058823529411</v>
      </c>
      <c r="E969" s="391">
        <v>0</v>
      </c>
      <c r="F969" s="391">
        <v>0</v>
      </c>
      <c r="G969" s="391">
        <v>0</v>
      </c>
      <c r="H969" s="391">
        <v>0</v>
      </c>
      <c r="I969" s="389">
        <v>6</v>
      </c>
      <c r="J969" s="389">
        <v>29</v>
      </c>
      <c r="K969" s="389">
        <v>107</v>
      </c>
      <c r="L969" s="389">
        <v>132</v>
      </c>
      <c r="M969" s="389">
        <v>79</v>
      </c>
      <c r="N969" s="389">
        <v>39</v>
      </c>
      <c r="O969" s="389">
        <v>33</v>
      </c>
      <c r="P969" s="391">
        <v>0</v>
      </c>
    </row>
    <row r="970" spans="1:16">
      <c r="A970" s="390" t="s">
        <v>2105</v>
      </c>
      <c r="B970" s="389">
        <v>137</v>
      </c>
      <c r="C970" s="389">
        <v>205</v>
      </c>
      <c r="D970" s="389">
        <v>1.4963503649635037</v>
      </c>
      <c r="E970" s="391">
        <v>0</v>
      </c>
      <c r="F970" s="391">
        <v>0</v>
      </c>
      <c r="G970" s="391">
        <v>0</v>
      </c>
      <c r="H970" s="389">
        <v>1</v>
      </c>
      <c r="I970" s="389">
        <v>3</v>
      </c>
      <c r="J970" s="389">
        <v>13</v>
      </c>
      <c r="K970" s="389">
        <v>52</v>
      </c>
      <c r="L970" s="389">
        <v>51</v>
      </c>
      <c r="M970" s="389">
        <v>12</v>
      </c>
      <c r="N970" s="389">
        <v>2</v>
      </c>
      <c r="O970" s="389">
        <v>3</v>
      </c>
      <c r="P970" s="391">
        <v>0</v>
      </c>
    </row>
    <row r="971" spans="1:16">
      <c r="A971" s="390" t="s">
        <v>2106</v>
      </c>
      <c r="B971" s="389">
        <v>144</v>
      </c>
      <c r="C971" s="389">
        <v>387</v>
      </c>
      <c r="D971" s="389">
        <v>2.6875</v>
      </c>
      <c r="E971" s="391">
        <v>0</v>
      </c>
      <c r="F971" s="389">
        <v>2</v>
      </c>
      <c r="G971" s="391">
        <v>0</v>
      </c>
      <c r="H971" s="389">
        <v>10</v>
      </c>
      <c r="I971" s="389">
        <v>15</v>
      </c>
      <c r="J971" s="389">
        <v>10</v>
      </c>
      <c r="K971" s="389">
        <v>21</v>
      </c>
      <c r="L971" s="389">
        <v>30</v>
      </c>
      <c r="M971" s="389">
        <v>27</v>
      </c>
      <c r="N971" s="389">
        <v>13</v>
      </c>
      <c r="O971" s="389">
        <v>16</v>
      </c>
      <c r="P971" s="391">
        <v>0</v>
      </c>
    </row>
    <row r="972" spans="1:16">
      <c r="A972" s="390" t="s">
        <v>2107</v>
      </c>
      <c r="B972" s="389">
        <v>142</v>
      </c>
      <c r="C972" s="389">
        <v>324</v>
      </c>
      <c r="D972" s="389">
        <v>2.2816901408450705</v>
      </c>
      <c r="E972" s="391">
        <v>0</v>
      </c>
      <c r="F972" s="389">
        <v>5</v>
      </c>
      <c r="G972" s="389">
        <v>4</v>
      </c>
      <c r="H972" s="389">
        <v>13</v>
      </c>
      <c r="I972" s="389">
        <v>20</v>
      </c>
      <c r="J972" s="389">
        <v>20</v>
      </c>
      <c r="K972" s="389">
        <v>25</v>
      </c>
      <c r="L972" s="389">
        <v>20</v>
      </c>
      <c r="M972" s="389">
        <v>20</v>
      </c>
      <c r="N972" s="389">
        <v>8</v>
      </c>
      <c r="O972" s="389">
        <v>7</v>
      </c>
      <c r="P972" s="391">
        <v>0</v>
      </c>
    </row>
    <row r="973" spans="1:16">
      <c r="A973" s="390" t="s">
        <v>2108</v>
      </c>
      <c r="B973" s="389">
        <v>38</v>
      </c>
      <c r="C973" s="389">
        <v>57</v>
      </c>
      <c r="D973" s="389">
        <v>1.5</v>
      </c>
      <c r="E973" s="391">
        <v>0</v>
      </c>
      <c r="F973" s="391">
        <v>0</v>
      </c>
      <c r="G973" s="391">
        <v>0</v>
      </c>
      <c r="H973" s="389">
        <v>1</v>
      </c>
      <c r="I973" s="389">
        <v>5</v>
      </c>
      <c r="J973" s="389">
        <v>10</v>
      </c>
      <c r="K973" s="389">
        <v>14</v>
      </c>
      <c r="L973" s="389">
        <v>4</v>
      </c>
      <c r="M973" s="389">
        <v>1</v>
      </c>
      <c r="N973" s="389">
        <v>1</v>
      </c>
      <c r="O973" s="389">
        <v>2</v>
      </c>
      <c r="P973" s="391">
        <v>0</v>
      </c>
    </row>
    <row r="974" spans="1:16">
      <c r="A974" s="390" t="s">
        <v>2109</v>
      </c>
      <c r="B974" s="389">
        <v>659</v>
      </c>
      <c r="C974" s="389">
        <v>1477</v>
      </c>
      <c r="D974" s="389">
        <v>2.2412746585735963</v>
      </c>
      <c r="E974" s="391">
        <v>0</v>
      </c>
      <c r="F974" s="391">
        <v>0</v>
      </c>
      <c r="G974" s="391">
        <v>0</v>
      </c>
      <c r="H974" s="389">
        <v>30</v>
      </c>
      <c r="I974" s="389">
        <v>58</v>
      </c>
      <c r="J974" s="389">
        <v>51</v>
      </c>
      <c r="K974" s="389">
        <v>121</v>
      </c>
      <c r="L974" s="389">
        <v>210</v>
      </c>
      <c r="M974" s="389">
        <v>145</v>
      </c>
      <c r="N974" s="389">
        <v>24</v>
      </c>
      <c r="O974" s="389">
        <v>20</v>
      </c>
      <c r="P974" s="391">
        <v>0</v>
      </c>
    </row>
    <row r="975" spans="1:16">
      <c r="A975" s="390" t="s">
        <v>2110</v>
      </c>
      <c r="B975" s="389">
        <v>2028</v>
      </c>
      <c r="C975" s="389">
        <v>4429</v>
      </c>
      <c r="D975" s="389">
        <v>2.1839250493096647</v>
      </c>
      <c r="E975" s="391">
        <v>0</v>
      </c>
      <c r="F975" s="391">
        <v>0</v>
      </c>
      <c r="G975" s="391">
        <v>0</v>
      </c>
      <c r="H975" s="389">
        <v>40</v>
      </c>
      <c r="I975" s="389">
        <v>93</v>
      </c>
      <c r="J975" s="389">
        <v>133</v>
      </c>
      <c r="K975" s="389">
        <v>449</v>
      </c>
      <c r="L975" s="389">
        <v>599</v>
      </c>
      <c r="M975" s="389">
        <v>547</v>
      </c>
      <c r="N975" s="389">
        <v>88</v>
      </c>
      <c r="O975" s="389">
        <v>79</v>
      </c>
      <c r="P975" s="391">
        <v>0</v>
      </c>
    </row>
    <row r="976" spans="1:16" ht="22.5">
      <c r="A976" s="390" t="s">
        <v>2111</v>
      </c>
      <c r="B976" s="389">
        <v>210</v>
      </c>
      <c r="C976" s="389">
        <v>510</v>
      </c>
      <c r="D976" s="389">
        <v>2.4285714285714284</v>
      </c>
      <c r="E976" s="391">
        <v>0</v>
      </c>
      <c r="F976" s="391">
        <v>0</v>
      </c>
      <c r="G976" s="391">
        <v>0</v>
      </c>
      <c r="H976" s="389">
        <v>15</v>
      </c>
      <c r="I976" s="389">
        <v>33</v>
      </c>
      <c r="J976" s="389">
        <v>28</v>
      </c>
      <c r="K976" s="389">
        <v>57</v>
      </c>
      <c r="L976" s="389">
        <v>42</v>
      </c>
      <c r="M976" s="389">
        <v>20</v>
      </c>
      <c r="N976" s="389">
        <v>7</v>
      </c>
      <c r="O976" s="389">
        <v>8</v>
      </c>
      <c r="P976" s="391">
        <v>0</v>
      </c>
    </row>
    <row r="977" spans="1:16">
      <c r="A977" s="390" t="s">
        <v>3409</v>
      </c>
      <c r="B977" s="389">
        <v>102</v>
      </c>
      <c r="C977" s="389">
        <v>219</v>
      </c>
      <c r="D977" s="389">
        <v>2.1470588235294117</v>
      </c>
      <c r="E977" s="391">
        <v>0</v>
      </c>
      <c r="F977" s="391">
        <v>0</v>
      </c>
      <c r="G977" s="391">
        <v>0</v>
      </c>
      <c r="H977" s="391">
        <v>0</v>
      </c>
      <c r="I977" s="391">
        <v>0</v>
      </c>
      <c r="J977" s="391">
        <v>0</v>
      </c>
      <c r="K977" s="391">
        <v>0</v>
      </c>
      <c r="L977" s="389">
        <v>8</v>
      </c>
      <c r="M977" s="389">
        <v>43</v>
      </c>
      <c r="N977" s="389">
        <v>34</v>
      </c>
      <c r="O977" s="389">
        <v>17</v>
      </c>
      <c r="P977" s="391">
        <v>0</v>
      </c>
    </row>
    <row r="978" spans="1:16">
      <c r="A978" s="390" t="s">
        <v>2112</v>
      </c>
      <c r="B978" s="389">
        <v>3</v>
      </c>
      <c r="C978" s="389">
        <v>5</v>
      </c>
      <c r="D978" s="389">
        <v>1.6666666666666667</v>
      </c>
      <c r="E978" s="391">
        <v>0</v>
      </c>
      <c r="F978" s="391">
        <v>0</v>
      </c>
      <c r="G978" s="391">
        <v>0</v>
      </c>
      <c r="H978" s="391">
        <v>0</v>
      </c>
      <c r="I978" s="389">
        <v>1</v>
      </c>
      <c r="J978" s="389">
        <v>1</v>
      </c>
      <c r="K978" s="389">
        <v>1</v>
      </c>
      <c r="L978" s="391">
        <v>0</v>
      </c>
      <c r="M978" s="391">
        <v>0</v>
      </c>
      <c r="N978" s="391">
        <v>0</v>
      </c>
      <c r="O978" s="391">
        <v>0</v>
      </c>
      <c r="P978" s="391">
        <v>0</v>
      </c>
    </row>
    <row r="979" spans="1:16">
      <c r="A979" s="390" t="s">
        <v>2113</v>
      </c>
      <c r="B979" s="389">
        <v>581</v>
      </c>
      <c r="C979" s="389">
        <v>1076</v>
      </c>
      <c r="D979" s="389">
        <v>1.8519793459552496</v>
      </c>
      <c r="E979" s="391">
        <v>0</v>
      </c>
      <c r="F979" s="391">
        <v>0</v>
      </c>
      <c r="G979" s="391">
        <v>0</v>
      </c>
      <c r="H979" s="391">
        <v>0</v>
      </c>
      <c r="I979" s="391">
        <v>0</v>
      </c>
      <c r="J979" s="389">
        <v>29</v>
      </c>
      <c r="K979" s="389">
        <v>257</v>
      </c>
      <c r="L979" s="389">
        <v>286</v>
      </c>
      <c r="M979" s="389">
        <v>9</v>
      </c>
      <c r="N979" s="391">
        <v>0</v>
      </c>
      <c r="O979" s="391">
        <v>0</v>
      </c>
      <c r="P979" s="391">
        <v>0</v>
      </c>
    </row>
    <row r="980" spans="1:16">
      <c r="A980" s="390" t="s">
        <v>2114</v>
      </c>
      <c r="B980" s="389">
        <v>8</v>
      </c>
      <c r="C980" s="389">
        <v>11</v>
      </c>
      <c r="D980" s="389">
        <v>1.375</v>
      </c>
      <c r="E980" s="391">
        <v>0</v>
      </c>
      <c r="F980" s="391">
        <v>0</v>
      </c>
      <c r="G980" s="391">
        <v>0</v>
      </c>
      <c r="H980" s="391">
        <v>0</v>
      </c>
      <c r="I980" s="391">
        <v>0</v>
      </c>
      <c r="J980" s="391">
        <v>0</v>
      </c>
      <c r="K980" s="389">
        <v>4</v>
      </c>
      <c r="L980" s="389">
        <v>3</v>
      </c>
      <c r="M980" s="389">
        <v>1</v>
      </c>
      <c r="N980" s="391">
        <v>0</v>
      </c>
      <c r="O980" s="391">
        <v>0</v>
      </c>
      <c r="P980" s="391">
        <v>0</v>
      </c>
    </row>
    <row r="981" spans="1:16" ht="23.25" customHeight="1">
      <c r="A981" s="390" t="s">
        <v>2115</v>
      </c>
      <c r="B981" s="389">
        <v>95</v>
      </c>
      <c r="C981" s="389">
        <v>475</v>
      </c>
      <c r="D981" s="389">
        <v>5</v>
      </c>
      <c r="E981" s="391">
        <v>0</v>
      </c>
      <c r="F981" s="391">
        <v>0</v>
      </c>
      <c r="G981" s="391">
        <v>0</v>
      </c>
      <c r="H981" s="389">
        <v>1</v>
      </c>
      <c r="I981" s="389">
        <v>1</v>
      </c>
      <c r="J981" s="391">
        <v>0</v>
      </c>
      <c r="K981" s="389">
        <v>7</v>
      </c>
      <c r="L981" s="389">
        <v>13</v>
      </c>
      <c r="M981" s="389">
        <v>24</v>
      </c>
      <c r="N981" s="389">
        <v>17</v>
      </c>
      <c r="O981" s="389">
        <v>32</v>
      </c>
      <c r="P981" s="391">
        <v>0</v>
      </c>
    </row>
    <row r="982" spans="1:16">
      <c r="A982" s="388" t="s">
        <v>2116</v>
      </c>
      <c r="B982" s="389">
        <v>353427</v>
      </c>
      <c r="C982" s="389">
        <v>738001</v>
      </c>
      <c r="D982" s="389">
        <v>2.0881285244194698</v>
      </c>
      <c r="E982" s="391">
        <v>0</v>
      </c>
      <c r="F982" s="391">
        <v>0</v>
      </c>
      <c r="G982" s="391">
        <v>0</v>
      </c>
      <c r="H982" s="389">
        <v>3854</v>
      </c>
      <c r="I982" s="389">
        <v>74619</v>
      </c>
      <c r="J982" s="389">
        <v>96366</v>
      </c>
      <c r="K982" s="389">
        <v>137182</v>
      </c>
      <c r="L982" s="389">
        <v>39773</v>
      </c>
      <c r="M982" s="389">
        <v>1560</v>
      </c>
      <c r="N982" s="391">
        <v>0</v>
      </c>
      <c r="O982" s="391">
        <v>0</v>
      </c>
      <c r="P982" s="389">
        <v>73</v>
      </c>
    </row>
    <row r="983" spans="1:16">
      <c r="A983" s="390" t="s">
        <v>2117</v>
      </c>
      <c r="B983" s="389">
        <v>2768</v>
      </c>
      <c r="C983" s="389">
        <v>6558</v>
      </c>
      <c r="D983" s="389">
        <v>2.3692196531791909</v>
      </c>
      <c r="E983" s="391">
        <v>0</v>
      </c>
      <c r="F983" s="391">
        <v>0</v>
      </c>
      <c r="G983" s="391">
        <v>0</v>
      </c>
      <c r="H983" s="389">
        <v>13</v>
      </c>
      <c r="I983" s="389">
        <v>267</v>
      </c>
      <c r="J983" s="389">
        <v>591</v>
      </c>
      <c r="K983" s="389">
        <v>1416</v>
      </c>
      <c r="L983" s="389">
        <v>462</v>
      </c>
      <c r="M983" s="389">
        <v>17</v>
      </c>
      <c r="N983" s="391">
        <v>0</v>
      </c>
      <c r="O983" s="391">
        <v>0</v>
      </c>
      <c r="P983" s="389">
        <v>2</v>
      </c>
    </row>
    <row r="984" spans="1:16">
      <c r="A984" s="390" t="s">
        <v>2118</v>
      </c>
      <c r="B984" s="389">
        <v>275</v>
      </c>
      <c r="C984" s="389">
        <v>642</v>
      </c>
      <c r="D984" s="389">
        <v>2.3345454545454545</v>
      </c>
      <c r="E984" s="391">
        <v>0</v>
      </c>
      <c r="F984" s="391">
        <v>0</v>
      </c>
      <c r="G984" s="391">
        <v>0</v>
      </c>
      <c r="H984" s="389">
        <v>9</v>
      </c>
      <c r="I984" s="389">
        <v>52</v>
      </c>
      <c r="J984" s="389">
        <v>51</v>
      </c>
      <c r="K984" s="389">
        <v>97</v>
      </c>
      <c r="L984" s="389">
        <v>46</v>
      </c>
      <c r="M984" s="389">
        <v>20</v>
      </c>
      <c r="N984" s="391">
        <v>0</v>
      </c>
      <c r="O984" s="391">
        <v>0</v>
      </c>
      <c r="P984" s="391">
        <v>0</v>
      </c>
    </row>
    <row r="985" spans="1:16">
      <c r="A985" s="390" t="s">
        <v>2119</v>
      </c>
      <c r="B985" s="389">
        <v>9359</v>
      </c>
      <c r="C985" s="389">
        <v>12869</v>
      </c>
      <c r="D985" s="389">
        <v>1.3750400683833743</v>
      </c>
      <c r="E985" s="391">
        <v>0</v>
      </c>
      <c r="F985" s="391">
        <v>0</v>
      </c>
      <c r="G985" s="391">
        <v>0</v>
      </c>
      <c r="H985" s="389">
        <v>77</v>
      </c>
      <c r="I985" s="389">
        <v>1267</v>
      </c>
      <c r="J985" s="389">
        <v>2066</v>
      </c>
      <c r="K985" s="389">
        <v>3758</v>
      </c>
      <c r="L985" s="389">
        <v>2064</v>
      </c>
      <c r="M985" s="389">
        <v>125</v>
      </c>
      <c r="N985" s="391">
        <v>0</v>
      </c>
      <c r="O985" s="391">
        <v>0</v>
      </c>
      <c r="P985" s="389">
        <v>2</v>
      </c>
    </row>
    <row r="986" spans="1:16">
      <c r="A986" s="390" t="s">
        <v>2120</v>
      </c>
      <c r="B986" s="389">
        <v>4609</v>
      </c>
      <c r="C986" s="389">
        <v>6771</v>
      </c>
      <c r="D986" s="389">
        <v>1.4690822304187459</v>
      </c>
      <c r="E986" s="391">
        <v>0</v>
      </c>
      <c r="F986" s="391">
        <v>0</v>
      </c>
      <c r="G986" s="391">
        <v>0</v>
      </c>
      <c r="H986" s="389">
        <v>54</v>
      </c>
      <c r="I986" s="389">
        <v>704</v>
      </c>
      <c r="J986" s="389">
        <v>1066</v>
      </c>
      <c r="K986" s="389">
        <v>1860</v>
      </c>
      <c r="L986" s="389">
        <v>882</v>
      </c>
      <c r="M986" s="389">
        <v>43</v>
      </c>
      <c r="N986" s="391">
        <v>0</v>
      </c>
      <c r="O986" s="391">
        <v>0</v>
      </c>
      <c r="P986" s="391">
        <v>0</v>
      </c>
    </row>
    <row r="987" spans="1:16">
      <c r="A987" s="390" t="s">
        <v>2121</v>
      </c>
      <c r="B987" s="389">
        <v>3713</v>
      </c>
      <c r="C987" s="389">
        <v>4698</v>
      </c>
      <c r="D987" s="389">
        <v>1.2652841368165904</v>
      </c>
      <c r="E987" s="391">
        <v>0</v>
      </c>
      <c r="F987" s="391">
        <v>0</v>
      </c>
      <c r="G987" s="391">
        <v>0</v>
      </c>
      <c r="H987" s="389">
        <v>52</v>
      </c>
      <c r="I987" s="389">
        <v>625</v>
      </c>
      <c r="J987" s="389">
        <v>872</v>
      </c>
      <c r="K987" s="389">
        <v>1400</v>
      </c>
      <c r="L987" s="389">
        <v>642</v>
      </c>
      <c r="M987" s="389">
        <v>121</v>
      </c>
      <c r="N987" s="391">
        <v>0</v>
      </c>
      <c r="O987" s="391">
        <v>0</v>
      </c>
      <c r="P987" s="389">
        <v>1</v>
      </c>
    </row>
    <row r="988" spans="1:16">
      <c r="A988" s="390" t="s">
        <v>2122</v>
      </c>
      <c r="B988" s="389">
        <v>133</v>
      </c>
      <c r="C988" s="389">
        <v>344</v>
      </c>
      <c r="D988" s="389">
        <v>2.5864661654135337</v>
      </c>
      <c r="E988" s="391">
        <v>0</v>
      </c>
      <c r="F988" s="391">
        <v>0</v>
      </c>
      <c r="G988" s="391">
        <v>0</v>
      </c>
      <c r="H988" s="389">
        <v>3</v>
      </c>
      <c r="I988" s="389">
        <v>37</v>
      </c>
      <c r="J988" s="389">
        <v>30</v>
      </c>
      <c r="K988" s="389">
        <v>45</v>
      </c>
      <c r="L988" s="389">
        <v>17</v>
      </c>
      <c r="M988" s="389">
        <v>1</v>
      </c>
      <c r="N988" s="391">
        <v>0</v>
      </c>
      <c r="O988" s="391">
        <v>0</v>
      </c>
      <c r="P988" s="391">
        <v>0</v>
      </c>
    </row>
    <row r="989" spans="1:16">
      <c r="A989" s="390" t="s">
        <v>2123</v>
      </c>
      <c r="B989" s="389">
        <v>20725</v>
      </c>
      <c r="C989" s="389">
        <v>29349</v>
      </c>
      <c r="D989" s="389">
        <v>1.4161158021712907</v>
      </c>
      <c r="E989" s="391">
        <v>0</v>
      </c>
      <c r="F989" s="391">
        <v>0</v>
      </c>
      <c r="G989" s="391">
        <v>0</v>
      </c>
      <c r="H989" s="389">
        <v>237</v>
      </c>
      <c r="I989" s="389">
        <v>3558</v>
      </c>
      <c r="J989" s="389">
        <v>5439</v>
      </c>
      <c r="K989" s="389">
        <v>7863</v>
      </c>
      <c r="L989" s="389">
        <v>3357</v>
      </c>
      <c r="M989" s="389">
        <v>268</v>
      </c>
      <c r="N989" s="391">
        <v>0</v>
      </c>
      <c r="O989" s="391">
        <v>0</v>
      </c>
      <c r="P989" s="389">
        <v>3</v>
      </c>
    </row>
    <row r="990" spans="1:16">
      <c r="A990" s="390" t="s">
        <v>2124</v>
      </c>
      <c r="B990" s="389">
        <v>10</v>
      </c>
      <c r="C990" s="389">
        <v>14</v>
      </c>
      <c r="D990" s="389">
        <v>1.4</v>
      </c>
      <c r="E990" s="391">
        <v>0</v>
      </c>
      <c r="F990" s="391">
        <v>0</v>
      </c>
      <c r="G990" s="391">
        <v>0</v>
      </c>
      <c r="H990" s="391">
        <v>0</v>
      </c>
      <c r="I990" s="391">
        <v>0</v>
      </c>
      <c r="J990" s="389">
        <v>2</v>
      </c>
      <c r="K990" s="389">
        <v>6</v>
      </c>
      <c r="L990" s="389">
        <v>2</v>
      </c>
      <c r="M990" s="391">
        <v>0</v>
      </c>
      <c r="N990" s="391">
        <v>0</v>
      </c>
      <c r="O990" s="391">
        <v>0</v>
      </c>
      <c r="P990" s="391">
        <v>0</v>
      </c>
    </row>
    <row r="991" spans="1:16" ht="22.5">
      <c r="A991" s="390" t="s">
        <v>2125</v>
      </c>
      <c r="B991" s="389">
        <v>120</v>
      </c>
      <c r="C991" s="389">
        <v>475</v>
      </c>
      <c r="D991" s="389">
        <v>3.9583333333333335</v>
      </c>
      <c r="E991" s="391">
        <v>0</v>
      </c>
      <c r="F991" s="391">
        <v>0</v>
      </c>
      <c r="G991" s="391">
        <v>0</v>
      </c>
      <c r="H991" s="389">
        <v>1</v>
      </c>
      <c r="I991" s="389">
        <v>27</v>
      </c>
      <c r="J991" s="389">
        <v>23</v>
      </c>
      <c r="K991" s="389">
        <v>45</v>
      </c>
      <c r="L991" s="389">
        <v>18</v>
      </c>
      <c r="M991" s="389">
        <v>6</v>
      </c>
      <c r="N991" s="391">
        <v>0</v>
      </c>
      <c r="O991" s="391">
        <v>0</v>
      </c>
      <c r="P991" s="391">
        <v>0</v>
      </c>
    </row>
    <row r="992" spans="1:16" ht="22.5">
      <c r="A992" s="390" t="s">
        <v>2126</v>
      </c>
      <c r="B992" s="389">
        <v>254</v>
      </c>
      <c r="C992" s="389">
        <v>941</v>
      </c>
      <c r="D992" s="389">
        <v>3.704724409448819</v>
      </c>
      <c r="E992" s="391">
        <v>0</v>
      </c>
      <c r="F992" s="391">
        <v>0</v>
      </c>
      <c r="G992" s="391">
        <v>0</v>
      </c>
      <c r="H992" s="391">
        <v>0</v>
      </c>
      <c r="I992" s="389">
        <v>24</v>
      </c>
      <c r="J992" s="389">
        <v>36</v>
      </c>
      <c r="K992" s="389">
        <v>113</v>
      </c>
      <c r="L992" s="389">
        <v>77</v>
      </c>
      <c r="M992" s="389">
        <v>4</v>
      </c>
      <c r="N992" s="391">
        <v>0</v>
      </c>
      <c r="O992" s="391">
        <v>0</v>
      </c>
      <c r="P992" s="391">
        <v>0</v>
      </c>
    </row>
    <row r="993" spans="1:16" ht="22.5">
      <c r="A993" s="390" t="s">
        <v>2127</v>
      </c>
      <c r="B993" s="389">
        <v>36</v>
      </c>
      <c r="C993" s="389">
        <v>123</v>
      </c>
      <c r="D993" s="389">
        <v>3.4166666666666665</v>
      </c>
      <c r="E993" s="391">
        <v>0</v>
      </c>
      <c r="F993" s="391">
        <v>0</v>
      </c>
      <c r="G993" s="391">
        <v>0</v>
      </c>
      <c r="H993" s="391">
        <v>0</v>
      </c>
      <c r="I993" s="391">
        <v>0</v>
      </c>
      <c r="J993" s="389">
        <v>4</v>
      </c>
      <c r="K993" s="389">
        <v>10</v>
      </c>
      <c r="L993" s="389">
        <v>21</v>
      </c>
      <c r="M993" s="389">
        <v>1</v>
      </c>
      <c r="N993" s="391">
        <v>0</v>
      </c>
      <c r="O993" s="391">
        <v>0</v>
      </c>
      <c r="P993" s="391">
        <v>0</v>
      </c>
    </row>
    <row r="994" spans="1:16" ht="22.5">
      <c r="A994" s="390" t="s">
        <v>2128</v>
      </c>
      <c r="B994" s="389">
        <v>182</v>
      </c>
      <c r="C994" s="389">
        <v>204</v>
      </c>
      <c r="D994" s="389">
        <v>1.1208791208791209</v>
      </c>
      <c r="E994" s="391">
        <v>0</v>
      </c>
      <c r="F994" s="391">
        <v>0</v>
      </c>
      <c r="G994" s="391">
        <v>0</v>
      </c>
      <c r="H994" s="391">
        <v>0</v>
      </c>
      <c r="I994" s="389">
        <v>53</v>
      </c>
      <c r="J994" s="389">
        <v>41</v>
      </c>
      <c r="K994" s="389">
        <v>65</v>
      </c>
      <c r="L994" s="389">
        <v>23</v>
      </c>
      <c r="M994" s="391">
        <v>0</v>
      </c>
      <c r="N994" s="391">
        <v>0</v>
      </c>
      <c r="O994" s="391">
        <v>0</v>
      </c>
      <c r="P994" s="391">
        <v>0</v>
      </c>
    </row>
    <row r="995" spans="1:16" ht="22.5">
      <c r="A995" s="390" t="s">
        <v>2129</v>
      </c>
      <c r="B995" s="389">
        <v>2150</v>
      </c>
      <c r="C995" s="389">
        <v>6588</v>
      </c>
      <c r="D995" s="389">
        <v>3.0641860465116277</v>
      </c>
      <c r="E995" s="391">
        <v>0</v>
      </c>
      <c r="F995" s="391">
        <v>0</v>
      </c>
      <c r="G995" s="391">
        <v>0</v>
      </c>
      <c r="H995" s="389">
        <v>11</v>
      </c>
      <c r="I995" s="389">
        <v>330</v>
      </c>
      <c r="J995" s="389">
        <v>447</v>
      </c>
      <c r="K995" s="389">
        <v>951</v>
      </c>
      <c r="L995" s="389">
        <v>401</v>
      </c>
      <c r="M995" s="389">
        <v>9</v>
      </c>
      <c r="N995" s="391">
        <v>0</v>
      </c>
      <c r="O995" s="391">
        <v>0</v>
      </c>
      <c r="P995" s="389">
        <v>1</v>
      </c>
    </row>
    <row r="996" spans="1:16" ht="22.5">
      <c r="A996" s="390" t="s">
        <v>2130</v>
      </c>
      <c r="B996" s="389">
        <v>8059</v>
      </c>
      <c r="C996" s="389">
        <v>34715</v>
      </c>
      <c r="D996" s="389">
        <v>4.3076064027795011</v>
      </c>
      <c r="E996" s="391">
        <v>0</v>
      </c>
      <c r="F996" s="391">
        <v>0</v>
      </c>
      <c r="G996" s="391">
        <v>0</v>
      </c>
      <c r="H996" s="389">
        <v>106</v>
      </c>
      <c r="I996" s="389">
        <v>1711</v>
      </c>
      <c r="J996" s="389">
        <v>1866</v>
      </c>
      <c r="K996" s="389">
        <v>3010</v>
      </c>
      <c r="L996" s="389">
        <v>1331</v>
      </c>
      <c r="M996" s="389">
        <v>35</v>
      </c>
      <c r="N996" s="391">
        <v>0</v>
      </c>
      <c r="O996" s="391">
        <v>0</v>
      </c>
      <c r="P996" s="391">
        <v>0</v>
      </c>
    </row>
    <row r="997" spans="1:16">
      <c r="A997" s="390" t="s">
        <v>2131</v>
      </c>
      <c r="B997" s="389">
        <v>513</v>
      </c>
      <c r="C997" s="389">
        <v>2364</v>
      </c>
      <c r="D997" s="389">
        <v>4.6081871345029244</v>
      </c>
      <c r="E997" s="391">
        <v>0</v>
      </c>
      <c r="F997" s="391">
        <v>0</v>
      </c>
      <c r="G997" s="391">
        <v>0</v>
      </c>
      <c r="H997" s="389">
        <v>25</v>
      </c>
      <c r="I997" s="389">
        <v>203</v>
      </c>
      <c r="J997" s="389">
        <v>109</v>
      </c>
      <c r="K997" s="389">
        <v>130</v>
      </c>
      <c r="L997" s="389">
        <v>44</v>
      </c>
      <c r="M997" s="389">
        <v>2</v>
      </c>
      <c r="N997" s="391">
        <v>0</v>
      </c>
      <c r="O997" s="391">
        <v>0</v>
      </c>
      <c r="P997" s="391">
        <v>0</v>
      </c>
    </row>
    <row r="998" spans="1:16">
      <c r="A998" s="390" t="s">
        <v>2132</v>
      </c>
      <c r="B998" s="389">
        <v>188</v>
      </c>
      <c r="C998" s="389">
        <v>730</v>
      </c>
      <c r="D998" s="389">
        <v>3.8829787234042552</v>
      </c>
      <c r="E998" s="391">
        <v>0</v>
      </c>
      <c r="F998" s="391">
        <v>0</v>
      </c>
      <c r="G998" s="391">
        <v>0</v>
      </c>
      <c r="H998" s="391">
        <v>0</v>
      </c>
      <c r="I998" s="389">
        <v>31</v>
      </c>
      <c r="J998" s="389">
        <v>44</v>
      </c>
      <c r="K998" s="389">
        <v>76</v>
      </c>
      <c r="L998" s="389">
        <v>37</v>
      </c>
      <c r="M998" s="391">
        <v>0</v>
      </c>
      <c r="N998" s="391">
        <v>0</v>
      </c>
      <c r="O998" s="391">
        <v>0</v>
      </c>
      <c r="P998" s="391">
        <v>0</v>
      </c>
    </row>
    <row r="999" spans="1:16">
      <c r="A999" s="390" t="s">
        <v>2133</v>
      </c>
      <c r="B999" s="389">
        <v>6086</v>
      </c>
      <c r="C999" s="389">
        <v>16761</v>
      </c>
      <c r="D999" s="389">
        <v>2.7540256325994084</v>
      </c>
      <c r="E999" s="391">
        <v>0</v>
      </c>
      <c r="F999" s="391">
        <v>0</v>
      </c>
      <c r="G999" s="391">
        <v>0</v>
      </c>
      <c r="H999" s="389">
        <v>71</v>
      </c>
      <c r="I999" s="389">
        <v>1026</v>
      </c>
      <c r="J999" s="389">
        <v>1559</v>
      </c>
      <c r="K999" s="389">
        <v>2628</v>
      </c>
      <c r="L999" s="389">
        <v>773</v>
      </c>
      <c r="M999" s="389">
        <v>28</v>
      </c>
      <c r="N999" s="391">
        <v>0</v>
      </c>
      <c r="O999" s="391">
        <v>0</v>
      </c>
      <c r="P999" s="389">
        <v>1</v>
      </c>
    </row>
    <row r="1000" spans="1:16">
      <c r="A1000" s="390" t="s">
        <v>2134</v>
      </c>
      <c r="B1000" s="389">
        <v>1418</v>
      </c>
      <c r="C1000" s="389">
        <v>3933</v>
      </c>
      <c r="D1000" s="389">
        <v>2.7736248236953456</v>
      </c>
      <c r="E1000" s="391">
        <v>0</v>
      </c>
      <c r="F1000" s="391">
        <v>0</v>
      </c>
      <c r="G1000" s="391">
        <v>0</v>
      </c>
      <c r="H1000" s="389">
        <v>13</v>
      </c>
      <c r="I1000" s="389">
        <v>229</v>
      </c>
      <c r="J1000" s="389">
        <v>379</v>
      </c>
      <c r="K1000" s="389">
        <v>639</v>
      </c>
      <c r="L1000" s="389">
        <v>154</v>
      </c>
      <c r="M1000" s="389">
        <v>3</v>
      </c>
      <c r="N1000" s="391">
        <v>0</v>
      </c>
      <c r="O1000" s="391">
        <v>0</v>
      </c>
      <c r="P1000" s="389">
        <v>1</v>
      </c>
    </row>
    <row r="1001" spans="1:16">
      <c r="A1001" s="390" t="s">
        <v>2135</v>
      </c>
      <c r="B1001" s="389">
        <v>40</v>
      </c>
      <c r="C1001" s="389">
        <v>134</v>
      </c>
      <c r="D1001" s="389">
        <v>3.35</v>
      </c>
      <c r="E1001" s="391">
        <v>0</v>
      </c>
      <c r="F1001" s="391">
        <v>0</v>
      </c>
      <c r="G1001" s="391">
        <v>0</v>
      </c>
      <c r="H1001" s="389">
        <v>2</v>
      </c>
      <c r="I1001" s="389">
        <v>2</v>
      </c>
      <c r="J1001" s="389">
        <v>6</v>
      </c>
      <c r="K1001" s="389">
        <v>20</v>
      </c>
      <c r="L1001" s="389">
        <v>7</v>
      </c>
      <c r="M1001" s="389">
        <v>3</v>
      </c>
      <c r="N1001" s="391">
        <v>0</v>
      </c>
      <c r="O1001" s="391">
        <v>0</v>
      </c>
      <c r="P1001" s="391">
        <v>0</v>
      </c>
    </row>
    <row r="1002" spans="1:16">
      <c r="A1002" s="390" t="s">
        <v>2136</v>
      </c>
      <c r="B1002" s="389">
        <v>11325</v>
      </c>
      <c r="C1002" s="389">
        <v>35750</v>
      </c>
      <c r="D1002" s="389">
        <v>3.1567328918322297</v>
      </c>
      <c r="E1002" s="391">
        <v>0</v>
      </c>
      <c r="F1002" s="391">
        <v>0</v>
      </c>
      <c r="G1002" s="391">
        <v>0</v>
      </c>
      <c r="H1002" s="389">
        <v>230</v>
      </c>
      <c r="I1002" s="389">
        <v>3358</v>
      </c>
      <c r="J1002" s="389">
        <v>3168</v>
      </c>
      <c r="K1002" s="389">
        <v>3755</v>
      </c>
      <c r="L1002" s="389">
        <v>783</v>
      </c>
      <c r="M1002" s="389">
        <v>29</v>
      </c>
      <c r="N1002" s="391">
        <v>0</v>
      </c>
      <c r="O1002" s="391">
        <v>0</v>
      </c>
      <c r="P1002" s="389">
        <v>2</v>
      </c>
    </row>
    <row r="1003" spans="1:16">
      <c r="A1003" s="390" t="s">
        <v>2137</v>
      </c>
      <c r="B1003" s="389">
        <v>317</v>
      </c>
      <c r="C1003" s="389">
        <v>1475</v>
      </c>
      <c r="D1003" s="389">
        <v>4.6529968454258679</v>
      </c>
      <c r="E1003" s="391">
        <v>0</v>
      </c>
      <c r="F1003" s="391">
        <v>0</v>
      </c>
      <c r="G1003" s="391">
        <v>0</v>
      </c>
      <c r="H1003" s="391">
        <v>0</v>
      </c>
      <c r="I1003" s="389">
        <v>13</v>
      </c>
      <c r="J1003" s="389">
        <v>36</v>
      </c>
      <c r="K1003" s="389">
        <v>151</v>
      </c>
      <c r="L1003" s="389">
        <v>113</v>
      </c>
      <c r="M1003" s="389">
        <v>4</v>
      </c>
      <c r="N1003" s="391">
        <v>0</v>
      </c>
      <c r="O1003" s="391">
        <v>0</v>
      </c>
      <c r="P1003" s="391">
        <v>0</v>
      </c>
    </row>
    <row r="1004" spans="1:16">
      <c r="A1004" s="390" t="s">
        <v>2138</v>
      </c>
      <c r="B1004" s="389">
        <v>4</v>
      </c>
      <c r="C1004" s="389">
        <v>21</v>
      </c>
      <c r="D1004" s="389">
        <v>5.25</v>
      </c>
      <c r="E1004" s="391">
        <v>0</v>
      </c>
      <c r="F1004" s="391">
        <v>0</v>
      </c>
      <c r="G1004" s="391">
        <v>0</v>
      </c>
      <c r="H1004" s="391">
        <v>0</v>
      </c>
      <c r="I1004" s="389">
        <v>1</v>
      </c>
      <c r="J1004" s="391">
        <v>0</v>
      </c>
      <c r="K1004" s="389">
        <v>2</v>
      </c>
      <c r="L1004" s="389">
        <v>1</v>
      </c>
      <c r="M1004" s="391">
        <v>0</v>
      </c>
      <c r="N1004" s="391">
        <v>0</v>
      </c>
      <c r="O1004" s="391">
        <v>0</v>
      </c>
      <c r="P1004" s="391">
        <v>0</v>
      </c>
    </row>
    <row r="1005" spans="1:16" ht="22.5">
      <c r="A1005" s="390" t="s">
        <v>2139</v>
      </c>
      <c r="B1005" s="389">
        <v>2088</v>
      </c>
      <c r="C1005" s="389">
        <v>5181</v>
      </c>
      <c r="D1005" s="389">
        <v>2.4813218390804597</v>
      </c>
      <c r="E1005" s="391">
        <v>0</v>
      </c>
      <c r="F1005" s="391">
        <v>0</v>
      </c>
      <c r="G1005" s="391">
        <v>0</v>
      </c>
      <c r="H1005" s="389">
        <v>14</v>
      </c>
      <c r="I1005" s="389">
        <v>362</v>
      </c>
      <c r="J1005" s="389">
        <v>523</v>
      </c>
      <c r="K1005" s="389">
        <v>922</v>
      </c>
      <c r="L1005" s="389">
        <v>255</v>
      </c>
      <c r="M1005" s="389">
        <v>12</v>
      </c>
      <c r="N1005" s="391">
        <v>0</v>
      </c>
      <c r="O1005" s="391">
        <v>0</v>
      </c>
      <c r="P1005" s="391">
        <v>0</v>
      </c>
    </row>
    <row r="1006" spans="1:16">
      <c r="A1006" s="390" t="s">
        <v>2140</v>
      </c>
      <c r="B1006" s="389">
        <v>13</v>
      </c>
      <c r="C1006" s="389">
        <v>33</v>
      </c>
      <c r="D1006" s="389">
        <v>2.5384615384615383</v>
      </c>
      <c r="E1006" s="391">
        <v>0</v>
      </c>
      <c r="F1006" s="391">
        <v>0</v>
      </c>
      <c r="G1006" s="391">
        <v>0</v>
      </c>
      <c r="H1006" s="391">
        <v>0</v>
      </c>
      <c r="I1006" s="389">
        <v>4</v>
      </c>
      <c r="J1006" s="389">
        <v>2</v>
      </c>
      <c r="K1006" s="389">
        <v>6</v>
      </c>
      <c r="L1006" s="389">
        <v>1</v>
      </c>
      <c r="M1006" s="391">
        <v>0</v>
      </c>
      <c r="N1006" s="391">
        <v>0</v>
      </c>
      <c r="O1006" s="391">
        <v>0</v>
      </c>
      <c r="P1006" s="391">
        <v>0</v>
      </c>
    </row>
    <row r="1007" spans="1:16" ht="22.5">
      <c r="A1007" s="390" t="s">
        <v>2141</v>
      </c>
      <c r="B1007" s="389">
        <v>6</v>
      </c>
      <c r="C1007" s="389">
        <v>7</v>
      </c>
      <c r="D1007" s="389">
        <v>1.1666666666666667</v>
      </c>
      <c r="E1007" s="391">
        <v>0</v>
      </c>
      <c r="F1007" s="391">
        <v>0</v>
      </c>
      <c r="G1007" s="391">
        <v>0</v>
      </c>
      <c r="H1007" s="391">
        <v>0</v>
      </c>
      <c r="I1007" s="391">
        <v>0</v>
      </c>
      <c r="J1007" s="389">
        <v>2</v>
      </c>
      <c r="K1007" s="389">
        <v>4</v>
      </c>
      <c r="L1007" s="391">
        <v>0</v>
      </c>
      <c r="M1007" s="391">
        <v>0</v>
      </c>
      <c r="N1007" s="391">
        <v>0</v>
      </c>
      <c r="O1007" s="391">
        <v>0</v>
      </c>
      <c r="P1007" s="391">
        <v>0</v>
      </c>
    </row>
    <row r="1008" spans="1:16">
      <c r="A1008" s="390" t="s">
        <v>2142</v>
      </c>
      <c r="B1008" s="389">
        <v>666</v>
      </c>
      <c r="C1008" s="389">
        <v>2675</v>
      </c>
      <c r="D1008" s="389">
        <v>4.0165165165165169</v>
      </c>
      <c r="E1008" s="391">
        <v>0</v>
      </c>
      <c r="F1008" s="391">
        <v>0</v>
      </c>
      <c r="G1008" s="391">
        <v>0</v>
      </c>
      <c r="H1008" s="389">
        <v>3</v>
      </c>
      <c r="I1008" s="389">
        <v>89</v>
      </c>
      <c r="J1008" s="389">
        <v>164</v>
      </c>
      <c r="K1008" s="389">
        <v>311</v>
      </c>
      <c r="L1008" s="389">
        <v>95</v>
      </c>
      <c r="M1008" s="389">
        <v>4</v>
      </c>
      <c r="N1008" s="391">
        <v>0</v>
      </c>
      <c r="O1008" s="391">
        <v>0</v>
      </c>
      <c r="P1008" s="391">
        <v>0</v>
      </c>
    </row>
    <row r="1009" spans="1:16">
      <c r="A1009" s="390" t="s">
        <v>2143</v>
      </c>
      <c r="B1009" s="389">
        <v>23</v>
      </c>
      <c r="C1009" s="389">
        <v>53</v>
      </c>
      <c r="D1009" s="389">
        <v>2.3043478260869565</v>
      </c>
      <c r="E1009" s="391">
        <v>0</v>
      </c>
      <c r="F1009" s="391">
        <v>0</v>
      </c>
      <c r="G1009" s="391">
        <v>0</v>
      </c>
      <c r="H1009" s="391">
        <v>0</v>
      </c>
      <c r="I1009" s="389">
        <v>3</v>
      </c>
      <c r="J1009" s="389">
        <v>3</v>
      </c>
      <c r="K1009" s="389">
        <v>13</v>
      </c>
      <c r="L1009" s="389">
        <v>4</v>
      </c>
      <c r="M1009" s="391">
        <v>0</v>
      </c>
      <c r="N1009" s="391">
        <v>0</v>
      </c>
      <c r="O1009" s="391">
        <v>0</v>
      </c>
      <c r="P1009" s="391">
        <v>0</v>
      </c>
    </row>
    <row r="1010" spans="1:16" ht="22.5">
      <c r="A1010" s="390" t="s">
        <v>2144</v>
      </c>
      <c r="B1010" s="389">
        <v>3434</v>
      </c>
      <c r="C1010" s="389">
        <v>9190</v>
      </c>
      <c r="D1010" s="389">
        <v>2.6761793826441469</v>
      </c>
      <c r="E1010" s="391">
        <v>0</v>
      </c>
      <c r="F1010" s="391">
        <v>0</v>
      </c>
      <c r="G1010" s="391">
        <v>0</v>
      </c>
      <c r="H1010" s="389">
        <v>35</v>
      </c>
      <c r="I1010" s="389">
        <v>743</v>
      </c>
      <c r="J1010" s="389">
        <v>904</v>
      </c>
      <c r="K1010" s="389">
        <v>1337</v>
      </c>
      <c r="L1010" s="389">
        <v>402</v>
      </c>
      <c r="M1010" s="389">
        <v>12</v>
      </c>
      <c r="N1010" s="391">
        <v>0</v>
      </c>
      <c r="O1010" s="391">
        <v>0</v>
      </c>
      <c r="P1010" s="389">
        <v>1</v>
      </c>
    </row>
    <row r="1011" spans="1:16">
      <c r="A1011" s="390" t="s">
        <v>2145</v>
      </c>
      <c r="B1011" s="389">
        <v>9243</v>
      </c>
      <c r="C1011" s="389">
        <v>20608</v>
      </c>
      <c r="D1011" s="389">
        <v>2.2295791409715462</v>
      </c>
      <c r="E1011" s="391">
        <v>0</v>
      </c>
      <c r="F1011" s="391">
        <v>0</v>
      </c>
      <c r="G1011" s="391">
        <v>0</v>
      </c>
      <c r="H1011" s="389">
        <v>216</v>
      </c>
      <c r="I1011" s="389">
        <v>2870</v>
      </c>
      <c r="J1011" s="389">
        <v>2651</v>
      </c>
      <c r="K1011" s="389">
        <v>2945</v>
      </c>
      <c r="L1011" s="389">
        <v>552</v>
      </c>
      <c r="M1011" s="389">
        <v>9</v>
      </c>
      <c r="N1011" s="391">
        <v>0</v>
      </c>
      <c r="O1011" s="391">
        <v>0</v>
      </c>
      <c r="P1011" s="391">
        <v>0</v>
      </c>
    </row>
    <row r="1012" spans="1:16" ht="22.5">
      <c r="A1012" s="390" t="s">
        <v>2146</v>
      </c>
      <c r="B1012" s="389">
        <v>14296</v>
      </c>
      <c r="C1012" s="389">
        <v>33387</v>
      </c>
      <c r="D1012" s="389">
        <v>2.3354085058757694</v>
      </c>
      <c r="E1012" s="391">
        <v>0</v>
      </c>
      <c r="F1012" s="391">
        <v>0</v>
      </c>
      <c r="G1012" s="391">
        <v>0</v>
      </c>
      <c r="H1012" s="389">
        <v>18</v>
      </c>
      <c r="I1012" s="389">
        <v>1038</v>
      </c>
      <c r="J1012" s="389">
        <v>3547</v>
      </c>
      <c r="K1012" s="389">
        <v>7596</v>
      </c>
      <c r="L1012" s="389">
        <v>2064</v>
      </c>
      <c r="M1012" s="389">
        <v>33</v>
      </c>
      <c r="N1012" s="391">
        <v>0</v>
      </c>
      <c r="O1012" s="391">
        <v>0</v>
      </c>
      <c r="P1012" s="391">
        <v>0</v>
      </c>
    </row>
    <row r="1013" spans="1:16" ht="22.5">
      <c r="A1013" s="390" t="s">
        <v>2147</v>
      </c>
      <c r="B1013" s="389">
        <v>179</v>
      </c>
      <c r="C1013" s="389">
        <v>1126</v>
      </c>
      <c r="D1013" s="389">
        <v>6.2905027932960893</v>
      </c>
      <c r="E1013" s="391">
        <v>0</v>
      </c>
      <c r="F1013" s="391">
        <v>0</v>
      </c>
      <c r="G1013" s="391">
        <v>0</v>
      </c>
      <c r="H1013" s="389">
        <v>3</v>
      </c>
      <c r="I1013" s="389">
        <v>36</v>
      </c>
      <c r="J1013" s="389">
        <v>60</v>
      </c>
      <c r="K1013" s="389">
        <v>53</v>
      </c>
      <c r="L1013" s="389">
        <v>27</v>
      </c>
      <c r="M1013" s="391">
        <v>0</v>
      </c>
      <c r="N1013" s="391">
        <v>0</v>
      </c>
      <c r="O1013" s="391">
        <v>0</v>
      </c>
      <c r="P1013" s="391">
        <v>0</v>
      </c>
    </row>
    <row r="1014" spans="1:16" ht="22.5">
      <c r="A1014" s="390" t="s">
        <v>2148</v>
      </c>
      <c r="B1014" s="389">
        <v>3270</v>
      </c>
      <c r="C1014" s="389">
        <v>8058</v>
      </c>
      <c r="D1014" s="389">
        <v>2.4642201834862387</v>
      </c>
      <c r="E1014" s="391">
        <v>0</v>
      </c>
      <c r="F1014" s="391">
        <v>0</v>
      </c>
      <c r="G1014" s="391">
        <v>0</v>
      </c>
      <c r="H1014" s="389">
        <v>42</v>
      </c>
      <c r="I1014" s="389">
        <v>701</v>
      </c>
      <c r="J1014" s="389">
        <v>820</v>
      </c>
      <c r="K1014" s="389">
        <v>1241</v>
      </c>
      <c r="L1014" s="389">
        <v>442</v>
      </c>
      <c r="M1014" s="389">
        <v>21</v>
      </c>
      <c r="N1014" s="391">
        <v>0</v>
      </c>
      <c r="O1014" s="391">
        <v>0</v>
      </c>
      <c r="P1014" s="389">
        <v>3</v>
      </c>
    </row>
    <row r="1015" spans="1:16">
      <c r="A1015" s="390" t="s">
        <v>2149</v>
      </c>
      <c r="B1015" s="389">
        <v>328</v>
      </c>
      <c r="C1015" s="389">
        <v>1222</v>
      </c>
      <c r="D1015" s="389">
        <v>3.725609756097561</v>
      </c>
      <c r="E1015" s="391">
        <v>0</v>
      </c>
      <c r="F1015" s="391">
        <v>0</v>
      </c>
      <c r="G1015" s="391">
        <v>0</v>
      </c>
      <c r="H1015" s="389">
        <v>2</v>
      </c>
      <c r="I1015" s="389">
        <v>42</v>
      </c>
      <c r="J1015" s="389">
        <v>79</v>
      </c>
      <c r="K1015" s="389">
        <v>149</v>
      </c>
      <c r="L1015" s="389">
        <v>53</v>
      </c>
      <c r="M1015" s="389">
        <v>3</v>
      </c>
      <c r="N1015" s="391">
        <v>0</v>
      </c>
      <c r="O1015" s="391">
        <v>0</v>
      </c>
      <c r="P1015" s="391">
        <v>0</v>
      </c>
    </row>
    <row r="1016" spans="1:16">
      <c r="A1016" s="390" t="s">
        <v>2150</v>
      </c>
      <c r="B1016" s="389">
        <v>4817</v>
      </c>
      <c r="C1016" s="389">
        <v>15679</v>
      </c>
      <c r="D1016" s="389">
        <v>3.2549304546398172</v>
      </c>
      <c r="E1016" s="391">
        <v>0</v>
      </c>
      <c r="F1016" s="391">
        <v>0</v>
      </c>
      <c r="G1016" s="391">
        <v>0</v>
      </c>
      <c r="H1016" s="389">
        <v>51</v>
      </c>
      <c r="I1016" s="389">
        <v>1130</v>
      </c>
      <c r="J1016" s="389">
        <v>1374</v>
      </c>
      <c r="K1016" s="389">
        <v>1784</v>
      </c>
      <c r="L1016" s="389">
        <v>471</v>
      </c>
      <c r="M1016" s="389">
        <v>6</v>
      </c>
      <c r="N1016" s="391">
        <v>0</v>
      </c>
      <c r="O1016" s="391">
        <v>0</v>
      </c>
      <c r="P1016" s="389">
        <v>1</v>
      </c>
    </row>
    <row r="1017" spans="1:16">
      <c r="A1017" s="390" t="s">
        <v>2151</v>
      </c>
      <c r="B1017" s="389">
        <v>6103</v>
      </c>
      <c r="C1017" s="389">
        <v>17489</v>
      </c>
      <c r="D1017" s="389">
        <v>2.8656398492544648</v>
      </c>
      <c r="E1017" s="391">
        <v>0</v>
      </c>
      <c r="F1017" s="391">
        <v>0</v>
      </c>
      <c r="G1017" s="391">
        <v>0</v>
      </c>
      <c r="H1017" s="389">
        <v>42</v>
      </c>
      <c r="I1017" s="389">
        <v>1159</v>
      </c>
      <c r="J1017" s="389">
        <v>1630</v>
      </c>
      <c r="K1017" s="389">
        <v>2597</v>
      </c>
      <c r="L1017" s="389">
        <v>662</v>
      </c>
      <c r="M1017" s="389">
        <v>12</v>
      </c>
      <c r="N1017" s="391">
        <v>0</v>
      </c>
      <c r="O1017" s="391">
        <v>0</v>
      </c>
      <c r="P1017" s="389">
        <v>1</v>
      </c>
    </row>
    <row r="1018" spans="1:16">
      <c r="A1018" s="390" t="s">
        <v>2152</v>
      </c>
      <c r="B1018" s="389">
        <v>163</v>
      </c>
      <c r="C1018" s="389">
        <v>485</v>
      </c>
      <c r="D1018" s="389">
        <v>2.9754601226993866</v>
      </c>
      <c r="E1018" s="391">
        <v>0</v>
      </c>
      <c r="F1018" s="391">
        <v>0</v>
      </c>
      <c r="G1018" s="391">
        <v>0</v>
      </c>
      <c r="H1018" s="389">
        <v>1</v>
      </c>
      <c r="I1018" s="389">
        <v>36</v>
      </c>
      <c r="J1018" s="389">
        <v>45</v>
      </c>
      <c r="K1018" s="389">
        <v>59</v>
      </c>
      <c r="L1018" s="389">
        <v>22</v>
      </c>
      <c r="M1018" s="391">
        <v>0</v>
      </c>
      <c r="N1018" s="391">
        <v>0</v>
      </c>
      <c r="O1018" s="391">
        <v>0</v>
      </c>
      <c r="P1018" s="391">
        <v>0</v>
      </c>
    </row>
    <row r="1019" spans="1:16">
      <c r="A1019" s="390" t="s">
        <v>2153</v>
      </c>
      <c r="B1019" s="389">
        <v>1198</v>
      </c>
      <c r="C1019" s="389">
        <v>4960</v>
      </c>
      <c r="D1019" s="389">
        <v>4.1402337228714527</v>
      </c>
      <c r="E1019" s="391">
        <v>0</v>
      </c>
      <c r="F1019" s="391">
        <v>0</v>
      </c>
      <c r="G1019" s="391">
        <v>0</v>
      </c>
      <c r="H1019" s="389">
        <v>3</v>
      </c>
      <c r="I1019" s="389">
        <v>121</v>
      </c>
      <c r="J1019" s="389">
        <v>220</v>
      </c>
      <c r="K1019" s="389">
        <v>577</v>
      </c>
      <c r="L1019" s="389">
        <v>273</v>
      </c>
      <c r="M1019" s="389">
        <v>4</v>
      </c>
      <c r="N1019" s="391">
        <v>0</v>
      </c>
      <c r="O1019" s="391">
        <v>0</v>
      </c>
      <c r="P1019" s="391">
        <v>0</v>
      </c>
    </row>
    <row r="1020" spans="1:16">
      <c r="A1020" s="390" t="s">
        <v>2154</v>
      </c>
      <c r="B1020" s="389">
        <v>796</v>
      </c>
      <c r="C1020" s="389">
        <v>2751</v>
      </c>
      <c r="D1020" s="389">
        <v>3.4560301507537687</v>
      </c>
      <c r="E1020" s="391">
        <v>0</v>
      </c>
      <c r="F1020" s="391">
        <v>0</v>
      </c>
      <c r="G1020" s="391">
        <v>0</v>
      </c>
      <c r="H1020" s="389">
        <v>5</v>
      </c>
      <c r="I1020" s="389">
        <v>151</v>
      </c>
      <c r="J1020" s="389">
        <v>173</v>
      </c>
      <c r="K1020" s="389">
        <v>341</v>
      </c>
      <c r="L1020" s="389">
        <v>119</v>
      </c>
      <c r="M1020" s="389">
        <v>7</v>
      </c>
      <c r="N1020" s="391">
        <v>0</v>
      </c>
      <c r="O1020" s="391">
        <v>0</v>
      </c>
      <c r="P1020" s="391">
        <v>0</v>
      </c>
    </row>
    <row r="1021" spans="1:16">
      <c r="A1021" s="390" t="s">
        <v>2155</v>
      </c>
      <c r="B1021" s="389">
        <v>151</v>
      </c>
      <c r="C1021" s="389">
        <v>361</v>
      </c>
      <c r="D1021" s="389">
        <v>2.3907284768211921</v>
      </c>
      <c r="E1021" s="391">
        <v>0</v>
      </c>
      <c r="F1021" s="391">
        <v>0</v>
      </c>
      <c r="G1021" s="391">
        <v>0</v>
      </c>
      <c r="H1021" s="391">
        <v>0</v>
      </c>
      <c r="I1021" s="389">
        <v>11</v>
      </c>
      <c r="J1021" s="389">
        <v>27</v>
      </c>
      <c r="K1021" s="389">
        <v>91</v>
      </c>
      <c r="L1021" s="389">
        <v>22</v>
      </c>
      <c r="M1021" s="391">
        <v>0</v>
      </c>
      <c r="N1021" s="391">
        <v>0</v>
      </c>
      <c r="O1021" s="391">
        <v>0</v>
      </c>
      <c r="P1021" s="391">
        <v>0</v>
      </c>
    </row>
    <row r="1022" spans="1:16">
      <c r="A1022" s="390" t="s">
        <v>2156</v>
      </c>
      <c r="B1022" s="389">
        <v>14373</v>
      </c>
      <c r="C1022" s="389">
        <v>37609</v>
      </c>
      <c r="D1022" s="389">
        <v>2.6166423154525846</v>
      </c>
      <c r="E1022" s="391">
        <v>0</v>
      </c>
      <c r="F1022" s="391">
        <v>0</v>
      </c>
      <c r="G1022" s="391">
        <v>0</v>
      </c>
      <c r="H1022" s="389">
        <v>200</v>
      </c>
      <c r="I1022" s="389">
        <v>3473</v>
      </c>
      <c r="J1022" s="389">
        <v>4214</v>
      </c>
      <c r="K1022" s="389">
        <v>5152</v>
      </c>
      <c r="L1022" s="389">
        <v>1290</v>
      </c>
      <c r="M1022" s="389">
        <v>41</v>
      </c>
      <c r="N1022" s="391">
        <v>0</v>
      </c>
      <c r="O1022" s="391">
        <v>0</v>
      </c>
      <c r="P1022" s="389">
        <v>3</v>
      </c>
    </row>
    <row r="1023" spans="1:16">
      <c r="A1023" s="390" t="s">
        <v>2157</v>
      </c>
      <c r="B1023" s="389">
        <v>65</v>
      </c>
      <c r="C1023" s="389">
        <v>132</v>
      </c>
      <c r="D1023" s="389">
        <v>2.0307692307692307</v>
      </c>
      <c r="E1023" s="391">
        <v>0</v>
      </c>
      <c r="F1023" s="391">
        <v>0</v>
      </c>
      <c r="G1023" s="391">
        <v>0</v>
      </c>
      <c r="H1023" s="391">
        <v>0</v>
      </c>
      <c r="I1023" s="389">
        <v>15</v>
      </c>
      <c r="J1023" s="389">
        <v>16</v>
      </c>
      <c r="K1023" s="389">
        <v>31</v>
      </c>
      <c r="L1023" s="389">
        <v>3</v>
      </c>
      <c r="M1023" s="391">
        <v>0</v>
      </c>
      <c r="N1023" s="391">
        <v>0</v>
      </c>
      <c r="O1023" s="391">
        <v>0</v>
      </c>
      <c r="P1023" s="391">
        <v>0</v>
      </c>
    </row>
    <row r="1024" spans="1:16">
      <c r="A1024" s="390" t="s">
        <v>2158</v>
      </c>
      <c r="B1024" s="389">
        <v>2372</v>
      </c>
      <c r="C1024" s="389">
        <v>8079</v>
      </c>
      <c r="D1024" s="389">
        <v>3.4059865092748733</v>
      </c>
      <c r="E1024" s="391">
        <v>0</v>
      </c>
      <c r="F1024" s="391">
        <v>0</v>
      </c>
      <c r="G1024" s="391">
        <v>0</v>
      </c>
      <c r="H1024" s="389">
        <v>54</v>
      </c>
      <c r="I1024" s="389">
        <v>755</v>
      </c>
      <c r="J1024" s="389">
        <v>645</v>
      </c>
      <c r="K1024" s="389">
        <v>719</v>
      </c>
      <c r="L1024" s="389">
        <v>192</v>
      </c>
      <c r="M1024" s="389">
        <v>7</v>
      </c>
      <c r="N1024" s="391">
        <v>0</v>
      </c>
      <c r="O1024" s="391">
        <v>0</v>
      </c>
      <c r="P1024" s="391">
        <v>0</v>
      </c>
    </row>
    <row r="1025" spans="1:16">
      <c r="A1025" s="390" t="s">
        <v>2159</v>
      </c>
      <c r="B1025" s="389">
        <v>374</v>
      </c>
      <c r="C1025" s="389">
        <v>1127</v>
      </c>
      <c r="D1025" s="389">
        <v>3.0133689839572191</v>
      </c>
      <c r="E1025" s="391">
        <v>0</v>
      </c>
      <c r="F1025" s="391">
        <v>0</v>
      </c>
      <c r="G1025" s="391">
        <v>0</v>
      </c>
      <c r="H1025" s="389">
        <v>1</v>
      </c>
      <c r="I1025" s="389">
        <v>127</v>
      </c>
      <c r="J1025" s="389">
        <v>105</v>
      </c>
      <c r="K1025" s="389">
        <v>119</v>
      </c>
      <c r="L1025" s="389">
        <v>22</v>
      </c>
      <c r="M1025" s="391">
        <v>0</v>
      </c>
      <c r="N1025" s="391">
        <v>0</v>
      </c>
      <c r="O1025" s="391">
        <v>0</v>
      </c>
      <c r="P1025" s="391">
        <v>0</v>
      </c>
    </row>
    <row r="1026" spans="1:16">
      <c r="A1026" s="390" t="s">
        <v>2160</v>
      </c>
      <c r="B1026" s="389">
        <v>2873</v>
      </c>
      <c r="C1026" s="389">
        <v>6565</v>
      </c>
      <c r="D1026" s="389">
        <v>2.2850678733031673</v>
      </c>
      <c r="E1026" s="391">
        <v>0</v>
      </c>
      <c r="F1026" s="391">
        <v>0</v>
      </c>
      <c r="G1026" s="391">
        <v>0</v>
      </c>
      <c r="H1026" s="389">
        <v>33</v>
      </c>
      <c r="I1026" s="389">
        <v>765</v>
      </c>
      <c r="J1026" s="389">
        <v>855</v>
      </c>
      <c r="K1026" s="389">
        <v>969</v>
      </c>
      <c r="L1026" s="389">
        <v>245</v>
      </c>
      <c r="M1026" s="389">
        <v>6</v>
      </c>
      <c r="N1026" s="391">
        <v>0</v>
      </c>
      <c r="O1026" s="391">
        <v>0</v>
      </c>
      <c r="P1026" s="391">
        <v>0</v>
      </c>
    </row>
    <row r="1027" spans="1:16">
      <c r="A1027" s="390" t="s">
        <v>2161</v>
      </c>
      <c r="B1027" s="389">
        <v>429</v>
      </c>
      <c r="C1027" s="389">
        <v>1086</v>
      </c>
      <c r="D1027" s="389">
        <v>2.5314685314685317</v>
      </c>
      <c r="E1027" s="391">
        <v>0</v>
      </c>
      <c r="F1027" s="391">
        <v>0</v>
      </c>
      <c r="G1027" s="391">
        <v>0</v>
      </c>
      <c r="H1027" s="389">
        <v>5</v>
      </c>
      <c r="I1027" s="389">
        <v>115</v>
      </c>
      <c r="J1027" s="389">
        <v>115</v>
      </c>
      <c r="K1027" s="389">
        <v>150</v>
      </c>
      <c r="L1027" s="389">
        <v>44</v>
      </c>
      <c r="M1027" s="391">
        <v>0</v>
      </c>
      <c r="N1027" s="391">
        <v>0</v>
      </c>
      <c r="O1027" s="391">
        <v>0</v>
      </c>
      <c r="P1027" s="391">
        <v>0</v>
      </c>
    </row>
    <row r="1028" spans="1:16" ht="22.5">
      <c r="A1028" s="390" t="s">
        <v>2162</v>
      </c>
      <c r="B1028" s="389">
        <v>1709</v>
      </c>
      <c r="C1028" s="389">
        <v>3951</v>
      </c>
      <c r="D1028" s="389">
        <v>2.3118782913984788</v>
      </c>
      <c r="E1028" s="391">
        <v>0</v>
      </c>
      <c r="F1028" s="391">
        <v>0</v>
      </c>
      <c r="G1028" s="391">
        <v>0</v>
      </c>
      <c r="H1028" s="389">
        <v>25</v>
      </c>
      <c r="I1028" s="389">
        <v>416</v>
      </c>
      <c r="J1028" s="389">
        <v>445</v>
      </c>
      <c r="K1028" s="389">
        <v>577</v>
      </c>
      <c r="L1028" s="389">
        <v>238</v>
      </c>
      <c r="M1028" s="389">
        <v>8</v>
      </c>
      <c r="N1028" s="391">
        <v>0</v>
      </c>
      <c r="O1028" s="391">
        <v>0</v>
      </c>
      <c r="P1028" s="391">
        <v>0</v>
      </c>
    </row>
    <row r="1029" spans="1:16" ht="22.5">
      <c r="A1029" s="390" t="s">
        <v>2163</v>
      </c>
      <c r="B1029" s="389">
        <v>267</v>
      </c>
      <c r="C1029" s="389">
        <v>579</v>
      </c>
      <c r="D1029" s="389">
        <v>2.1685393258426968</v>
      </c>
      <c r="E1029" s="391">
        <v>0</v>
      </c>
      <c r="F1029" s="391">
        <v>0</v>
      </c>
      <c r="G1029" s="391">
        <v>0</v>
      </c>
      <c r="H1029" s="389">
        <v>9</v>
      </c>
      <c r="I1029" s="389">
        <v>75</v>
      </c>
      <c r="J1029" s="389">
        <v>76</v>
      </c>
      <c r="K1029" s="389">
        <v>85</v>
      </c>
      <c r="L1029" s="389">
        <v>20</v>
      </c>
      <c r="M1029" s="389">
        <v>2</v>
      </c>
      <c r="N1029" s="391">
        <v>0</v>
      </c>
      <c r="O1029" s="391">
        <v>0</v>
      </c>
      <c r="P1029" s="391">
        <v>0</v>
      </c>
    </row>
    <row r="1030" spans="1:16">
      <c r="A1030" s="390" t="s">
        <v>2164</v>
      </c>
      <c r="B1030" s="389">
        <v>4832</v>
      </c>
      <c r="C1030" s="389">
        <v>12156</v>
      </c>
      <c r="D1030" s="389">
        <v>2.5157284768211921</v>
      </c>
      <c r="E1030" s="391">
        <v>0</v>
      </c>
      <c r="F1030" s="391">
        <v>0</v>
      </c>
      <c r="G1030" s="391">
        <v>0</v>
      </c>
      <c r="H1030" s="389">
        <v>50</v>
      </c>
      <c r="I1030" s="389">
        <v>894</v>
      </c>
      <c r="J1030" s="389">
        <v>1203</v>
      </c>
      <c r="K1030" s="389">
        <v>1946</v>
      </c>
      <c r="L1030" s="389">
        <v>698</v>
      </c>
      <c r="M1030" s="389">
        <v>39</v>
      </c>
      <c r="N1030" s="391">
        <v>0</v>
      </c>
      <c r="O1030" s="391">
        <v>0</v>
      </c>
      <c r="P1030" s="389">
        <v>2</v>
      </c>
    </row>
    <row r="1031" spans="1:16" ht="22.5">
      <c r="A1031" s="390" t="s">
        <v>2165</v>
      </c>
      <c r="B1031" s="389">
        <v>51</v>
      </c>
      <c r="C1031" s="389">
        <v>104</v>
      </c>
      <c r="D1031" s="389">
        <v>2.0392156862745097</v>
      </c>
      <c r="E1031" s="391">
        <v>0</v>
      </c>
      <c r="F1031" s="391">
        <v>0</v>
      </c>
      <c r="G1031" s="391">
        <v>0</v>
      </c>
      <c r="H1031" s="391">
        <v>0</v>
      </c>
      <c r="I1031" s="389">
        <v>12</v>
      </c>
      <c r="J1031" s="389">
        <v>13</v>
      </c>
      <c r="K1031" s="389">
        <v>20</v>
      </c>
      <c r="L1031" s="389">
        <v>6</v>
      </c>
      <c r="M1031" s="391">
        <v>0</v>
      </c>
      <c r="N1031" s="391">
        <v>0</v>
      </c>
      <c r="O1031" s="391">
        <v>0</v>
      </c>
      <c r="P1031" s="391">
        <v>0</v>
      </c>
    </row>
    <row r="1032" spans="1:16">
      <c r="A1032" s="390" t="s">
        <v>2166</v>
      </c>
      <c r="B1032" s="389">
        <v>6215</v>
      </c>
      <c r="C1032" s="389">
        <v>16037</v>
      </c>
      <c r="D1032" s="389">
        <v>2.5803700724054708</v>
      </c>
      <c r="E1032" s="391">
        <v>0</v>
      </c>
      <c r="F1032" s="391">
        <v>0</v>
      </c>
      <c r="G1032" s="391">
        <v>0</v>
      </c>
      <c r="H1032" s="389">
        <v>53</v>
      </c>
      <c r="I1032" s="389">
        <v>1321</v>
      </c>
      <c r="J1032" s="389">
        <v>1770</v>
      </c>
      <c r="K1032" s="389">
        <v>2418</v>
      </c>
      <c r="L1032" s="389">
        <v>642</v>
      </c>
      <c r="M1032" s="389">
        <v>10</v>
      </c>
      <c r="N1032" s="391">
        <v>0</v>
      </c>
      <c r="O1032" s="391">
        <v>0</v>
      </c>
      <c r="P1032" s="389">
        <v>1</v>
      </c>
    </row>
    <row r="1033" spans="1:16" ht="22.5">
      <c r="A1033" s="390" t="s">
        <v>2167</v>
      </c>
      <c r="B1033" s="389">
        <v>1266</v>
      </c>
      <c r="C1033" s="389">
        <v>2782</v>
      </c>
      <c r="D1033" s="389">
        <v>2.1974723538704581</v>
      </c>
      <c r="E1033" s="391">
        <v>0</v>
      </c>
      <c r="F1033" s="391">
        <v>0</v>
      </c>
      <c r="G1033" s="391">
        <v>0</v>
      </c>
      <c r="H1033" s="389">
        <v>17</v>
      </c>
      <c r="I1033" s="389">
        <v>290</v>
      </c>
      <c r="J1033" s="389">
        <v>341</v>
      </c>
      <c r="K1033" s="389">
        <v>502</v>
      </c>
      <c r="L1033" s="389">
        <v>113</v>
      </c>
      <c r="M1033" s="389">
        <v>3</v>
      </c>
      <c r="N1033" s="391">
        <v>0</v>
      </c>
      <c r="O1033" s="391">
        <v>0</v>
      </c>
      <c r="P1033" s="391">
        <v>0</v>
      </c>
    </row>
    <row r="1034" spans="1:16">
      <c r="A1034" s="390" t="s">
        <v>2168</v>
      </c>
      <c r="B1034" s="389">
        <v>1714</v>
      </c>
      <c r="C1034" s="389">
        <v>2820</v>
      </c>
      <c r="D1034" s="389">
        <v>1.6452742123687281</v>
      </c>
      <c r="E1034" s="391">
        <v>0</v>
      </c>
      <c r="F1034" s="391">
        <v>0</v>
      </c>
      <c r="G1034" s="391">
        <v>0</v>
      </c>
      <c r="H1034" s="389">
        <v>8</v>
      </c>
      <c r="I1034" s="389">
        <v>278</v>
      </c>
      <c r="J1034" s="389">
        <v>471</v>
      </c>
      <c r="K1034" s="389">
        <v>771</v>
      </c>
      <c r="L1034" s="389">
        <v>184</v>
      </c>
      <c r="M1034" s="389">
        <v>2</v>
      </c>
      <c r="N1034" s="391">
        <v>0</v>
      </c>
      <c r="O1034" s="391">
        <v>0</v>
      </c>
      <c r="P1034" s="391">
        <v>0</v>
      </c>
    </row>
    <row r="1035" spans="1:16">
      <c r="A1035" s="390" t="s">
        <v>2169</v>
      </c>
      <c r="B1035" s="389">
        <v>1094</v>
      </c>
      <c r="C1035" s="389">
        <v>2357</v>
      </c>
      <c r="D1035" s="389">
        <v>2.1544789762340035</v>
      </c>
      <c r="E1035" s="391">
        <v>0</v>
      </c>
      <c r="F1035" s="391">
        <v>0</v>
      </c>
      <c r="G1035" s="391">
        <v>0</v>
      </c>
      <c r="H1035" s="389">
        <v>16</v>
      </c>
      <c r="I1035" s="389">
        <v>338</v>
      </c>
      <c r="J1035" s="389">
        <v>334</v>
      </c>
      <c r="K1035" s="389">
        <v>329</v>
      </c>
      <c r="L1035" s="389">
        <v>71</v>
      </c>
      <c r="M1035" s="389">
        <v>5</v>
      </c>
      <c r="N1035" s="391">
        <v>0</v>
      </c>
      <c r="O1035" s="391">
        <v>0</v>
      </c>
      <c r="P1035" s="389">
        <v>1</v>
      </c>
    </row>
    <row r="1036" spans="1:16">
      <c r="A1036" s="390" t="s">
        <v>2170</v>
      </c>
      <c r="B1036" s="389">
        <v>1583</v>
      </c>
      <c r="C1036" s="389">
        <v>4227</v>
      </c>
      <c r="D1036" s="389">
        <v>2.6702463676563486</v>
      </c>
      <c r="E1036" s="391">
        <v>0</v>
      </c>
      <c r="F1036" s="391">
        <v>0</v>
      </c>
      <c r="G1036" s="391">
        <v>0</v>
      </c>
      <c r="H1036" s="389">
        <v>13</v>
      </c>
      <c r="I1036" s="389">
        <v>376</v>
      </c>
      <c r="J1036" s="389">
        <v>434</v>
      </c>
      <c r="K1036" s="389">
        <v>581</v>
      </c>
      <c r="L1036" s="389">
        <v>169</v>
      </c>
      <c r="M1036" s="389">
        <v>10</v>
      </c>
      <c r="N1036" s="391">
        <v>0</v>
      </c>
      <c r="O1036" s="391">
        <v>0</v>
      </c>
      <c r="P1036" s="391">
        <v>0</v>
      </c>
    </row>
    <row r="1037" spans="1:16">
      <c r="A1037" s="390" t="s">
        <v>2171</v>
      </c>
      <c r="B1037" s="389">
        <v>1377</v>
      </c>
      <c r="C1037" s="389">
        <v>3753</v>
      </c>
      <c r="D1037" s="389">
        <v>2.7254901960784315</v>
      </c>
      <c r="E1037" s="391">
        <v>0</v>
      </c>
      <c r="F1037" s="391">
        <v>0</v>
      </c>
      <c r="G1037" s="391">
        <v>0</v>
      </c>
      <c r="H1037" s="389">
        <v>24</v>
      </c>
      <c r="I1037" s="389">
        <v>308</v>
      </c>
      <c r="J1037" s="389">
        <v>370</v>
      </c>
      <c r="K1037" s="389">
        <v>492</v>
      </c>
      <c r="L1037" s="389">
        <v>169</v>
      </c>
      <c r="M1037" s="389">
        <v>14</v>
      </c>
      <c r="N1037" s="391">
        <v>0</v>
      </c>
      <c r="O1037" s="391">
        <v>0</v>
      </c>
      <c r="P1037" s="391">
        <v>0</v>
      </c>
    </row>
    <row r="1038" spans="1:16" ht="22.5">
      <c r="A1038" s="390" t="s">
        <v>2172</v>
      </c>
      <c r="B1038" s="389">
        <v>68</v>
      </c>
      <c r="C1038" s="389">
        <v>100</v>
      </c>
      <c r="D1038" s="389">
        <v>1.4705882352941178</v>
      </c>
      <c r="E1038" s="391">
        <v>0</v>
      </c>
      <c r="F1038" s="391">
        <v>0</v>
      </c>
      <c r="G1038" s="391">
        <v>0</v>
      </c>
      <c r="H1038" s="391">
        <v>0</v>
      </c>
      <c r="I1038" s="389">
        <v>9</v>
      </c>
      <c r="J1038" s="389">
        <v>15</v>
      </c>
      <c r="K1038" s="389">
        <v>25</v>
      </c>
      <c r="L1038" s="389">
        <v>15</v>
      </c>
      <c r="M1038" s="389">
        <v>4</v>
      </c>
      <c r="N1038" s="391">
        <v>0</v>
      </c>
      <c r="O1038" s="391">
        <v>0</v>
      </c>
      <c r="P1038" s="391">
        <v>0</v>
      </c>
    </row>
    <row r="1039" spans="1:16" ht="22.5">
      <c r="A1039" s="390" t="s">
        <v>2173</v>
      </c>
      <c r="B1039" s="389">
        <v>3330</v>
      </c>
      <c r="C1039" s="389">
        <v>7970</v>
      </c>
      <c r="D1039" s="389">
        <v>2.3933933933933935</v>
      </c>
      <c r="E1039" s="391">
        <v>0</v>
      </c>
      <c r="F1039" s="391">
        <v>0</v>
      </c>
      <c r="G1039" s="391">
        <v>0</v>
      </c>
      <c r="H1039" s="389">
        <v>49</v>
      </c>
      <c r="I1039" s="389">
        <v>812</v>
      </c>
      <c r="J1039" s="389">
        <v>944</v>
      </c>
      <c r="K1039" s="389">
        <v>1180</v>
      </c>
      <c r="L1039" s="389">
        <v>324</v>
      </c>
      <c r="M1039" s="389">
        <v>14</v>
      </c>
      <c r="N1039" s="391">
        <v>0</v>
      </c>
      <c r="O1039" s="391">
        <v>0</v>
      </c>
      <c r="P1039" s="389">
        <v>7</v>
      </c>
    </row>
    <row r="1040" spans="1:16">
      <c r="A1040" s="390" t="s">
        <v>2174</v>
      </c>
      <c r="B1040" s="389">
        <v>111265</v>
      </c>
      <c r="C1040" s="389">
        <v>168389</v>
      </c>
      <c r="D1040" s="389">
        <v>1.5134049341661799</v>
      </c>
      <c r="E1040" s="391">
        <v>0</v>
      </c>
      <c r="F1040" s="391">
        <v>0</v>
      </c>
      <c r="G1040" s="391">
        <v>0</v>
      </c>
      <c r="H1040" s="389">
        <v>1217</v>
      </c>
      <c r="I1040" s="389">
        <v>27914</v>
      </c>
      <c r="J1040" s="389">
        <v>32719</v>
      </c>
      <c r="K1040" s="389">
        <v>39473</v>
      </c>
      <c r="L1040" s="389">
        <v>9661</v>
      </c>
      <c r="M1040" s="389">
        <v>275</v>
      </c>
      <c r="N1040" s="391">
        <v>0</v>
      </c>
      <c r="O1040" s="391">
        <v>0</v>
      </c>
      <c r="P1040" s="389">
        <v>6</v>
      </c>
    </row>
    <row r="1041" spans="1:16">
      <c r="A1041" s="390" t="s">
        <v>2175</v>
      </c>
      <c r="B1041" s="389">
        <v>6</v>
      </c>
      <c r="C1041" s="389">
        <v>16</v>
      </c>
      <c r="D1041" s="389">
        <v>2.6666666666666665</v>
      </c>
      <c r="E1041" s="391">
        <v>0</v>
      </c>
      <c r="F1041" s="391">
        <v>0</v>
      </c>
      <c r="G1041" s="391">
        <v>0</v>
      </c>
      <c r="H1041" s="391">
        <v>0</v>
      </c>
      <c r="I1041" s="391">
        <v>0</v>
      </c>
      <c r="J1041" s="389">
        <v>1</v>
      </c>
      <c r="K1041" s="389">
        <v>2</v>
      </c>
      <c r="L1041" s="389">
        <v>3</v>
      </c>
      <c r="M1041" s="391">
        <v>0</v>
      </c>
      <c r="N1041" s="391">
        <v>0</v>
      </c>
      <c r="O1041" s="391">
        <v>0</v>
      </c>
      <c r="P1041" s="391">
        <v>0</v>
      </c>
    </row>
    <row r="1042" spans="1:16">
      <c r="A1042" s="390" t="s">
        <v>2176</v>
      </c>
      <c r="B1042" s="389">
        <v>67680</v>
      </c>
      <c r="C1042" s="389">
        <v>133295</v>
      </c>
      <c r="D1042" s="389">
        <v>1.9694887706855793</v>
      </c>
      <c r="E1042" s="391">
        <v>0</v>
      </c>
      <c r="F1042" s="391">
        <v>0</v>
      </c>
      <c r="G1042" s="391">
        <v>0</v>
      </c>
      <c r="H1042" s="389">
        <v>580</v>
      </c>
      <c r="I1042" s="389">
        <v>11109</v>
      </c>
      <c r="J1042" s="389">
        <v>18132</v>
      </c>
      <c r="K1042" s="389">
        <v>29768</v>
      </c>
      <c r="L1042" s="389">
        <v>7865</v>
      </c>
      <c r="M1042" s="389">
        <v>209</v>
      </c>
      <c r="N1042" s="391">
        <v>0</v>
      </c>
      <c r="O1042" s="391">
        <v>0</v>
      </c>
      <c r="P1042" s="389">
        <v>17</v>
      </c>
    </row>
    <row r="1043" spans="1:16">
      <c r="A1043" s="390" t="s">
        <v>2177</v>
      </c>
      <c r="B1043" s="389">
        <v>145</v>
      </c>
      <c r="C1043" s="389">
        <v>332</v>
      </c>
      <c r="D1043" s="389">
        <v>2.2896551724137932</v>
      </c>
      <c r="E1043" s="391">
        <v>0</v>
      </c>
      <c r="F1043" s="391">
        <v>0</v>
      </c>
      <c r="G1043" s="391">
        <v>0</v>
      </c>
      <c r="H1043" s="391">
        <v>0</v>
      </c>
      <c r="I1043" s="389">
        <v>24</v>
      </c>
      <c r="J1043" s="389">
        <v>36</v>
      </c>
      <c r="K1043" s="389">
        <v>71</v>
      </c>
      <c r="L1043" s="389">
        <v>13</v>
      </c>
      <c r="M1043" s="389">
        <v>1</v>
      </c>
      <c r="N1043" s="391">
        <v>0</v>
      </c>
      <c r="O1043" s="391">
        <v>0</v>
      </c>
      <c r="P1043" s="391">
        <v>0</v>
      </c>
    </row>
    <row r="1044" spans="1:16">
      <c r="A1044" s="390" t="s">
        <v>2178</v>
      </c>
      <c r="B1044" s="389">
        <v>647</v>
      </c>
      <c r="C1044" s="389">
        <v>2338</v>
      </c>
      <c r="D1044" s="389">
        <v>3.6136012364760433</v>
      </c>
      <c r="E1044" s="391">
        <v>0</v>
      </c>
      <c r="F1044" s="391">
        <v>0</v>
      </c>
      <c r="G1044" s="391">
        <v>0</v>
      </c>
      <c r="H1044" s="389">
        <v>3</v>
      </c>
      <c r="I1044" s="389">
        <v>70</v>
      </c>
      <c r="J1044" s="389">
        <v>131</v>
      </c>
      <c r="K1044" s="389">
        <v>328</v>
      </c>
      <c r="L1044" s="389">
        <v>96</v>
      </c>
      <c r="M1044" s="389">
        <v>2</v>
      </c>
      <c r="N1044" s="391">
        <v>0</v>
      </c>
      <c r="O1044" s="391">
        <v>0</v>
      </c>
      <c r="P1044" s="389">
        <v>17</v>
      </c>
    </row>
    <row r="1045" spans="1:16">
      <c r="A1045" s="390" t="s">
        <v>2179</v>
      </c>
      <c r="B1045" s="389">
        <v>391</v>
      </c>
      <c r="C1045" s="389">
        <v>1669</v>
      </c>
      <c r="D1045" s="389">
        <v>4.2685421994884907</v>
      </c>
      <c r="E1045" s="391">
        <v>0</v>
      </c>
      <c r="F1045" s="391">
        <v>0</v>
      </c>
      <c r="G1045" s="391">
        <v>0</v>
      </c>
      <c r="H1045" s="389">
        <v>5</v>
      </c>
      <c r="I1045" s="389">
        <v>115</v>
      </c>
      <c r="J1045" s="389">
        <v>107</v>
      </c>
      <c r="K1045" s="389">
        <v>126</v>
      </c>
      <c r="L1045" s="389">
        <v>34</v>
      </c>
      <c r="M1045" s="389">
        <v>4</v>
      </c>
      <c r="N1045" s="391">
        <v>0</v>
      </c>
      <c r="O1045" s="391">
        <v>0</v>
      </c>
      <c r="P1045" s="391">
        <v>0</v>
      </c>
    </row>
    <row r="1046" spans="1:16">
      <c r="A1046" s="390" t="s">
        <v>2180</v>
      </c>
      <c r="B1046" s="389">
        <v>915</v>
      </c>
      <c r="C1046" s="389">
        <v>3940</v>
      </c>
      <c r="D1046" s="389">
        <v>4.306010928961749</v>
      </c>
      <c r="E1046" s="391">
        <v>0</v>
      </c>
      <c r="F1046" s="391">
        <v>0</v>
      </c>
      <c r="G1046" s="391">
        <v>0</v>
      </c>
      <c r="H1046" s="389">
        <v>19</v>
      </c>
      <c r="I1046" s="389">
        <v>280</v>
      </c>
      <c r="J1046" s="389">
        <v>246</v>
      </c>
      <c r="K1046" s="389">
        <v>288</v>
      </c>
      <c r="L1046" s="389">
        <v>75</v>
      </c>
      <c r="M1046" s="389">
        <v>7</v>
      </c>
      <c r="N1046" s="391">
        <v>0</v>
      </c>
      <c r="O1046" s="391">
        <v>0</v>
      </c>
      <c r="P1046" s="391">
        <v>0</v>
      </c>
    </row>
    <row r="1047" spans="1:16">
      <c r="A1047" s="390" t="s">
        <v>2181</v>
      </c>
      <c r="B1047" s="389">
        <v>43</v>
      </c>
      <c r="C1047" s="389">
        <v>107</v>
      </c>
      <c r="D1047" s="389">
        <v>2.4883720930232558</v>
      </c>
      <c r="E1047" s="391">
        <v>0</v>
      </c>
      <c r="F1047" s="391">
        <v>0</v>
      </c>
      <c r="G1047" s="391">
        <v>0</v>
      </c>
      <c r="H1047" s="391">
        <v>0</v>
      </c>
      <c r="I1047" s="389">
        <v>5</v>
      </c>
      <c r="J1047" s="389">
        <v>9</v>
      </c>
      <c r="K1047" s="389">
        <v>18</v>
      </c>
      <c r="L1047" s="389">
        <v>9</v>
      </c>
      <c r="M1047" s="389">
        <v>2</v>
      </c>
      <c r="N1047" s="391">
        <v>0</v>
      </c>
      <c r="O1047" s="391">
        <v>0</v>
      </c>
      <c r="P1047" s="391">
        <v>0</v>
      </c>
    </row>
    <row r="1048" spans="1:16">
      <c r="A1048" s="390" t="s">
        <v>2182</v>
      </c>
      <c r="B1048" s="389">
        <v>6</v>
      </c>
      <c r="C1048" s="389">
        <v>36</v>
      </c>
      <c r="D1048" s="389">
        <v>6</v>
      </c>
      <c r="E1048" s="391">
        <v>0</v>
      </c>
      <c r="F1048" s="391">
        <v>0</v>
      </c>
      <c r="G1048" s="391">
        <v>0</v>
      </c>
      <c r="H1048" s="391">
        <v>0</v>
      </c>
      <c r="I1048" s="389">
        <v>1</v>
      </c>
      <c r="J1048" s="389">
        <v>2</v>
      </c>
      <c r="K1048" s="389">
        <v>3</v>
      </c>
      <c r="L1048" s="391">
        <v>0</v>
      </c>
      <c r="M1048" s="391">
        <v>0</v>
      </c>
      <c r="N1048" s="391">
        <v>0</v>
      </c>
      <c r="O1048" s="391">
        <v>0</v>
      </c>
      <c r="P1048" s="391">
        <v>0</v>
      </c>
    </row>
    <row r="1049" spans="1:16" ht="22.5">
      <c r="A1049" s="390" t="s">
        <v>2183</v>
      </c>
      <c r="B1049" s="389">
        <v>15</v>
      </c>
      <c r="C1049" s="389">
        <v>38</v>
      </c>
      <c r="D1049" s="389">
        <v>2.5333333333333332</v>
      </c>
      <c r="E1049" s="391">
        <v>0</v>
      </c>
      <c r="F1049" s="391">
        <v>0</v>
      </c>
      <c r="G1049" s="391">
        <v>0</v>
      </c>
      <c r="H1049" s="389">
        <v>1</v>
      </c>
      <c r="I1049" s="389">
        <v>4</v>
      </c>
      <c r="J1049" s="389">
        <v>3</v>
      </c>
      <c r="K1049" s="389">
        <v>4</v>
      </c>
      <c r="L1049" s="389">
        <v>3</v>
      </c>
      <c r="M1049" s="391">
        <v>0</v>
      </c>
      <c r="N1049" s="391">
        <v>0</v>
      </c>
      <c r="O1049" s="391">
        <v>0</v>
      </c>
      <c r="P1049" s="391">
        <v>0</v>
      </c>
    </row>
    <row r="1050" spans="1:16">
      <c r="A1050" s="390" t="s">
        <v>2184</v>
      </c>
      <c r="B1050" s="389">
        <v>1324</v>
      </c>
      <c r="C1050" s="389">
        <v>3845</v>
      </c>
      <c r="D1050" s="389">
        <v>2.9040785498489425</v>
      </c>
      <c r="E1050" s="391">
        <v>0</v>
      </c>
      <c r="F1050" s="391">
        <v>0</v>
      </c>
      <c r="G1050" s="391">
        <v>0</v>
      </c>
      <c r="H1050" s="389">
        <v>18</v>
      </c>
      <c r="I1050" s="389">
        <v>311</v>
      </c>
      <c r="J1050" s="389">
        <v>364</v>
      </c>
      <c r="K1050" s="389">
        <v>440</v>
      </c>
      <c r="L1050" s="389">
        <v>177</v>
      </c>
      <c r="M1050" s="389">
        <v>14</v>
      </c>
      <c r="N1050" s="391">
        <v>0</v>
      </c>
      <c r="O1050" s="391">
        <v>0</v>
      </c>
      <c r="P1050" s="391">
        <v>0</v>
      </c>
    </row>
    <row r="1051" spans="1:16">
      <c r="A1051" s="390" t="s">
        <v>2185</v>
      </c>
      <c r="B1051" s="389">
        <v>149</v>
      </c>
      <c r="C1051" s="389">
        <v>434</v>
      </c>
      <c r="D1051" s="389">
        <v>2.912751677852349</v>
      </c>
      <c r="E1051" s="391">
        <v>0</v>
      </c>
      <c r="F1051" s="391">
        <v>0</v>
      </c>
      <c r="G1051" s="391">
        <v>0</v>
      </c>
      <c r="H1051" s="389">
        <v>1</v>
      </c>
      <c r="I1051" s="389">
        <v>55</v>
      </c>
      <c r="J1051" s="389">
        <v>32</v>
      </c>
      <c r="K1051" s="389">
        <v>50</v>
      </c>
      <c r="L1051" s="389">
        <v>11</v>
      </c>
      <c r="M1051" s="391">
        <v>0</v>
      </c>
      <c r="N1051" s="391">
        <v>0</v>
      </c>
      <c r="O1051" s="391">
        <v>0</v>
      </c>
      <c r="P1051" s="391">
        <v>0</v>
      </c>
    </row>
    <row r="1052" spans="1:16" ht="22.5">
      <c r="A1052" s="390" t="s">
        <v>2186</v>
      </c>
      <c r="B1052" s="389">
        <v>137</v>
      </c>
      <c r="C1052" s="389">
        <v>1130</v>
      </c>
      <c r="D1052" s="389">
        <v>8.2481751824817522</v>
      </c>
      <c r="E1052" s="391">
        <v>0</v>
      </c>
      <c r="F1052" s="391">
        <v>0</v>
      </c>
      <c r="G1052" s="391">
        <v>0</v>
      </c>
      <c r="H1052" s="389">
        <v>1</v>
      </c>
      <c r="I1052" s="389">
        <v>22</v>
      </c>
      <c r="J1052" s="389">
        <v>41</v>
      </c>
      <c r="K1052" s="389">
        <v>51</v>
      </c>
      <c r="L1052" s="389">
        <v>19</v>
      </c>
      <c r="M1052" s="389">
        <v>3</v>
      </c>
      <c r="N1052" s="391">
        <v>0</v>
      </c>
      <c r="O1052" s="391">
        <v>0</v>
      </c>
      <c r="P1052" s="391">
        <v>0</v>
      </c>
    </row>
    <row r="1053" spans="1:16">
      <c r="A1053" s="390" t="s">
        <v>2187</v>
      </c>
      <c r="B1053" s="389">
        <v>3</v>
      </c>
      <c r="C1053" s="389">
        <v>7</v>
      </c>
      <c r="D1053" s="389">
        <v>2.3333333333333335</v>
      </c>
      <c r="E1053" s="391">
        <v>0</v>
      </c>
      <c r="F1053" s="391">
        <v>0</v>
      </c>
      <c r="G1053" s="391">
        <v>0</v>
      </c>
      <c r="H1053" s="391">
        <v>0</v>
      </c>
      <c r="I1053" s="391">
        <v>0</v>
      </c>
      <c r="J1053" s="391">
        <v>0</v>
      </c>
      <c r="K1053" s="389">
        <v>1</v>
      </c>
      <c r="L1053" s="389">
        <v>2</v>
      </c>
      <c r="M1053" s="391">
        <v>0</v>
      </c>
      <c r="N1053" s="391">
        <v>0</v>
      </c>
      <c r="O1053" s="391">
        <v>0</v>
      </c>
      <c r="P1053" s="391">
        <v>0</v>
      </c>
    </row>
    <row r="1054" spans="1:16" ht="22.5">
      <c r="A1054" s="390" t="s">
        <v>3410</v>
      </c>
      <c r="B1054" s="389">
        <v>1848</v>
      </c>
      <c r="C1054" s="389">
        <v>4876</v>
      </c>
      <c r="D1054" s="389">
        <v>2.6385281385281387</v>
      </c>
      <c r="E1054" s="391">
        <v>0</v>
      </c>
      <c r="F1054" s="391">
        <v>0</v>
      </c>
      <c r="G1054" s="391">
        <v>0</v>
      </c>
      <c r="H1054" s="389">
        <v>23</v>
      </c>
      <c r="I1054" s="389">
        <v>513</v>
      </c>
      <c r="J1054" s="389">
        <v>593</v>
      </c>
      <c r="K1054" s="389">
        <v>594</v>
      </c>
      <c r="L1054" s="389">
        <v>121</v>
      </c>
      <c r="M1054" s="389">
        <v>4</v>
      </c>
      <c r="N1054" s="391">
        <v>0</v>
      </c>
      <c r="O1054" s="391">
        <v>0</v>
      </c>
      <c r="P1054" s="391">
        <v>0</v>
      </c>
    </row>
    <row r="1055" spans="1:16" ht="32.25" customHeight="1">
      <c r="A1055" s="390" t="s">
        <v>2188</v>
      </c>
      <c r="B1055" s="389">
        <v>5803</v>
      </c>
      <c r="C1055" s="389">
        <v>17391</v>
      </c>
      <c r="D1055" s="389">
        <v>2.9968981561261416</v>
      </c>
      <c r="E1055" s="391">
        <v>0</v>
      </c>
      <c r="F1055" s="391">
        <v>0</v>
      </c>
      <c r="G1055" s="391">
        <v>0</v>
      </c>
      <c r="H1055" s="389">
        <v>90</v>
      </c>
      <c r="I1055" s="389">
        <v>1803</v>
      </c>
      <c r="J1055" s="389">
        <v>1525</v>
      </c>
      <c r="K1055" s="389">
        <v>1833</v>
      </c>
      <c r="L1055" s="389">
        <v>520</v>
      </c>
      <c r="M1055" s="389">
        <v>32</v>
      </c>
      <c r="N1055" s="391">
        <v>0</v>
      </c>
      <c r="O1055" s="391">
        <v>0</v>
      </c>
      <c r="P1055" s="391">
        <v>0</v>
      </c>
    </row>
    <row r="1056" spans="1:16">
      <c r="A1056" s="388" t="s">
        <v>2189</v>
      </c>
      <c r="B1056" s="389">
        <v>46003</v>
      </c>
      <c r="C1056" s="389">
        <v>294921</v>
      </c>
      <c r="D1056" s="389">
        <v>6.4109079842618959</v>
      </c>
      <c r="E1056" s="389">
        <v>45991</v>
      </c>
      <c r="F1056" s="391">
        <v>0</v>
      </c>
      <c r="G1056" s="391">
        <v>0</v>
      </c>
      <c r="H1056" s="389">
        <v>1</v>
      </c>
      <c r="I1056" s="389">
        <v>3</v>
      </c>
      <c r="J1056" s="389">
        <v>2</v>
      </c>
      <c r="K1056" s="389">
        <v>3</v>
      </c>
      <c r="L1056" s="389">
        <v>3</v>
      </c>
      <c r="M1056" s="391">
        <v>0</v>
      </c>
      <c r="N1056" s="391">
        <v>0</v>
      </c>
      <c r="O1056" s="391">
        <v>0</v>
      </c>
      <c r="P1056" s="391">
        <v>0</v>
      </c>
    </row>
    <row r="1057" spans="1:16" ht="22.5">
      <c r="A1057" s="390" t="s">
        <v>2190</v>
      </c>
      <c r="B1057" s="389">
        <v>2101</v>
      </c>
      <c r="C1057" s="389">
        <v>6684</v>
      </c>
      <c r="D1057" s="389">
        <v>3.1813422179914328</v>
      </c>
      <c r="E1057" s="389">
        <v>2101</v>
      </c>
      <c r="F1057" s="391">
        <v>0</v>
      </c>
      <c r="G1057" s="391">
        <v>0</v>
      </c>
      <c r="H1057" s="391">
        <v>0</v>
      </c>
      <c r="I1057" s="391">
        <v>0</v>
      </c>
      <c r="J1057" s="391">
        <v>0</v>
      </c>
      <c r="K1057" s="391">
        <v>0</v>
      </c>
      <c r="L1057" s="391">
        <v>0</v>
      </c>
      <c r="M1057" s="391">
        <v>0</v>
      </c>
      <c r="N1057" s="391">
        <v>0</v>
      </c>
      <c r="O1057" s="391">
        <v>0</v>
      </c>
      <c r="P1057" s="391">
        <v>0</v>
      </c>
    </row>
    <row r="1058" spans="1:16" ht="22.5">
      <c r="A1058" s="390" t="s">
        <v>2191</v>
      </c>
      <c r="B1058" s="389">
        <v>2674</v>
      </c>
      <c r="C1058" s="389">
        <v>8930</v>
      </c>
      <c r="D1058" s="389">
        <v>3.3395661929693343</v>
      </c>
      <c r="E1058" s="389">
        <v>2674</v>
      </c>
      <c r="F1058" s="391">
        <v>0</v>
      </c>
      <c r="G1058" s="391">
        <v>0</v>
      </c>
      <c r="H1058" s="391">
        <v>0</v>
      </c>
      <c r="I1058" s="391">
        <v>0</v>
      </c>
      <c r="J1058" s="391">
        <v>0</v>
      </c>
      <c r="K1058" s="391">
        <v>0</v>
      </c>
      <c r="L1058" s="391">
        <v>0</v>
      </c>
      <c r="M1058" s="391">
        <v>0</v>
      </c>
      <c r="N1058" s="391">
        <v>0</v>
      </c>
      <c r="O1058" s="391">
        <v>0</v>
      </c>
      <c r="P1058" s="391">
        <v>0</v>
      </c>
    </row>
    <row r="1059" spans="1:16" ht="22.5">
      <c r="A1059" s="390" t="s">
        <v>2192</v>
      </c>
      <c r="B1059" s="389">
        <v>163</v>
      </c>
      <c r="C1059" s="389">
        <v>672</v>
      </c>
      <c r="D1059" s="389">
        <v>4.1226993865030677</v>
      </c>
      <c r="E1059" s="389">
        <v>163</v>
      </c>
      <c r="F1059" s="391">
        <v>0</v>
      </c>
      <c r="G1059" s="391">
        <v>0</v>
      </c>
      <c r="H1059" s="391">
        <v>0</v>
      </c>
      <c r="I1059" s="391">
        <v>0</v>
      </c>
      <c r="J1059" s="391">
        <v>0</v>
      </c>
      <c r="K1059" s="391">
        <v>0</v>
      </c>
      <c r="L1059" s="391">
        <v>0</v>
      </c>
      <c r="M1059" s="391">
        <v>0</v>
      </c>
      <c r="N1059" s="391">
        <v>0</v>
      </c>
      <c r="O1059" s="391">
        <v>0</v>
      </c>
      <c r="P1059" s="391">
        <v>0</v>
      </c>
    </row>
    <row r="1060" spans="1:16" ht="22.5">
      <c r="A1060" s="390" t="s">
        <v>2193</v>
      </c>
      <c r="B1060" s="389">
        <v>874</v>
      </c>
      <c r="C1060" s="389">
        <v>2678</v>
      </c>
      <c r="D1060" s="389">
        <v>3.0640732265446222</v>
      </c>
      <c r="E1060" s="389">
        <v>874</v>
      </c>
      <c r="F1060" s="391">
        <v>0</v>
      </c>
      <c r="G1060" s="391">
        <v>0</v>
      </c>
      <c r="H1060" s="391">
        <v>0</v>
      </c>
      <c r="I1060" s="391">
        <v>0</v>
      </c>
      <c r="J1060" s="391">
        <v>0</v>
      </c>
      <c r="K1060" s="391">
        <v>0</v>
      </c>
      <c r="L1060" s="391">
        <v>0</v>
      </c>
      <c r="M1060" s="391">
        <v>0</v>
      </c>
      <c r="N1060" s="391">
        <v>0</v>
      </c>
      <c r="O1060" s="391">
        <v>0</v>
      </c>
      <c r="P1060" s="391">
        <v>0</v>
      </c>
    </row>
    <row r="1061" spans="1:16" ht="22.5">
      <c r="A1061" s="390" t="s">
        <v>2194</v>
      </c>
      <c r="B1061" s="389">
        <v>11</v>
      </c>
      <c r="C1061" s="389">
        <v>51</v>
      </c>
      <c r="D1061" s="389">
        <v>4.6363636363636367</v>
      </c>
      <c r="E1061" s="389">
        <v>11</v>
      </c>
      <c r="F1061" s="391">
        <v>0</v>
      </c>
      <c r="G1061" s="391">
        <v>0</v>
      </c>
      <c r="H1061" s="391">
        <v>0</v>
      </c>
      <c r="I1061" s="391">
        <v>0</v>
      </c>
      <c r="J1061" s="391">
        <v>0</v>
      </c>
      <c r="K1061" s="391">
        <v>0</v>
      </c>
      <c r="L1061" s="391">
        <v>0</v>
      </c>
      <c r="M1061" s="391">
        <v>0</v>
      </c>
      <c r="N1061" s="391">
        <v>0</v>
      </c>
      <c r="O1061" s="391">
        <v>0</v>
      </c>
      <c r="P1061" s="391">
        <v>0</v>
      </c>
    </row>
    <row r="1062" spans="1:16">
      <c r="A1062" s="390" t="s">
        <v>2195</v>
      </c>
      <c r="B1062" s="389">
        <v>1421</v>
      </c>
      <c r="C1062" s="389">
        <v>8831</v>
      </c>
      <c r="D1062" s="389">
        <v>6.2146375791695991</v>
      </c>
      <c r="E1062" s="389">
        <v>1421</v>
      </c>
      <c r="F1062" s="391">
        <v>0</v>
      </c>
      <c r="G1062" s="391">
        <v>0</v>
      </c>
      <c r="H1062" s="391">
        <v>0</v>
      </c>
      <c r="I1062" s="391">
        <v>0</v>
      </c>
      <c r="J1062" s="391">
        <v>0</v>
      </c>
      <c r="K1062" s="391">
        <v>0</v>
      </c>
      <c r="L1062" s="391">
        <v>0</v>
      </c>
      <c r="M1062" s="391">
        <v>0</v>
      </c>
      <c r="N1062" s="391">
        <v>0</v>
      </c>
      <c r="O1062" s="391">
        <v>0</v>
      </c>
      <c r="P1062" s="391">
        <v>0</v>
      </c>
    </row>
    <row r="1063" spans="1:16" ht="22.5">
      <c r="A1063" s="390" t="s">
        <v>2196</v>
      </c>
      <c r="B1063" s="389">
        <v>3506</v>
      </c>
      <c r="C1063" s="389">
        <v>36024</v>
      </c>
      <c r="D1063" s="389">
        <v>10.274957216200798</v>
      </c>
      <c r="E1063" s="389">
        <v>3506</v>
      </c>
      <c r="F1063" s="391">
        <v>0</v>
      </c>
      <c r="G1063" s="391">
        <v>0</v>
      </c>
      <c r="H1063" s="391">
        <v>0</v>
      </c>
      <c r="I1063" s="391">
        <v>0</v>
      </c>
      <c r="J1063" s="391">
        <v>0</v>
      </c>
      <c r="K1063" s="391">
        <v>0</v>
      </c>
      <c r="L1063" s="391">
        <v>0</v>
      </c>
      <c r="M1063" s="391">
        <v>0</v>
      </c>
      <c r="N1063" s="391">
        <v>0</v>
      </c>
      <c r="O1063" s="391">
        <v>0</v>
      </c>
      <c r="P1063" s="391">
        <v>0</v>
      </c>
    </row>
    <row r="1064" spans="1:16" ht="22.5">
      <c r="A1064" s="390" t="s">
        <v>2197</v>
      </c>
      <c r="B1064" s="389">
        <v>2588</v>
      </c>
      <c r="C1064" s="389">
        <v>7794</v>
      </c>
      <c r="D1064" s="389">
        <v>3.0115919629057188</v>
      </c>
      <c r="E1064" s="389">
        <v>2588</v>
      </c>
      <c r="F1064" s="391">
        <v>0</v>
      </c>
      <c r="G1064" s="391">
        <v>0</v>
      </c>
      <c r="H1064" s="391">
        <v>0</v>
      </c>
      <c r="I1064" s="391">
        <v>0</v>
      </c>
      <c r="J1064" s="391">
        <v>0</v>
      </c>
      <c r="K1064" s="391">
        <v>0</v>
      </c>
      <c r="L1064" s="391">
        <v>0</v>
      </c>
      <c r="M1064" s="391">
        <v>0</v>
      </c>
      <c r="N1064" s="391">
        <v>0</v>
      </c>
      <c r="O1064" s="391">
        <v>0</v>
      </c>
      <c r="P1064" s="391">
        <v>0</v>
      </c>
    </row>
    <row r="1065" spans="1:16" ht="22.5">
      <c r="A1065" s="390" t="s">
        <v>2198</v>
      </c>
      <c r="B1065" s="389">
        <v>11</v>
      </c>
      <c r="C1065" s="389">
        <v>56</v>
      </c>
      <c r="D1065" s="389">
        <v>5.0909090909090908</v>
      </c>
      <c r="E1065" s="389">
        <v>11</v>
      </c>
      <c r="F1065" s="391">
        <v>0</v>
      </c>
      <c r="G1065" s="391">
        <v>0</v>
      </c>
      <c r="H1065" s="391">
        <v>0</v>
      </c>
      <c r="I1065" s="391">
        <v>0</v>
      </c>
      <c r="J1065" s="391">
        <v>0</v>
      </c>
      <c r="K1065" s="391">
        <v>0</v>
      </c>
      <c r="L1065" s="391">
        <v>0</v>
      </c>
      <c r="M1065" s="391">
        <v>0</v>
      </c>
      <c r="N1065" s="391">
        <v>0</v>
      </c>
      <c r="O1065" s="391">
        <v>0</v>
      </c>
      <c r="P1065" s="391">
        <v>0</v>
      </c>
    </row>
    <row r="1066" spans="1:16" ht="22.5">
      <c r="A1066" s="390" t="s">
        <v>2199</v>
      </c>
      <c r="B1066" s="389">
        <v>31</v>
      </c>
      <c r="C1066" s="389">
        <v>323</v>
      </c>
      <c r="D1066" s="389">
        <v>10.419354838709678</v>
      </c>
      <c r="E1066" s="389">
        <v>31</v>
      </c>
      <c r="F1066" s="391">
        <v>0</v>
      </c>
      <c r="G1066" s="391">
        <v>0</v>
      </c>
      <c r="H1066" s="391">
        <v>0</v>
      </c>
      <c r="I1066" s="391">
        <v>0</v>
      </c>
      <c r="J1066" s="391">
        <v>0</v>
      </c>
      <c r="K1066" s="391">
        <v>0</v>
      </c>
      <c r="L1066" s="391">
        <v>0</v>
      </c>
      <c r="M1066" s="391">
        <v>0</v>
      </c>
      <c r="N1066" s="391">
        <v>0</v>
      </c>
      <c r="O1066" s="391">
        <v>0</v>
      </c>
      <c r="P1066" s="391">
        <v>0</v>
      </c>
    </row>
    <row r="1067" spans="1:16">
      <c r="A1067" s="390" t="s">
        <v>2200</v>
      </c>
      <c r="B1067" s="389">
        <v>65</v>
      </c>
      <c r="C1067" s="389">
        <v>294</v>
      </c>
      <c r="D1067" s="389">
        <v>4.523076923076923</v>
      </c>
      <c r="E1067" s="389">
        <v>65</v>
      </c>
      <c r="F1067" s="391">
        <v>0</v>
      </c>
      <c r="G1067" s="391">
        <v>0</v>
      </c>
      <c r="H1067" s="391">
        <v>0</v>
      </c>
      <c r="I1067" s="391">
        <v>0</v>
      </c>
      <c r="J1067" s="391">
        <v>0</v>
      </c>
      <c r="K1067" s="391">
        <v>0</v>
      </c>
      <c r="L1067" s="391">
        <v>0</v>
      </c>
      <c r="M1067" s="391">
        <v>0</v>
      </c>
      <c r="N1067" s="391">
        <v>0</v>
      </c>
      <c r="O1067" s="391">
        <v>0</v>
      </c>
      <c r="P1067" s="391">
        <v>0</v>
      </c>
    </row>
    <row r="1068" spans="1:16">
      <c r="A1068" s="390" t="s">
        <v>2201</v>
      </c>
      <c r="B1068" s="389">
        <v>40</v>
      </c>
      <c r="C1068" s="389">
        <v>176</v>
      </c>
      <c r="D1068" s="389">
        <v>4.4000000000000004</v>
      </c>
      <c r="E1068" s="389">
        <v>40</v>
      </c>
      <c r="F1068" s="391">
        <v>0</v>
      </c>
      <c r="G1068" s="391">
        <v>0</v>
      </c>
      <c r="H1068" s="391">
        <v>0</v>
      </c>
      <c r="I1068" s="391">
        <v>0</v>
      </c>
      <c r="J1068" s="391">
        <v>0</v>
      </c>
      <c r="K1068" s="391">
        <v>0</v>
      </c>
      <c r="L1068" s="391">
        <v>0</v>
      </c>
      <c r="M1068" s="391">
        <v>0</v>
      </c>
      <c r="N1068" s="391">
        <v>0</v>
      </c>
      <c r="O1068" s="391">
        <v>0</v>
      </c>
      <c r="P1068" s="391">
        <v>0</v>
      </c>
    </row>
    <row r="1069" spans="1:16" ht="22.5">
      <c r="A1069" s="390" t="s">
        <v>2202</v>
      </c>
      <c r="B1069" s="389">
        <v>8</v>
      </c>
      <c r="C1069" s="389">
        <v>32</v>
      </c>
      <c r="D1069" s="389">
        <v>4</v>
      </c>
      <c r="E1069" s="389">
        <v>8</v>
      </c>
      <c r="F1069" s="391">
        <v>0</v>
      </c>
      <c r="G1069" s="391">
        <v>0</v>
      </c>
      <c r="H1069" s="391">
        <v>0</v>
      </c>
      <c r="I1069" s="391">
        <v>0</v>
      </c>
      <c r="J1069" s="391">
        <v>0</v>
      </c>
      <c r="K1069" s="391">
        <v>0</v>
      </c>
      <c r="L1069" s="391">
        <v>0</v>
      </c>
      <c r="M1069" s="391">
        <v>0</v>
      </c>
      <c r="N1069" s="391">
        <v>0</v>
      </c>
      <c r="O1069" s="391">
        <v>0</v>
      </c>
      <c r="P1069" s="391">
        <v>0</v>
      </c>
    </row>
    <row r="1070" spans="1:16">
      <c r="A1070" s="390" t="s">
        <v>2203</v>
      </c>
      <c r="B1070" s="389">
        <v>26</v>
      </c>
      <c r="C1070" s="389">
        <v>186</v>
      </c>
      <c r="D1070" s="389">
        <v>7.1538461538461542</v>
      </c>
      <c r="E1070" s="389">
        <v>26</v>
      </c>
      <c r="F1070" s="391">
        <v>0</v>
      </c>
      <c r="G1070" s="391">
        <v>0</v>
      </c>
      <c r="H1070" s="391">
        <v>0</v>
      </c>
      <c r="I1070" s="391">
        <v>0</v>
      </c>
      <c r="J1070" s="391">
        <v>0</v>
      </c>
      <c r="K1070" s="391">
        <v>0</v>
      </c>
      <c r="L1070" s="391">
        <v>0</v>
      </c>
      <c r="M1070" s="391">
        <v>0</v>
      </c>
      <c r="N1070" s="391">
        <v>0</v>
      </c>
      <c r="O1070" s="391">
        <v>0</v>
      </c>
      <c r="P1070" s="391">
        <v>0</v>
      </c>
    </row>
    <row r="1071" spans="1:16">
      <c r="A1071" s="390" t="s">
        <v>2204</v>
      </c>
      <c r="B1071" s="389">
        <v>585</v>
      </c>
      <c r="C1071" s="389">
        <v>3118</v>
      </c>
      <c r="D1071" s="389">
        <v>5.3299145299145296</v>
      </c>
      <c r="E1071" s="389">
        <v>585</v>
      </c>
      <c r="F1071" s="391">
        <v>0</v>
      </c>
      <c r="G1071" s="391">
        <v>0</v>
      </c>
      <c r="H1071" s="391">
        <v>0</v>
      </c>
      <c r="I1071" s="391">
        <v>0</v>
      </c>
      <c r="J1071" s="391">
        <v>0</v>
      </c>
      <c r="K1071" s="391">
        <v>0</v>
      </c>
      <c r="L1071" s="391">
        <v>0</v>
      </c>
      <c r="M1071" s="391">
        <v>0</v>
      </c>
      <c r="N1071" s="391">
        <v>0</v>
      </c>
      <c r="O1071" s="391">
        <v>0</v>
      </c>
      <c r="P1071" s="391">
        <v>0</v>
      </c>
    </row>
    <row r="1072" spans="1:16">
      <c r="A1072" s="390" t="s">
        <v>2205</v>
      </c>
      <c r="B1072" s="389">
        <v>905</v>
      </c>
      <c r="C1072" s="389">
        <v>6897</v>
      </c>
      <c r="D1072" s="389">
        <v>7.6209944751381213</v>
      </c>
      <c r="E1072" s="389">
        <v>905</v>
      </c>
      <c r="F1072" s="391">
        <v>0</v>
      </c>
      <c r="G1072" s="391">
        <v>0</v>
      </c>
      <c r="H1072" s="391">
        <v>0</v>
      </c>
      <c r="I1072" s="391">
        <v>0</v>
      </c>
      <c r="J1072" s="391">
        <v>0</v>
      </c>
      <c r="K1072" s="391">
        <v>0</v>
      </c>
      <c r="L1072" s="391">
        <v>0</v>
      </c>
      <c r="M1072" s="391">
        <v>0</v>
      </c>
      <c r="N1072" s="391">
        <v>0</v>
      </c>
      <c r="O1072" s="391">
        <v>0</v>
      </c>
      <c r="P1072" s="391">
        <v>0</v>
      </c>
    </row>
    <row r="1073" spans="1:16">
      <c r="A1073" s="390" t="s">
        <v>2206</v>
      </c>
      <c r="B1073" s="389">
        <v>8302</v>
      </c>
      <c r="C1073" s="389">
        <v>73680</v>
      </c>
      <c r="D1073" s="389">
        <v>8.8749698867742719</v>
      </c>
      <c r="E1073" s="389">
        <v>8302</v>
      </c>
      <c r="F1073" s="391">
        <v>0</v>
      </c>
      <c r="G1073" s="391">
        <v>0</v>
      </c>
      <c r="H1073" s="391">
        <v>0</v>
      </c>
      <c r="I1073" s="391">
        <v>0</v>
      </c>
      <c r="J1073" s="391">
        <v>0</v>
      </c>
      <c r="K1073" s="391">
        <v>0</v>
      </c>
      <c r="L1073" s="391">
        <v>0</v>
      </c>
      <c r="M1073" s="391">
        <v>0</v>
      </c>
      <c r="N1073" s="391">
        <v>0</v>
      </c>
      <c r="O1073" s="391">
        <v>0</v>
      </c>
      <c r="P1073" s="391">
        <v>0</v>
      </c>
    </row>
    <row r="1074" spans="1:16">
      <c r="A1074" s="390" t="s">
        <v>2207</v>
      </c>
      <c r="B1074" s="389">
        <v>2155</v>
      </c>
      <c r="C1074" s="389">
        <v>18321</v>
      </c>
      <c r="D1074" s="389">
        <v>8.501624129930395</v>
      </c>
      <c r="E1074" s="389">
        <v>2155</v>
      </c>
      <c r="F1074" s="391">
        <v>0</v>
      </c>
      <c r="G1074" s="391">
        <v>0</v>
      </c>
      <c r="H1074" s="391">
        <v>0</v>
      </c>
      <c r="I1074" s="391">
        <v>0</v>
      </c>
      <c r="J1074" s="391">
        <v>0</v>
      </c>
      <c r="K1074" s="391">
        <v>0</v>
      </c>
      <c r="L1074" s="391">
        <v>0</v>
      </c>
      <c r="M1074" s="391">
        <v>0</v>
      </c>
      <c r="N1074" s="391">
        <v>0</v>
      </c>
      <c r="O1074" s="391">
        <v>0</v>
      </c>
      <c r="P1074" s="391">
        <v>0</v>
      </c>
    </row>
    <row r="1075" spans="1:16">
      <c r="A1075" s="390" t="s">
        <v>2208</v>
      </c>
      <c r="B1075" s="389">
        <v>913</v>
      </c>
      <c r="C1075" s="389">
        <v>4433</v>
      </c>
      <c r="D1075" s="389">
        <v>4.8554216867469879</v>
      </c>
      <c r="E1075" s="389">
        <v>913</v>
      </c>
      <c r="F1075" s="391">
        <v>0</v>
      </c>
      <c r="G1075" s="391">
        <v>0</v>
      </c>
      <c r="H1075" s="391">
        <v>0</v>
      </c>
      <c r="I1075" s="391">
        <v>0</v>
      </c>
      <c r="J1075" s="391">
        <v>0</v>
      </c>
      <c r="K1075" s="391">
        <v>0</v>
      </c>
      <c r="L1075" s="391">
        <v>0</v>
      </c>
      <c r="M1075" s="391">
        <v>0</v>
      </c>
      <c r="N1075" s="391">
        <v>0</v>
      </c>
      <c r="O1075" s="391">
        <v>0</v>
      </c>
      <c r="P1075" s="391">
        <v>0</v>
      </c>
    </row>
    <row r="1076" spans="1:16" ht="22.5">
      <c r="A1076" s="390" t="s">
        <v>3411</v>
      </c>
      <c r="B1076" s="389">
        <v>87</v>
      </c>
      <c r="C1076" s="389">
        <v>718</v>
      </c>
      <c r="D1076" s="389">
        <v>8.2528735632183903</v>
      </c>
      <c r="E1076" s="389">
        <v>87</v>
      </c>
      <c r="F1076" s="391">
        <v>0</v>
      </c>
      <c r="G1076" s="391">
        <v>0</v>
      </c>
      <c r="H1076" s="391">
        <v>0</v>
      </c>
      <c r="I1076" s="391">
        <v>0</v>
      </c>
      <c r="J1076" s="391">
        <v>0</v>
      </c>
      <c r="K1076" s="391">
        <v>0</v>
      </c>
      <c r="L1076" s="391">
        <v>0</v>
      </c>
      <c r="M1076" s="391">
        <v>0</v>
      </c>
      <c r="N1076" s="391">
        <v>0</v>
      </c>
      <c r="O1076" s="391">
        <v>0</v>
      </c>
      <c r="P1076" s="391">
        <v>0</v>
      </c>
    </row>
    <row r="1077" spans="1:16">
      <c r="A1077" s="390" t="s">
        <v>3412</v>
      </c>
      <c r="B1077" s="389">
        <v>40</v>
      </c>
      <c r="C1077" s="389">
        <v>493</v>
      </c>
      <c r="D1077" s="389">
        <v>12.324999999999999</v>
      </c>
      <c r="E1077" s="389">
        <v>40</v>
      </c>
      <c r="F1077" s="391">
        <v>0</v>
      </c>
      <c r="G1077" s="391">
        <v>0</v>
      </c>
      <c r="H1077" s="391">
        <v>0</v>
      </c>
      <c r="I1077" s="391">
        <v>0</v>
      </c>
      <c r="J1077" s="391">
        <v>0</v>
      </c>
      <c r="K1077" s="391">
        <v>0</v>
      </c>
      <c r="L1077" s="391">
        <v>0</v>
      </c>
      <c r="M1077" s="391">
        <v>0</v>
      </c>
      <c r="N1077" s="391">
        <v>0</v>
      </c>
      <c r="O1077" s="391">
        <v>0</v>
      </c>
      <c r="P1077" s="391">
        <v>0</v>
      </c>
    </row>
    <row r="1078" spans="1:16">
      <c r="A1078" s="390" t="s">
        <v>2210</v>
      </c>
      <c r="B1078" s="389">
        <v>52</v>
      </c>
      <c r="C1078" s="389">
        <v>1452</v>
      </c>
      <c r="D1078" s="389">
        <v>27.923076923076923</v>
      </c>
      <c r="E1078" s="389">
        <v>52</v>
      </c>
      <c r="F1078" s="391">
        <v>0</v>
      </c>
      <c r="G1078" s="391">
        <v>0</v>
      </c>
      <c r="H1078" s="391">
        <v>0</v>
      </c>
      <c r="I1078" s="391">
        <v>0</v>
      </c>
      <c r="J1078" s="391">
        <v>0</v>
      </c>
      <c r="K1078" s="391">
        <v>0</v>
      </c>
      <c r="L1078" s="391">
        <v>0</v>
      </c>
      <c r="M1078" s="391">
        <v>0</v>
      </c>
      <c r="N1078" s="391">
        <v>0</v>
      </c>
      <c r="O1078" s="391">
        <v>0</v>
      </c>
      <c r="P1078" s="391">
        <v>0</v>
      </c>
    </row>
    <row r="1079" spans="1:16" ht="22.5">
      <c r="A1079" s="390" t="s">
        <v>3413</v>
      </c>
      <c r="B1079" s="389">
        <v>1169</v>
      </c>
      <c r="C1079" s="389">
        <v>8175</v>
      </c>
      <c r="D1079" s="389">
        <v>6.9931565440547478</v>
      </c>
      <c r="E1079" s="389">
        <v>1169</v>
      </c>
      <c r="F1079" s="391">
        <v>0</v>
      </c>
      <c r="G1079" s="391">
        <v>0</v>
      </c>
      <c r="H1079" s="391">
        <v>0</v>
      </c>
      <c r="I1079" s="391">
        <v>0</v>
      </c>
      <c r="J1079" s="391">
        <v>0</v>
      </c>
      <c r="K1079" s="391">
        <v>0</v>
      </c>
      <c r="L1079" s="391">
        <v>0</v>
      </c>
      <c r="M1079" s="391">
        <v>0</v>
      </c>
      <c r="N1079" s="391">
        <v>0</v>
      </c>
      <c r="O1079" s="391">
        <v>0</v>
      </c>
      <c r="P1079" s="391">
        <v>0</v>
      </c>
    </row>
    <row r="1080" spans="1:16">
      <c r="A1080" s="390" t="s">
        <v>3414</v>
      </c>
      <c r="B1080" s="389">
        <v>227</v>
      </c>
      <c r="C1080" s="389">
        <v>1959</v>
      </c>
      <c r="D1080" s="389">
        <v>8.6299559471365637</v>
      </c>
      <c r="E1080" s="389">
        <v>227</v>
      </c>
      <c r="F1080" s="391">
        <v>0</v>
      </c>
      <c r="G1080" s="391">
        <v>0</v>
      </c>
      <c r="H1080" s="391">
        <v>0</v>
      </c>
      <c r="I1080" s="391">
        <v>0</v>
      </c>
      <c r="J1080" s="391">
        <v>0</v>
      </c>
      <c r="K1080" s="391">
        <v>0</v>
      </c>
      <c r="L1080" s="391">
        <v>0</v>
      </c>
      <c r="M1080" s="391">
        <v>0</v>
      </c>
      <c r="N1080" s="391">
        <v>0</v>
      </c>
      <c r="O1080" s="391">
        <v>0</v>
      </c>
      <c r="P1080" s="391">
        <v>0</v>
      </c>
    </row>
    <row r="1081" spans="1:16">
      <c r="A1081" s="390" t="s">
        <v>2213</v>
      </c>
      <c r="B1081" s="389">
        <v>24</v>
      </c>
      <c r="C1081" s="389">
        <v>115</v>
      </c>
      <c r="D1081" s="389">
        <v>4.791666666666667</v>
      </c>
      <c r="E1081" s="389">
        <v>24</v>
      </c>
      <c r="F1081" s="391">
        <v>0</v>
      </c>
      <c r="G1081" s="391">
        <v>0</v>
      </c>
      <c r="H1081" s="391">
        <v>0</v>
      </c>
      <c r="I1081" s="391">
        <v>0</v>
      </c>
      <c r="J1081" s="391">
        <v>0</v>
      </c>
      <c r="K1081" s="391">
        <v>0</v>
      </c>
      <c r="L1081" s="391">
        <v>0</v>
      </c>
      <c r="M1081" s="391">
        <v>0</v>
      </c>
      <c r="N1081" s="391">
        <v>0</v>
      </c>
      <c r="O1081" s="391">
        <v>0</v>
      </c>
      <c r="P1081" s="391">
        <v>0</v>
      </c>
    </row>
    <row r="1082" spans="1:16">
      <c r="A1082" s="390" t="s">
        <v>2214</v>
      </c>
      <c r="B1082" s="389">
        <v>4042</v>
      </c>
      <c r="C1082" s="389">
        <v>28793</v>
      </c>
      <c r="D1082" s="389">
        <v>7.123453735774369</v>
      </c>
      <c r="E1082" s="389">
        <v>4042</v>
      </c>
      <c r="F1082" s="391">
        <v>0</v>
      </c>
      <c r="G1082" s="391">
        <v>0</v>
      </c>
      <c r="H1082" s="391">
        <v>0</v>
      </c>
      <c r="I1082" s="391">
        <v>0</v>
      </c>
      <c r="J1082" s="391">
        <v>0</v>
      </c>
      <c r="K1082" s="391">
        <v>0</v>
      </c>
      <c r="L1082" s="391">
        <v>0</v>
      </c>
      <c r="M1082" s="391">
        <v>0</v>
      </c>
      <c r="N1082" s="391">
        <v>0</v>
      </c>
      <c r="O1082" s="391">
        <v>0</v>
      </c>
      <c r="P1082" s="391">
        <v>0</v>
      </c>
    </row>
    <row r="1083" spans="1:16">
      <c r="A1083" s="390" t="s">
        <v>2215</v>
      </c>
      <c r="B1083" s="389">
        <v>41</v>
      </c>
      <c r="C1083" s="389">
        <v>329</v>
      </c>
      <c r="D1083" s="389">
        <v>8.0243902439024382</v>
      </c>
      <c r="E1083" s="389">
        <v>41</v>
      </c>
      <c r="F1083" s="391">
        <v>0</v>
      </c>
      <c r="G1083" s="391">
        <v>0</v>
      </c>
      <c r="H1083" s="391">
        <v>0</v>
      </c>
      <c r="I1083" s="391">
        <v>0</v>
      </c>
      <c r="J1083" s="391">
        <v>0</v>
      </c>
      <c r="K1083" s="391">
        <v>0</v>
      </c>
      <c r="L1083" s="391">
        <v>0</v>
      </c>
      <c r="M1083" s="391">
        <v>0</v>
      </c>
      <c r="N1083" s="391">
        <v>0</v>
      </c>
      <c r="O1083" s="391">
        <v>0</v>
      </c>
      <c r="P1083" s="391">
        <v>0</v>
      </c>
    </row>
    <row r="1084" spans="1:16">
      <c r="A1084" s="390" t="s">
        <v>2216</v>
      </c>
      <c r="B1084" s="389">
        <v>680</v>
      </c>
      <c r="C1084" s="389">
        <v>3214</v>
      </c>
      <c r="D1084" s="389">
        <v>4.7264705882352942</v>
      </c>
      <c r="E1084" s="389">
        <v>680</v>
      </c>
      <c r="F1084" s="391">
        <v>0</v>
      </c>
      <c r="G1084" s="391">
        <v>0</v>
      </c>
      <c r="H1084" s="391">
        <v>0</v>
      </c>
      <c r="I1084" s="391">
        <v>0</v>
      </c>
      <c r="J1084" s="391">
        <v>0</v>
      </c>
      <c r="K1084" s="391">
        <v>0</v>
      </c>
      <c r="L1084" s="391">
        <v>0</v>
      </c>
      <c r="M1084" s="391">
        <v>0</v>
      </c>
      <c r="N1084" s="391">
        <v>0</v>
      </c>
      <c r="O1084" s="391">
        <v>0</v>
      </c>
      <c r="P1084" s="391">
        <v>0</v>
      </c>
    </row>
    <row r="1085" spans="1:16">
      <c r="A1085" s="390" t="s">
        <v>2217</v>
      </c>
      <c r="B1085" s="389">
        <v>1151</v>
      </c>
      <c r="C1085" s="389">
        <v>6917</v>
      </c>
      <c r="D1085" s="389">
        <v>6.0095569070373589</v>
      </c>
      <c r="E1085" s="389">
        <v>1151</v>
      </c>
      <c r="F1085" s="391">
        <v>0</v>
      </c>
      <c r="G1085" s="391">
        <v>0</v>
      </c>
      <c r="H1085" s="391">
        <v>0</v>
      </c>
      <c r="I1085" s="391">
        <v>0</v>
      </c>
      <c r="J1085" s="391">
        <v>0</v>
      </c>
      <c r="K1085" s="391">
        <v>0</v>
      </c>
      <c r="L1085" s="391">
        <v>0</v>
      </c>
      <c r="M1085" s="391">
        <v>0</v>
      </c>
      <c r="N1085" s="391">
        <v>0</v>
      </c>
      <c r="O1085" s="391">
        <v>0</v>
      </c>
      <c r="P1085" s="391">
        <v>0</v>
      </c>
    </row>
    <row r="1086" spans="1:16">
      <c r="A1086" s="390" t="s">
        <v>2218</v>
      </c>
      <c r="B1086" s="389">
        <v>12</v>
      </c>
      <c r="C1086" s="389">
        <v>54</v>
      </c>
      <c r="D1086" s="389">
        <v>4.5</v>
      </c>
      <c r="E1086" s="389">
        <v>12</v>
      </c>
      <c r="F1086" s="391">
        <v>0</v>
      </c>
      <c r="G1086" s="391">
        <v>0</v>
      </c>
      <c r="H1086" s="391">
        <v>0</v>
      </c>
      <c r="I1086" s="391">
        <v>0</v>
      </c>
      <c r="J1086" s="391">
        <v>0</v>
      </c>
      <c r="K1086" s="391">
        <v>0</v>
      </c>
      <c r="L1086" s="391">
        <v>0</v>
      </c>
      <c r="M1086" s="391">
        <v>0</v>
      </c>
      <c r="N1086" s="391">
        <v>0</v>
      </c>
      <c r="O1086" s="391">
        <v>0</v>
      </c>
      <c r="P1086" s="391">
        <v>0</v>
      </c>
    </row>
    <row r="1087" spans="1:16">
      <c r="A1087" s="390" t="s">
        <v>2219</v>
      </c>
      <c r="B1087" s="389">
        <v>8</v>
      </c>
      <c r="C1087" s="389">
        <v>29</v>
      </c>
      <c r="D1087" s="389">
        <v>3.625</v>
      </c>
      <c r="E1087" s="389">
        <v>8</v>
      </c>
      <c r="F1087" s="391">
        <v>0</v>
      </c>
      <c r="G1087" s="391">
        <v>0</v>
      </c>
      <c r="H1087" s="391">
        <v>0</v>
      </c>
      <c r="I1087" s="391">
        <v>0</v>
      </c>
      <c r="J1087" s="391">
        <v>0</v>
      </c>
      <c r="K1087" s="391">
        <v>0</v>
      </c>
      <c r="L1087" s="391">
        <v>0</v>
      </c>
      <c r="M1087" s="391">
        <v>0</v>
      </c>
      <c r="N1087" s="391">
        <v>0</v>
      </c>
      <c r="O1087" s="391">
        <v>0</v>
      </c>
      <c r="P1087" s="391">
        <v>0</v>
      </c>
    </row>
    <row r="1088" spans="1:16" ht="22.5">
      <c r="A1088" s="390" t="s">
        <v>2220</v>
      </c>
      <c r="B1088" s="389">
        <v>61</v>
      </c>
      <c r="C1088" s="389">
        <v>977</v>
      </c>
      <c r="D1088" s="389">
        <v>16.016393442622952</v>
      </c>
      <c r="E1088" s="389">
        <v>61</v>
      </c>
      <c r="F1088" s="391">
        <v>0</v>
      </c>
      <c r="G1088" s="391">
        <v>0</v>
      </c>
      <c r="H1088" s="391">
        <v>0</v>
      </c>
      <c r="I1088" s="391">
        <v>0</v>
      </c>
      <c r="J1088" s="391">
        <v>0</v>
      </c>
      <c r="K1088" s="391">
        <v>0</v>
      </c>
      <c r="L1088" s="391">
        <v>0</v>
      </c>
      <c r="M1088" s="391">
        <v>0</v>
      </c>
      <c r="N1088" s="391">
        <v>0</v>
      </c>
      <c r="O1088" s="391">
        <v>0</v>
      </c>
      <c r="P1088" s="391">
        <v>0</v>
      </c>
    </row>
    <row r="1089" spans="1:16">
      <c r="A1089" s="390" t="s">
        <v>2221</v>
      </c>
      <c r="B1089" s="389">
        <v>12</v>
      </c>
      <c r="C1089" s="389">
        <v>104</v>
      </c>
      <c r="D1089" s="389">
        <v>8.6666666666666661</v>
      </c>
      <c r="E1089" s="389">
        <v>12</v>
      </c>
      <c r="F1089" s="391">
        <v>0</v>
      </c>
      <c r="G1089" s="391">
        <v>0</v>
      </c>
      <c r="H1089" s="391">
        <v>0</v>
      </c>
      <c r="I1089" s="391">
        <v>0</v>
      </c>
      <c r="J1089" s="391">
        <v>0</v>
      </c>
      <c r="K1089" s="391">
        <v>0</v>
      </c>
      <c r="L1089" s="391">
        <v>0</v>
      </c>
      <c r="M1089" s="391">
        <v>0</v>
      </c>
      <c r="N1089" s="391">
        <v>0</v>
      </c>
      <c r="O1089" s="391">
        <v>0</v>
      </c>
      <c r="P1089" s="391">
        <v>0</v>
      </c>
    </row>
    <row r="1090" spans="1:16">
      <c r="A1090" s="390" t="s">
        <v>2222</v>
      </c>
      <c r="B1090" s="389">
        <v>44</v>
      </c>
      <c r="C1090" s="389">
        <v>288</v>
      </c>
      <c r="D1090" s="389">
        <v>6.5454545454545459</v>
      </c>
      <c r="E1090" s="389">
        <v>44</v>
      </c>
      <c r="F1090" s="391">
        <v>0</v>
      </c>
      <c r="G1090" s="391">
        <v>0</v>
      </c>
      <c r="H1090" s="391">
        <v>0</v>
      </c>
      <c r="I1090" s="391">
        <v>0</v>
      </c>
      <c r="J1090" s="391">
        <v>0</v>
      </c>
      <c r="K1090" s="391">
        <v>0</v>
      </c>
      <c r="L1090" s="391">
        <v>0</v>
      </c>
      <c r="M1090" s="391">
        <v>0</v>
      </c>
      <c r="N1090" s="391">
        <v>0</v>
      </c>
      <c r="O1090" s="391">
        <v>0</v>
      </c>
      <c r="P1090" s="391">
        <v>0</v>
      </c>
    </row>
    <row r="1091" spans="1:16">
      <c r="A1091" s="390" t="s">
        <v>2223</v>
      </c>
      <c r="B1091" s="389">
        <v>2059</v>
      </c>
      <c r="C1091" s="389">
        <v>8969</v>
      </c>
      <c r="D1091" s="389">
        <v>4.3559980573093737</v>
      </c>
      <c r="E1091" s="389">
        <v>2059</v>
      </c>
      <c r="F1091" s="391">
        <v>0</v>
      </c>
      <c r="G1091" s="391">
        <v>0</v>
      </c>
      <c r="H1091" s="391">
        <v>0</v>
      </c>
      <c r="I1091" s="391">
        <v>0</v>
      </c>
      <c r="J1091" s="391">
        <v>0</v>
      </c>
      <c r="K1091" s="391">
        <v>0</v>
      </c>
      <c r="L1091" s="391">
        <v>0</v>
      </c>
      <c r="M1091" s="391">
        <v>0</v>
      </c>
      <c r="N1091" s="391">
        <v>0</v>
      </c>
      <c r="O1091" s="391">
        <v>0</v>
      </c>
      <c r="P1091" s="391">
        <v>0</v>
      </c>
    </row>
    <row r="1092" spans="1:16">
      <c r="A1092" s="390" t="s">
        <v>2224</v>
      </c>
      <c r="B1092" s="389">
        <v>6</v>
      </c>
      <c r="C1092" s="389">
        <v>13</v>
      </c>
      <c r="D1092" s="389">
        <v>2.1666666666666665</v>
      </c>
      <c r="E1092" s="389">
        <v>6</v>
      </c>
      <c r="F1092" s="391">
        <v>0</v>
      </c>
      <c r="G1092" s="391">
        <v>0</v>
      </c>
      <c r="H1092" s="391">
        <v>0</v>
      </c>
      <c r="I1092" s="391">
        <v>0</v>
      </c>
      <c r="J1092" s="391">
        <v>0</v>
      </c>
      <c r="K1092" s="391">
        <v>0</v>
      </c>
      <c r="L1092" s="391">
        <v>0</v>
      </c>
      <c r="M1092" s="391">
        <v>0</v>
      </c>
      <c r="N1092" s="391">
        <v>0</v>
      </c>
      <c r="O1092" s="391">
        <v>0</v>
      </c>
      <c r="P1092" s="391">
        <v>0</v>
      </c>
    </row>
    <row r="1093" spans="1:16">
      <c r="A1093" s="390" t="s">
        <v>2225</v>
      </c>
      <c r="B1093" s="389">
        <v>33</v>
      </c>
      <c r="C1093" s="389">
        <v>223</v>
      </c>
      <c r="D1093" s="389">
        <v>6.7575757575757578</v>
      </c>
      <c r="E1093" s="389">
        <v>33</v>
      </c>
      <c r="F1093" s="391">
        <v>0</v>
      </c>
      <c r="G1093" s="391">
        <v>0</v>
      </c>
      <c r="H1093" s="391">
        <v>0</v>
      </c>
      <c r="I1093" s="391">
        <v>0</v>
      </c>
      <c r="J1093" s="391">
        <v>0</v>
      </c>
      <c r="K1093" s="391">
        <v>0</v>
      </c>
      <c r="L1093" s="391">
        <v>0</v>
      </c>
      <c r="M1093" s="391">
        <v>0</v>
      </c>
      <c r="N1093" s="391">
        <v>0</v>
      </c>
      <c r="O1093" s="391">
        <v>0</v>
      </c>
      <c r="P1093" s="391">
        <v>0</v>
      </c>
    </row>
    <row r="1094" spans="1:16">
      <c r="A1094" s="390" t="s">
        <v>2226</v>
      </c>
      <c r="B1094" s="389">
        <v>33</v>
      </c>
      <c r="C1094" s="389">
        <v>111</v>
      </c>
      <c r="D1094" s="389">
        <v>3.3636363636363638</v>
      </c>
      <c r="E1094" s="389">
        <v>33</v>
      </c>
      <c r="F1094" s="391">
        <v>0</v>
      </c>
      <c r="G1094" s="391">
        <v>0</v>
      </c>
      <c r="H1094" s="391">
        <v>0</v>
      </c>
      <c r="I1094" s="391">
        <v>0</v>
      </c>
      <c r="J1094" s="391">
        <v>0</v>
      </c>
      <c r="K1094" s="391">
        <v>0</v>
      </c>
      <c r="L1094" s="391">
        <v>0</v>
      </c>
      <c r="M1094" s="391">
        <v>0</v>
      </c>
      <c r="N1094" s="391">
        <v>0</v>
      </c>
      <c r="O1094" s="391">
        <v>0</v>
      </c>
      <c r="P1094" s="391">
        <v>0</v>
      </c>
    </row>
    <row r="1095" spans="1:16">
      <c r="A1095" s="390" t="s">
        <v>2227</v>
      </c>
      <c r="B1095" s="389">
        <v>5510</v>
      </c>
      <c r="C1095" s="389">
        <v>26297</v>
      </c>
      <c r="D1095" s="389">
        <v>4.7725952813067147</v>
      </c>
      <c r="E1095" s="389">
        <v>5510</v>
      </c>
      <c r="F1095" s="391">
        <v>0</v>
      </c>
      <c r="G1095" s="391">
        <v>0</v>
      </c>
      <c r="H1095" s="391">
        <v>0</v>
      </c>
      <c r="I1095" s="391">
        <v>0</v>
      </c>
      <c r="J1095" s="391">
        <v>0</v>
      </c>
      <c r="K1095" s="391">
        <v>0</v>
      </c>
      <c r="L1095" s="391">
        <v>0</v>
      </c>
      <c r="M1095" s="391">
        <v>0</v>
      </c>
      <c r="N1095" s="391">
        <v>0</v>
      </c>
      <c r="O1095" s="391">
        <v>0</v>
      </c>
      <c r="P1095" s="391">
        <v>0</v>
      </c>
    </row>
    <row r="1096" spans="1:16" ht="22.5">
      <c r="A1096" s="390" t="s">
        <v>2228</v>
      </c>
      <c r="B1096" s="389">
        <v>19</v>
      </c>
      <c r="C1096" s="389">
        <v>150</v>
      </c>
      <c r="D1096" s="389">
        <v>7.8947368421052628</v>
      </c>
      <c r="E1096" s="389">
        <v>19</v>
      </c>
      <c r="F1096" s="391">
        <v>0</v>
      </c>
      <c r="G1096" s="391">
        <v>0</v>
      </c>
      <c r="H1096" s="391">
        <v>0</v>
      </c>
      <c r="I1096" s="391">
        <v>0</v>
      </c>
      <c r="J1096" s="391">
        <v>0</v>
      </c>
      <c r="K1096" s="391">
        <v>0</v>
      </c>
      <c r="L1096" s="391">
        <v>0</v>
      </c>
      <c r="M1096" s="391">
        <v>0</v>
      </c>
      <c r="N1096" s="391">
        <v>0</v>
      </c>
      <c r="O1096" s="391">
        <v>0</v>
      </c>
      <c r="P1096" s="391">
        <v>0</v>
      </c>
    </row>
    <row r="1097" spans="1:16">
      <c r="A1097" s="390" t="s">
        <v>2229</v>
      </c>
      <c r="B1097" s="389">
        <v>697</v>
      </c>
      <c r="C1097" s="389">
        <v>4019</v>
      </c>
      <c r="D1097" s="389">
        <v>5.7661406025824968</v>
      </c>
      <c r="E1097" s="389">
        <v>697</v>
      </c>
      <c r="F1097" s="391">
        <v>0</v>
      </c>
      <c r="G1097" s="391">
        <v>0</v>
      </c>
      <c r="H1097" s="391">
        <v>0</v>
      </c>
      <c r="I1097" s="391">
        <v>0</v>
      </c>
      <c r="J1097" s="391">
        <v>0</v>
      </c>
      <c r="K1097" s="391">
        <v>0</v>
      </c>
      <c r="L1097" s="391">
        <v>0</v>
      </c>
      <c r="M1097" s="391">
        <v>0</v>
      </c>
      <c r="N1097" s="391">
        <v>0</v>
      </c>
      <c r="O1097" s="391">
        <v>0</v>
      </c>
      <c r="P1097" s="391">
        <v>0</v>
      </c>
    </row>
    <row r="1098" spans="1:16" ht="22.5">
      <c r="A1098" s="390" t="s">
        <v>2230</v>
      </c>
      <c r="B1098" s="389">
        <v>956</v>
      </c>
      <c r="C1098" s="389">
        <v>6022</v>
      </c>
      <c r="D1098" s="389">
        <v>6.2991631799163184</v>
      </c>
      <c r="E1098" s="389">
        <v>956</v>
      </c>
      <c r="F1098" s="391">
        <v>0</v>
      </c>
      <c r="G1098" s="391">
        <v>0</v>
      </c>
      <c r="H1098" s="391">
        <v>0</v>
      </c>
      <c r="I1098" s="391">
        <v>0</v>
      </c>
      <c r="J1098" s="391">
        <v>0</v>
      </c>
      <c r="K1098" s="391">
        <v>0</v>
      </c>
      <c r="L1098" s="391">
        <v>0</v>
      </c>
      <c r="M1098" s="391">
        <v>0</v>
      </c>
      <c r="N1098" s="391">
        <v>0</v>
      </c>
      <c r="O1098" s="391">
        <v>0</v>
      </c>
      <c r="P1098" s="391">
        <v>0</v>
      </c>
    </row>
    <row r="1099" spans="1:16" ht="22.5">
      <c r="A1099" s="390" t="s">
        <v>2231</v>
      </c>
      <c r="B1099" s="389">
        <v>18</v>
      </c>
      <c r="C1099" s="389">
        <v>99</v>
      </c>
      <c r="D1099" s="389">
        <v>5.5</v>
      </c>
      <c r="E1099" s="389">
        <v>18</v>
      </c>
      <c r="F1099" s="391">
        <v>0</v>
      </c>
      <c r="G1099" s="391">
        <v>0</v>
      </c>
      <c r="H1099" s="391">
        <v>0</v>
      </c>
      <c r="I1099" s="391">
        <v>0</v>
      </c>
      <c r="J1099" s="391">
        <v>0</v>
      </c>
      <c r="K1099" s="391">
        <v>0</v>
      </c>
      <c r="L1099" s="391">
        <v>0</v>
      </c>
      <c r="M1099" s="391">
        <v>0</v>
      </c>
      <c r="N1099" s="391">
        <v>0</v>
      </c>
      <c r="O1099" s="391">
        <v>0</v>
      </c>
      <c r="P1099" s="391">
        <v>0</v>
      </c>
    </row>
    <row r="1100" spans="1:16">
      <c r="A1100" s="390" t="s">
        <v>3415</v>
      </c>
      <c r="B1100" s="389">
        <v>3</v>
      </c>
      <c r="C1100" s="389">
        <v>14</v>
      </c>
      <c r="D1100" s="389">
        <v>4.666666666666667</v>
      </c>
      <c r="E1100" s="389">
        <v>3</v>
      </c>
      <c r="F1100" s="391">
        <v>0</v>
      </c>
      <c r="G1100" s="391">
        <v>0</v>
      </c>
      <c r="H1100" s="391">
        <v>0</v>
      </c>
      <c r="I1100" s="391">
        <v>0</v>
      </c>
      <c r="J1100" s="391">
        <v>0</v>
      </c>
      <c r="K1100" s="391">
        <v>0</v>
      </c>
      <c r="L1100" s="391">
        <v>0</v>
      </c>
      <c r="M1100" s="391">
        <v>0</v>
      </c>
      <c r="N1100" s="391">
        <v>0</v>
      </c>
      <c r="O1100" s="391">
        <v>0</v>
      </c>
      <c r="P1100" s="391">
        <v>0</v>
      </c>
    </row>
    <row r="1101" spans="1:16" ht="22.5">
      <c r="A1101" s="390" t="s">
        <v>2233</v>
      </c>
      <c r="B1101" s="389">
        <v>424</v>
      </c>
      <c r="C1101" s="389">
        <v>1948</v>
      </c>
      <c r="D1101" s="389">
        <v>4.5943396226415096</v>
      </c>
      <c r="E1101" s="389">
        <v>424</v>
      </c>
      <c r="F1101" s="391">
        <v>0</v>
      </c>
      <c r="G1101" s="391">
        <v>0</v>
      </c>
      <c r="H1101" s="391">
        <v>0</v>
      </c>
      <c r="I1101" s="391">
        <v>0</v>
      </c>
      <c r="J1101" s="391">
        <v>0</v>
      </c>
      <c r="K1101" s="391">
        <v>0</v>
      </c>
      <c r="L1101" s="391">
        <v>0</v>
      </c>
      <c r="M1101" s="391">
        <v>0</v>
      </c>
      <c r="N1101" s="391">
        <v>0</v>
      </c>
      <c r="O1101" s="391">
        <v>0</v>
      </c>
      <c r="P1101" s="391">
        <v>0</v>
      </c>
    </row>
    <row r="1102" spans="1:16">
      <c r="A1102" s="390" t="s">
        <v>2234</v>
      </c>
      <c r="B1102" s="389">
        <v>82</v>
      </c>
      <c r="C1102" s="389">
        <v>717</v>
      </c>
      <c r="D1102" s="389">
        <v>8.7439024390243905</v>
      </c>
      <c r="E1102" s="389">
        <v>82</v>
      </c>
      <c r="F1102" s="391">
        <v>0</v>
      </c>
      <c r="G1102" s="391">
        <v>0</v>
      </c>
      <c r="H1102" s="391">
        <v>0</v>
      </c>
      <c r="I1102" s="391">
        <v>0</v>
      </c>
      <c r="J1102" s="391">
        <v>0</v>
      </c>
      <c r="K1102" s="391">
        <v>0</v>
      </c>
      <c r="L1102" s="391">
        <v>0</v>
      </c>
      <c r="M1102" s="391">
        <v>0</v>
      </c>
      <c r="N1102" s="391">
        <v>0</v>
      </c>
      <c r="O1102" s="391">
        <v>0</v>
      </c>
      <c r="P1102" s="391">
        <v>0</v>
      </c>
    </row>
    <row r="1103" spans="1:16">
      <c r="A1103" s="390" t="s">
        <v>2235</v>
      </c>
      <c r="B1103" s="389">
        <v>438</v>
      </c>
      <c r="C1103" s="389">
        <v>5206</v>
      </c>
      <c r="D1103" s="389">
        <v>11.885844748858448</v>
      </c>
      <c r="E1103" s="389">
        <v>438</v>
      </c>
      <c r="F1103" s="391">
        <v>0</v>
      </c>
      <c r="G1103" s="391">
        <v>0</v>
      </c>
      <c r="H1103" s="391">
        <v>0</v>
      </c>
      <c r="I1103" s="391">
        <v>0</v>
      </c>
      <c r="J1103" s="391">
        <v>0</v>
      </c>
      <c r="K1103" s="391">
        <v>0</v>
      </c>
      <c r="L1103" s="391">
        <v>0</v>
      </c>
      <c r="M1103" s="391">
        <v>0</v>
      </c>
      <c r="N1103" s="391">
        <v>0</v>
      </c>
      <c r="O1103" s="391">
        <v>0</v>
      </c>
      <c r="P1103" s="391">
        <v>0</v>
      </c>
    </row>
    <row r="1104" spans="1:16">
      <c r="A1104" s="390" t="s">
        <v>2236</v>
      </c>
      <c r="B1104" s="389">
        <v>394</v>
      </c>
      <c r="C1104" s="389">
        <v>2058</v>
      </c>
      <c r="D1104" s="389">
        <v>5.2233502538071068</v>
      </c>
      <c r="E1104" s="389">
        <v>394</v>
      </c>
      <c r="F1104" s="391">
        <v>0</v>
      </c>
      <c r="G1104" s="391">
        <v>0</v>
      </c>
      <c r="H1104" s="391">
        <v>0</v>
      </c>
      <c r="I1104" s="391">
        <v>0</v>
      </c>
      <c r="J1104" s="391">
        <v>0</v>
      </c>
      <c r="K1104" s="391">
        <v>0</v>
      </c>
      <c r="L1104" s="391">
        <v>0</v>
      </c>
      <c r="M1104" s="391">
        <v>0</v>
      </c>
      <c r="N1104" s="391">
        <v>0</v>
      </c>
      <c r="O1104" s="391">
        <v>0</v>
      </c>
      <c r="P1104" s="391">
        <v>0</v>
      </c>
    </row>
    <row r="1105" spans="1:16">
      <c r="A1105" s="390" t="s">
        <v>2237</v>
      </c>
      <c r="B1105" s="389">
        <v>28</v>
      </c>
      <c r="C1105" s="389">
        <v>109</v>
      </c>
      <c r="D1105" s="389">
        <v>3.8928571428571428</v>
      </c>
      <c r="E1105" s="389">
        <v>28</v>
      </c>
      <c r="F1105" s="391">
        <v>0</v>
      </c>
      <c r="G1105" s="391">
        <v>0</v>
      </c>
      <c r="H1105" s="391">
        <v>0</v>
      </c>
      <c r="I1105" s="391">
        <v>0</v>
      </c>
      <c r="J1105" s="391">
        <v>0</v>
      </c>
      <c r="K1105" s="391">
        <v>0</v>
      </c>
      <c r="L1105" s="391">
        <v>0</v>
      </c>
      <c r="M1105" s="391">
        <v>0</v>
      </c>
      <c r="N1105" s="391">
        <v>0</v>
      </c>
      <c r="O1105" s="391">
        <v>0</v>
      </c>
      <c r="P1105" s="391">
        <v>0</v>
      </c>
    </row>
    <row r="1106" spans="1:16" ht="22.5">
      <c r="A1106" s="390" t="s">
        <v>2238</v>
      </c>
      <c r="B1106" s="389">
        <v>298</v>
      </c>
      <c r="C1106" s="389">
        <v>1715</v>
      </c>
      <c r="D1106" s="389">
        <v>5.7550335570469802</v>
      </c>
      <c r="E1106" s="389">
        <v>298</v>
      </c>
      <c r="F1106" s="391">
        <v>0</v>
      </c>
      <c r="G1106" s="391">
        <v>0</v>
      </c>
      <c r="H1106" s="391">
        <v>0</v>
      </c>
      <c r="I1106" s="391">
        <v>0</v>
      </c>
      <c r="J1106" s="391">
        <v>0</v>
      </c>
      <c r="K1106" s="391">
        <v>0</v>
      </c>
      <c r="L1106" s="391">
        <v>0</v>
      </c>
      <c r="M1106" s="391">
        <v>0</v>
      </c>
      <c r="N1106" s="391">
        <v>0</v>
      </c>
      <c r="O1106" s="391">
        <v>0</v>
      </c>
      <c r="P1106" s="391">
        <v>0</v>
      </c>
    </row>
    <row r="1107" spans="1:16">
      <c r="A1107" s="390" t="s">
        <v>2239</v>
      </c>
      <c r="B1107" s="389">
        <v>33</v>
      </c>
      <c r="C1107" s="389">
        <v>151</v>
      </c>
      <c r="D1107" s="389">
        <v>4.5757575757575761</v>
      </c>
      <c r="E1107" s="389">
        <v>33</v>
      </c>
      <c r="F1107" s="391">
        <v>0</v>
      </c>
      <c r="G1107" s="391">
        <v>0</v>
      </c>
      <c r="H1107" s="391">
        <v>0</v>
      </c>
      <c r="I1107" s="391">
        <v>0</v>
      </c>
      <c r="J1107" s="391">
        <v>0</v>
      </c>
      <c r="K1107" s="391">
        <v>0</v>
      </c>
      <c r="L1107" s="391">
        <v>0</v>
      </c>
      <c r="M1107" s="391">
        <v>0</v>
      </c>
      <c r="N1107" s="391">
        <v>0</v>
      </c>
      <c r="O1107" s="391">
        <v>0</v>
      </c>
      <c r="P1107" s="391">
        <v>0</v>
      </c>
    </row>
    <row r="1108" spans="1:16">
      <c r="A1108" s="390" t="s">
        <v>2240</v>
      </c>
      <c r="B1108" s="389">
        <v>79</v>
      </c>
      <c r="C1108" s="389">
        <v>652</v>
      </c>
      <c r="D1108" s="389">
        <v>8.2531645569620249</v>
      </c>
      <c r="E1108" s="389">
        <v>79</v>
      </c>
      <c r="F1108" s="391">
        <v>0</v>
      </c>
      <c r="G1108" s="391">
        <v>0</v>
      </c>
      <c r="H1108" s="391">
        <v>0</v>
      </c>
      <c r="I1108" s="391">
        <v>0</v>
      </c>
      <c r="J1108" s="391">
        <v>0</v>
      </c>
      <c r="K1108" s="391">
        <v>0</v>
      </c>
      <c r="L1108" s="391">
        <v>0</v>
      </c>
      <c r="M1108" s="391">
        <v>0</v>
      </c>
      <c r="N1108" s="391">
        <v>0</v>
      </c>
      <c r="O1108" s="391">
        <v>0</v>
      </c>
      <c r="P1108" s="391">
        <v>0</v>
      </c>
    </row>
    <row r="1109" spans="1:16">
      <c r="A1109" s="390" t="s">
        <v>2241</v>
      </c>
      <c r="B1109" s="389">
        <v>208</v>
      </c>
      <c r="C1109" s="389">
        <v>1290</v>
      </c>
      <c r="D1109" s="389">
        <v>6.2019230769230766</v>
      </c>
      <c r="E1109" s="389">
        <v>208</v>
      </c>
      <c r="F1109" s="391">
        <v>0</v>
      </c>
      <c r="G1109" s="391">
        <v>0</v>
      </c>
      <c r="H1109" s="391">
        <v>0</v>
      </c>
      <c r="I1109" s="391">
        <v>0</v>
      </c>
      <c r="J1109" s="391">
        <v>0</v>
      </c>
      <c r="K1109" s="391">
        <v>0</v>
      </c>
      <c r="L1109" s="391">
        <v>0</v>
      </c>
      <c r="M1109" s="391">
        <v>0</v>
      </c>
      <c r="N1109" s="391">
        <v>0</v>
      </c>
      <c r="O1109" s="391">
        <v>0</v>
      </c>
      <c r="P1109" s="391">
        <v>0</v>
      </c>
    </row>
    <row r="1110" spans="1:16">
      <c r="A1110" s="390" t="s">
        <v>2242</v>
      </c>
      <c r="B1110" s="389">
        <v>202</v>
      </c>
      <c r="C1110" s="389">
        <v>842</v>
      </c>
      <c r="D1110" s="389">
        <v>4.1683168316831685</v>
      </c>
      <c r="E1110" s="389">
        <v>202</v>
      </c>
      <c r="F1110" s="391">
        <v>0</v>
      </c>
      <c r="G1110" s="391">
        <v>0</v>
      </c>
      <c r="H1110" s="391">
        <v>0</v>
      </c>
      <c r="I1110" s="391">
        <v>0</v>
      </c>
      <c r="J1110" s="391">
        <v>0</v>
      </c>
      <c r="K1110" s="391">
        <v>0</v>
      </c>
      <c r="L1110" s="391">
        <v>0</v>
      </c>
      <c r="M1110" s="391">
        <v>0</v>
      </c>
      <c r="N1110" s="391">
        <v>0</v>
      </c>
      <c r="O1110" s="391">
        <v>0</v>
      </c>
      <c r="P1110" s="391">
        <v>0</v>
      </c>
    </row>
    <row r="1111" spans="1:16" ht="22.5">
      <c r="A1111" s="390" t="s">
        <v>2243</v>
      </c>
      <c r="B1111" s="389">
        <v>1</v>
      </c>
      <c r="C1111" s="389">
        <v>1</v>
      </c>
      <c r="D1111" s="389">
        <v>1</v>
      </c>
      <c r="E1111" s="389">
        <v>1</v>
      </c>
      <c r="F1111" s="391">
        <v>0</v>
      </c>
      <c r="G1111" s="391">
        <v>0</v>
      </c>
      <c r="H1111" s="391">
        <v>0</v>
      </c>
      <c r="I1111" s="391">
        <v>0</v>
      </c>
      <c r="J1111" s="391">
        <v>0</v>
      </c>
      <c r="K1111" s="391">
        <v>0</v>
      </c>
      <c r="L1111" s="391">
        <v>0</v>
      </c>
      <c r="M1111" s="391">
        <v>0</v>
      </c>
      <c r="N1111" s="391">
        <v>0</v>
      </c>
      <c r="O1111" s="391">
        <v>0</v>
      </c>
      <c r="P1111" s="391">
        <v>0</v>
      </c>
    </row>
    <row r="1112" spans="1:16">
      <c r="A1112" s="390" t="s">
        <v>2244</v>
      </c>
      <c r="B1112" s="389">
        <v>7</v>
      </c>
      <c r="C1112" s="389">
        <v>16</v>
      </c>
      <c r="D1112" s="389">
        <v>2.2857142857142856</v>
      </c>
      <c r="E1112" s="389">
        <v>7</v>
      </c>
      <c r="F1112" s="391">
        <v>0</v>
      </c>
      <c r="G1112" s="391">
        <v>0</v>
      </c>
      <c r="H1112" s="391">
        <v>0</v>
      </c>
      <c r="I1112" s="391">
        <v>0</v>
      </c>
      <c r="J1112" s="391">
        <v>0</v>
      </c>
      <c r="K1112" s="391">
        <v>0</v>
      </c>
      <c r="L1112" s="391">
        <v>0</v>
      </c>
      <c r="M1112" s="391">
        <v>0</v>
      </c>
      <c r="N1112" s="391">
        <v>0</v>
      </c>
      <c r="O1112" s="391">
        <v>0</v>
      </c>
      <c r="P1112" s="391">
        <v>0</v>
      </c>
    </row>
    <row r="1113" spans="1:16">
      <c r="A1113" s="390" t="s">
        <v>2245</v>
      </c>
      <c r="B1113" s="389">
        <v>306</v>
      </c>
      <c r="C1113" s="389">
        <v>781</v>
      </c>
      <c r="D1113" s="389">
        <v>2.5522875816993462</v>
      </c>
      <c r="E1113" s="389">
        <v>294</v>
      </c>
      <c r="F1113" s="391">
        <v>0</v>
      </c>
      <c r="G1113" s="391">
        <v>0</v>
      </c>
      <c r="H1113" s="389">
        <v>1</v>
      </c>
      <c r="I1113" s="389">
        <v>3</v>
      </c>
      <c r="J1113" s="389">
        <v>2</v>
      </c>
      <c r="K1113" s="389">
        <v>3</v>
      </c>
      <c r="L1113" s="389">
        <v>3</v>
      </c>
      <c r="M1113" s="391">
        <v>0</v>
      </c>
      <c r="N1113" s="391">
        <v>0</v>
      </c>
      <c r="O1113" s="391">
        <v>0</v>
      </c>
      <c r="P1113" s="391">
        <v>0</v>
      </c>
    </row>
    <row r="1114" spans="1:16" ht="38.25" customHeight="1">
      <c r="A1114" s="390" t="s">
        <v>2246</v>
      </c>
      <c r="B1114" s="389">
        <v>140</v>
      </c>
      <c r="C1114" s="389">
        <v>721</v>
      </c>
      <c r="D1114" s="389">
        <v>5.15</v>
      </c>
      <c r="E1114" s="389">
        <v>140</v>
      </c>
      <c r="F1114" s="391">
        <v>0</v>
      </c>
      <c r="G1114" s="391">
        <v>0</v>
      </c>
      <c r="H1114" s="391">
        <v>0</v>
      </c>
      <c r="I1114" s="391">
        <v>0</v>
      </c>
      <c r="J1114" s="391">
        <v>0</v>
      </c>
      <c r="K1114" s="391">
        <v>0</v>
      </c>
      <c r="L1114" s="391">
        <v>0</v>
      </c>
      <c r="M1114" s="391">
        <v>0</v>
      </c>
      <c r="N1114" s="391">
        <v>0</v>
      </c>
      <c r="O1114" s="391">
        <v>0</v>
      </c>
      <c r="P1114" s="391">
        <v>0</v>
      </c>
    </row>
    <row r="1115" spans="1:16" ht="22.5">
      <c r="A1115" s="388" t="s">
        <v>2247</v>
      </c>
      <c r="B1115" s="389">
        <v>12542</v>
      </c>
      <c r="C1115" s="389">
        <v>69629</v>
      </c>
      <c r="D1115" s="389">
        <v>5.5516664008929997</v>
      </c>
      <c r="E1115" s="389">
        <v>3477</v>
      </c>
      <c r="F1115" s="389">
        <v>2986</v>
      </c>
      <c r="G1115" s="389">
        <v>1771</v>
      </c>
      <c r="H1115" s="389">
        <v>1181</v>
      </c>
      <c r="I1115" s="389">
        <v>631</v>
      </c>
      <c r="J1115" s="389">
        <v>379</v>
      </c>
      <c r="K1115" s="389">
        <v>661</v>
      </c>
      <c r="L1115" s="389">
        <v>493</v>
      </c>
      <c r="M1115" s="389">
        <v>348</v>
      </c>
      <c r="N1115" s="389">
        <v>272</v>
      </c>
      <c r="O1115" s="389">
        <v>295</v>
      </c>
      <c r="P1115" s="389">
        <v>48</v>
      </c>
    </row>
    <row r="1116" spans="1:16">
      <c r="A1116" s="390" t="s">
        <v>2248</v>
      </c>
      <c r="B1116" s="389">
        <v>16</v>
      </c>
      <c r="C1116" s="389">
        <v>48</v>
      </c>
      <c r="D1116" s="389">
        <v>3</v>
      </c>
      <c r="E1116" s="389">
        <v>16</v>
      </c>
      <c r="F1116" s="391">
        <v>0</v>
      </c>
      <c r="G1116" s="391">
        <v>0</v>
      </c>
      <c r="H1116" s="391">
        <v>0</v>
      </c>
      <c r="I1116" s="391">
        <v>0</v>
      </c>
      <c r="J1116" s="391">
        <v>0</v>
      </c>
      <c r="K1116" s="391">
        <v>0</v>
      </c>
      <c r="L1116" s="391">
        <v>0</v>
      </c>
      <c r="M1116" s="391">
        <v>0</v>
      </c>
      <c r="N1116" s="391">
        <v>0</v>
      </c>
      <c r="O1116" s="391">
        <v>0</v>
      </c>
      <c r="P1116" s="391">
        <v>0</v>
      </c>
    </row>
    <row r="1117" spans="1:16">
      <c r="A1117" s="390" t="s">
        <v>2249</v>
      </c>
      <c r="B1117" s="389">
        <v>48</v>
      </c>
      <c r="C1117" s="389">
        <v>462</v>
      </c>
      <c r="D1117" s="389">
        <v>9.625</v>
      </c>
      <c r="E1117" s="389">
        <v>31</v>
      </c>
      <c r="F1117" s="389">
        <v>6</v>
      </c>
      <c r="G1117" s="389">
        <v>1</v>
      </c>
      <c r="H1117" s="389">
        <v>3</v>
      </c>
      <c r="I1117" s="391">
        <v>0</v>
      </c>
      <c r="J1117" s="389">
        <v>1</v>
      </c>
      <c r="K1117" s="389">
        <v>2</v>
      </c>
      <c r="L1117" s="389">
        <v>2</v>
      </c>
      <c r="M1117" s="391">
        <v>0</v>
      </c>
      <c r="N1117" s="391">
        <v>0</v>
      </c>
      <c r="O1117" s="389">
        <v>2</v>
      </c>
      <c r="P1117" s="391">
        <v>0</v>
      </c>
    </row>
    <row r="1118" spans="1:16">
      <c r="A1118" s="390" t="s">
        <v>2250</v>
      </c>
      <c r="B1118" s="389">
        <v>99</v>
      </c>
      <c r="C1118" s="389">
        <v>457</v>
      </c>
      <c r="D1118" s="389">
        <v>4.6161616161616159</v>
      </c>
      <c r="E1118" s="389">
        <v>28</v>
      </c>
      <c r="F1118" s="389">
        <v>34</v>
      </c>
      <c r="G1118" s="389">
        <v>23</v>
      </c>
      <c r="H1118" s="389">
        <v>11</v>
      </c>
      <c r="I1118" s="389">
        <v>1</v>
      </c>
      <c r="J1118" s="389">
        <v>2</v>
      </c>
      <c r="K1118" s="391">
        <v>0</v>
      </c>
      <c r="L1118" s="391">
        <v>0</v>
      </c>
      <c r="M1118" s="391">
        <v>0</v>
      </c>
      <c r="N1118" s="391">
        <v>0</v>
      </c>
      <c r="O1118" s="391">
        <v>0</v>
      </c>
      <c r="P1118" s="391">
        <v>0</v>
      </c>
    </row>
    <row r="1119" spans="1:16">
      <c r="A1119" s="390" t="s">
        <v>2251</v>
      </c>
      <c r="B1119" s="389">
        <v>345</v>
      </c>
      <c r="C1119" s="389">
        <v>3793</v>
      </c>
      <c r="D1119" s="389">
        <v>10.994202898550725</v>
      </c>
      <c r="E1119" s="389">
        <v>247</v>
      </c>
      <c r="F1119" s="389">
        <v>45</v>
      </c>
      <c r="G1119" s="389">
        <v>21</v>
      </c>
      <c r="H1119" s="389">
        <v>14</v>
      </c>
      <c r="I1119" s="389">
        <v>6</v>
      </c>
      <c r="J1119" s="389">
        <v>2</v>
      </c>
      <c r="K1119" s="389">
        <v>4</v>
      </c>
      <c r="L1119" s="391">
        <v>0</v>
      </c>
      <c r="M1119" s="389">
        <v>3</v>
      </c>
      <c r="N1119" s="391">
        <v>0</v>
      </c>
      <c r="O1119" s="391">
        <v>0</v>
      </c>
      <c r="P1119" s="389">
        <v>3</v>
      </c>
    </row>
    <row r="1120" spans="1:16">
      <c r="A1120" s="390" t="s">
        <v>2252</v>
      </c>
      <c r="B1120" s="389">
        <v>144</v>
      </c>
      <c r="C1120" s="389">
        <v>1519</v>
      </c>
      <c r="D1120" s="389">
        <v>10.548611111111111</v>
      </c>
      <c r="E1120" s="389">
        <v>81</v>
      </c>
      <c r="F1120" s="389">
        <v>25</v>
      </c>
      <c r="G1120" s="389">
        <v>12</v>
      </c>
      <c r="H1120" s="389">
        <v>4</v>
      </c>
      <c r="I1120" s="389">
        <v>6</v>
      </c>
      <c r="J1120" s="389">
        <v>2</v>
      </c>
      <c r="K1120" s="389">
        <v>3</v>
      </c>
      <c r="L1120" s="389">
        <v>3</v>
      </c>
      <c r="M1120" s="389">
        <v>1</v>
      </c>
      <c r="N1120" s="389">
        <v>2</v>
      </c>
      <c r="O1120" s="389">
        <v>4</v>
      </c>
      <c r="P1120" s="389">
        <v>1</v>
      </c>
    </row>
    <row r="1121" spans="1:16">
      <c r="A1121" s="390" t="s">
        <v>2253</v>
      </c>
      <c r="B1121" s="389">
        <v>135</v>
      </c>
      <c r="C1121" s="389">
        <v>1343</v>
      </c>
      <c r="D1121" s="389">
        <v>9.9481481481481477</v>
      </c>
      <c r="E1121" s="389">
        <v>90</v>
      </c>
      <c r="F1121" s="389">
        <v>22</v>
      </c>
      <c r="G1121" s="389">
        <v>8</v>
      </c>
      <c r="H1121" s="389">
        <v>3</v>
      </c>
      <c r="I1121" s="389">
        <v>2</v>
      </c>
      <c r="J1121" s="391">
        <v>0</v>
      </c>
      <c r="K1121" s="389">
        <v>2</v>
      </c>
      <c r="L1121" s="391">
        <v>0</v>
      </c>
      <c r="M1121" s="391">
        <v>0</v>
      </c>
      <c r="N1121" s="391">
        <v>0</v>
      </c>
      <c r="O1121" s="389">
        <v>1</v>
      </c>
      <c r="P1121" s="389">
        <v>7</v>
      </c>
    </row>
    <row r="1122" spans="1:16">
      <c r="A1122" s="390" t="s">
        <v>2254</v>
      </c>
      <c r="B1122" s="389">
        <v>37</v>
      </c>
      <c r="C1122" s="389">
        <v>356</v>
      </c>
      <c r="D1122" s="389">
        <v>9.621621621621621</v>
      </c>
      <c r="E1122" s="389">
        <v>16</v>
      </c>
      <c r="F1122" s="389">
        <v>2</v>
      </c>
      <c r="G1122" s="389">
        <v>1</v>
      </c>
      <c r="H1122" s="389">
        <v>2</v>
      </c>
      <c r="I1122" s="389">
        <v>3</v>
      </c>
      <c r="J1122" s="389">
        <v>1</v>
      </c>
      <c r="K1122" s="389">
        <v>1</v>
      </c>
      <c r="L1122" s="389">
        <v>1</v>
      </c>
      <c r="M1122" s="391">
        <v>0</v>
      </c>
      <c r="N1122" s="389">
        <v>2</v>
      </c>
      <c r="O1122" s="389">
        <v>8</v>
      </c>
      <c r="P1122" s="391">
        <v>0</v>
      </c>
    </row>
    <row r="1123" spans="1:16">
      <c r="A1123" s="390" t="s">
        <v>2255</v>
      </c>
      <c r="B1123" s="389">
        <v>12</v>
      </c>
      <c r="C1123" s="389">
        <v>196</v>
      </c>
      <c r="D1123" s="389">
        <v>16.333333333333332</v>
      </c>
      <c r="E1123" s="389">
        <v>2</v>
      </c>
      <c r="F1123" s="389">
        <v>2</v>
      </c>
      <c r="G1123" s="389">
        <v>2</v>
      </c>
      <c r="H1123" s="391">
        <v>0</v>
      </c>
      <c r="I1123" s="389">
        <v>3</v>
      </c>
      <c r="J1123" s="391">
        <v>0</v>
      </c>
      <c r="K1123" s="391">
        <v>0</v>
      </c>
      <c r="L1123" s="389">
        <v>1</v>
      </c>
      <c r="M1123" s="389">
        <v>2</v>
      </c>
      <c r="N1123" s="391">
        <v>0</v>
      </c>
      <c r="O1123" s="391">
        <v>0</v>
      </c>
      <c r="P1123" s="391">
        <v>0</v>
      </c>
    </row>
    <row r="1124" spans="1:16" ht="22.5">
      <c r="A1124" s="390" t="s">
        <v>3416</v>
      </c>
      <c r="B1124" s="389">
        <v>57</v>
      </c>
      <c r="C1124" s="389">
        <v>140</v>
      </c>
      <c r="D1124" s="389">
        <v>2.4561403508771931</v>
      </c>
      <c r="E1124" s="389">
        <v>5</v>
      </c>
      <c r="F1124" s="389">
        <v>16</v>
      </c>
      <c r="G1124" s="389">
        <v>10</v>
      </c>
      <c r="H1124" s="389">
        <v>11</v>
      </c>
      <c r="I1124" s="389">
        <v>2</v>
      </c>
      <c r="J1124" s="389">
        <v>1</v>
      </c>
      <c r="K1124" s="389">
        <v>2</v>
      </c>
      <c r="L1124" s="391">
        <v>0</v>
      </c>
      <c r="M1124" s="389">
        <v>3</v>
      </c>
      <c r="N1124" s="389">
        <v>2</v>
      </c>
      <c r="O1124" s="389">
        <v>5</v>
      </c>
      <c r="P1124" s="391">
        <v>0</v>
      </c>
    </row>
    <row r="1125" spans="1:16">
      <c r="A1125" s="390" t="s">
        <v>2257</v>
      </c>
      <c r="B1125" s="389">
        <v>19</v>
      </c>
      <c r="C1125" s="389">
        <v>32</v>
      </c>
      <c r="D1125" s="389">
        <v>1.6842105263157894</v>
      </c>
      <c r="E1125" s="391">
        <v>0</v>
      </c>
      <c r="F1125" s="389">
        <v>6</v>
      </c>
      <c r="G1125" s="389">
        <v>5</v>
      </c>
      <c r="H1125" s="389">
        <v>1</v>
      </c>
      <c r="I1125" s="389">
        <v>2</v>
      </c>
      <c r="J1125" s="391">
        <v>0</v>
      </c>
      <c r="K1125" s="389">
        <v>1</v>
      </c>
      <c r="L1125" s="389">
        <v>2</v>
      </c>
      <c r="M1125" s="391">
        <v>0</v>
      </c>
      <c r="N1125" s="389">
        <v>1</v>
      </c>
      <c r="O1125" s="389">
        <v>1</v>
      </c>
      <c r="P1125" s="391">
        <v>0</v>
      </c>
    </row>
    <row r="1126" spans="1:16">
      <c r="A1126" s="390" t="s">
        <v>2258</v>
      </c>
      <c r="B1126" s="389">
        <v>9</v>
      </c>
      <c r="C1126" s="389">
        <v>74</v>
      </c>
      <c r="D1126" s="389">
        <v>8.2222222222222214</v>
      </c>
      <c r="E1126" s="389">
        <v>2</v>
      </c>
      <c r="F1126" s="389">
        <v>2</v>
      </c>
      <c r="G1126" s="389">
        <v>1</v>
      </c>
      <c r="H1126" s="389">
        <v>2</v>
      </c>
      <c r="I1126" s="391">
        <v>0</v>
      </c>
      <c r="J1126" s="391">
        <v>0</v>
      </c>
      <c r="K1126" s="389">
        <v>1</v>
      </c>
      <c r="L1126" s="391">
        <v>0</v>
      </c>
      <c r="M1126" s="391">
        <v>0</v>
      </c>
      <c r="N1126" s="391">
        <v>0</v>
      </c>
      <c r="O1126" s="389">
        <v>1</v>
      </c>
      <c r="P1126" s="391">
        <v>0</v>
      </c>
    </row>
    <row r="1127" spans="1:16">
      <c r="A1127" s="390" t="s">
        <v>2259</v>
      </c>
      <c r="B1127" s="389">
        <v>11</v>
      </c>
      <c r="C1127" s="389">
        <v>31</v>
      </c>
      <c r="D1127" s="389">
        <v>2.8181818181818183</v>
      </c>
      <c r="E1127" s="389">
        <v>8</v>
      </c>
      <c r="F1127" s="389">
        <v>1</v>
      </c>
      <c r="G1127" s="389">
        <v>1</v>
      </c>
      <c r="H1127" s="391">
        <v>0</v>
      </c>
      <c r="I1127" s="389">
        <v>1</v>
      </c>
      <c r="J1127" s="391">
        <v>0</v>
      </c>
      <c r="K1127" s="391">
        <v>0</v>
      </c>
      <c r="L1127" s="391">
        <v>0</v>
      </c>
      <c r="M1127" s="391">
        <v>0</v>
      </c>
      <c r="N1127" s="391">
        <v>0</v>
      </c>
      <c r="O1127" s="391">
        <v>0</v>
      </c>
      <c r="P1127" s="391">
        <v>0</v>
      </c>
    </row>
    <row r="1128" spans="1:16">
      <c r="A1128" s="390" t="s">
        <v>2260</v>
      </c>
      <c r="B1128" s="389">
        <v>54</v>
      </c>
      <c r="C1128" s="389">
        <v>162</v>
      </c>
      <c r="D1128" s="389">
        <v>3</v>
      </c>
      <c r="E1128" s="389">
        <v>13</v>
      </c>
      <c r="F1128" s="389">
        <v>11</v>
      </c>
      <c r="G1128" s="391">
        <v>0</v>
      </c>
      <c r="H1128" s="391">
        <v>0</v>
      </c>
      <c r="I1128" s="389">
        <v>1</v>
      </c>
      <c r="J1128" s="389">
        <v>2</v>
      </c>
      <c r="K1128" s="389">
        <v>3</v>
      </c>
      <c r="L1128" s="389">
        <v>6</v>
      </c>
      <c r="M1128" s="389">
        <v>7</v>
      </c>
      <c r="N1128" s="389">
        <v>7</v>
      </c>
      <c r="O1128" s="389">
        <v>4</v>
      </c>
      <c r="P1128" s="391">
        <v>0</v>
      </c>
    </row>
    <row r="1129" spans="1:16" ht="22.5">
      <c r="A1129" s="390" t="s">
        <v>2261</v>
      </c>
      <c r="B1129" s="389">
        <v>12</v>
      </c>
      <c r="C1129" s="389">
        <v>31</v>
      </c>
      <c r="D1129" s="389">
        <v>2.5833333333333335</v>
      </c>
      <c r="E1129" s="389">
        <v>3</v>
      </c>
      <c r="F1129" s="389">
        <v>2</v>
      </c>
      <c r="G1129" s="389">
        <v>3</v>
      </c>
      <c r="H1129" s="389">
        <v>1</v>
      </c>
      <c r="I1129" s="389">
        <v>1</v>
      </c>
      <c r="J1129" s="389">
        <v>1</v>
      </c>
      <c r="K1129" s="391">
        <v>0</v>
      </c>
      <c r="L1129" s="391">
        <v>0</v>
      </c>
      <c r="M1129" s="391">
        <v>0</v>
      </c>
      <c r="N1129" s="389">
        <v>1</v>
      </c>
      <c r="O1129" s="391">
        <v>0</v>
      </c>
      <c r="P1129" s="391">
        <v>0</v>
      </c>
    </row>
    <row r="1130" spans="1:16">
      <c r="A1130" s="390" t="s">
        <v>2262</v>
      </c>
      <c r="B1130" s="389">
        <v>393</v>
      </c>
      <c r="C1130" s="389">
        <v>1121</v>
      </c>
      <c r="D1130" s="389">
        <v>2.8524173027989823</v>
      </c>
      <c r="E1130" s="389">
        <v>30</v>
      </c>
      <c r="F1130" s="389">
        <v>27</v>
      </c>
      <c r="G1130" s="389">
        <v>136</v>
      </c>
      <c r="H1130" s="389">
        <v>120</v>
      </c>
      <c r="I1130" s="389">
        <v>43</v>
      </c>
      <c r="J1130" s="389">
        <v>16</v>
      </c>
      <c r="K1130" s="389">
        <v>15</v>
      </c>
      <c r="L1130" s="389">
        <v>3</v>
      </c>
      <c r="M1130" s="389">
        <v>2</v>
      </c>
      <c r="N1130" s="389">
        <v>1</v>
      </c>
      <c r="O1130" s="391">
        <v>0</v>
      </c>
      <c r="P1130" s="391">
        <v>0</v>
      </c>
    </row>
    <row r="1131" spans="1:16">
      <c r="A1131" s="390" t="s">
        <v>2263</v>
      </c>
      <c r="B1131" s="389">
        <v>161</v>
      </c>
      <c r="C1131" s="389">
        <v>448</v>
      </c>
      <c r="D1131" s="389">
        <v>2.7826086956521738</v>
      </c>
      <c r="E1131" s="389">
        <v>16</v>
      </c>
      <c r="F1131" s="389">
        <v>27</v>
      </c>
      <c r="G1131" s="389">
        <v>37</v>
      </c>
      <c r="H1131" s="389">
        <v>18</v>
      </c>
      <c r="I1131" s="389">
        <v>13</v>
      </c>
      <c r="J1131" s="389">
        <v>7</v>
      </c>
      <c r="K1131" s="389">
        <v>11</v>
      </c>
      <c r="L1131" s="389">
        <v>9</v>
      </c>
      <c r="M1131" s="389">
        <v>12</v>
      </c>
      <c r="N1131" s="389">
        <v>5</v>
      </c>
      <c r="O1131" s="389">
        <v>6</v>
      </c>
      <c r="P1131" s="391">
        <v>0</v>
      </c>
    </row>
    <row r="1132" spans="1:16" ht="22.5">
      <c r="A1132" s="390" t="s">
        <v>2264</v>
      </c>
      <c r="B1132" s="389">
        <v>268</v>
      </c>
      <c r="C1132" s="389">
        <v>2686</v>
      </c>
      <c r="D1132" s="389">
        <v>10.022388059701493</v>
      </c>
      <c r="E1132" s="389">
        <v>75</v>
      </c>
      <c r="F1132" s="389">
        <v>83</v>
      </c>
      <c r="G1132" s="389">
        <v>39</v>
      </c>
      <c r="H1132" s="389">
        <v>21</v>
      </c>
      <c r="I1132" s="389">
        <v>15</v>
      </c>
      <c r="J1132" s="389">
        <v>9</v>
      </c>
      <c r="K1132" s="389">
        <v>10</v>
      </c>
      <c r="L1132" s="389">
        <v>3</v>
      </c>
      <c r="M1132" s="389">
        <v>6</v>
      </c>
      <c r="N1132" s="389">
        <v>4</v>
      </c>
      <c r="O1132" s="389">
        <v>3</v>
      </c>
      <c r="P1132" s="391">
        <v>0</v>
      </c>
    </row>
    <row r="1133" spans="1:16">
      <c r="A1133" s="390" t="s">
        <v>2265</v>
      </c>
      <c r="B1133" s="389">
        <v>692</v>
      </c>
      <c r="C1133" s="389">
        <v>6795</v>
      </c>
      <c r="D1133" s="389">
        <v>9.8193641618497107</v>
      </c>
      <c r="E1133" s="389">
        <v>219</v>
      </c>
      <c r="F1133" s="389">
        <v>155</v>
      </c>
      <c r="G1133" s="389">
        <v>87</v>
      </c>
      <c r="H1133" s="389">
        <v>63</v>
      </c>
      <c r="I1133" s="389">
        <v>55</v>
      </c>
      <c r="J1133" s="389">
        <v>22</v>
      </c>
      <c r="K1133" s="389">
        <v>30</v>
      </c>
      <c r="L1133" s="389">
        <v>18</v>
      </c>
      <c r="M1133" s="389">
        <v>17</v>
      </c>
      <c r="N1133" s="389">
        <v>14</v>
      </c>
      <c r="O1133" s="389">
        <v>11</v>
      </c>
      <c r="P1133" s="389">
        <v>1</v>
      </c>
    </row>
    <row r="1134" spans="1:16">
      <c r="A1134" s="390" t="s">
        <v>2266</v>
      </c>
      <c r="B1134" s="389">
        <v>89</v>
      </c>
      <c r="C1134" s="389">
        <v>732</v>
      </c>
      <c r="D1134" s="389">
        <v>8.2247191011235952</v>
      </c>
      <c r="E1134" s="389">
        <v>31</v>
      </c>
      <c r="F1134" s="389">
        <v>16</v>
      </c>
      <c r="G1134" s="389">
        <v>14</v>
      </c>
      <c r="H1134" s="389">
        <v>17</v>
      </c>
      <c r="I1134" s="389">
        <v>3</v>
      </c>
      <c r="J1134" s="391">
        <v>0</v>
      </c>
      <c r="K1134" s="389">
        <v>4</v>
      </c>
      <c r="L1134" s="389">
        <v>2</v>
      </c>
      <c r="M1134" s="389">
        <v>1</v>
      </c>
      <c r="N1134" s="389">
        <v>1</v>
      </c>
      <c r="O1134" s="391">
        <v>0</v>
      </c>
      <c r="P1134" s="391">
        <v>0</v>
      </c>
    </row>
    <row r="1135" spans="1:16">
      <c r="A1135" s="390" t="s">
        <v>2267</v>
      </c>
      <c r="B1135" s="389">
        <v>26</v>
      </c>
      <c r="C1135" s="389">
        <v>338</v>
      </c>
      <c r="D1135" s="389">
        <v>13</v>
      </c>
      <c r="E1135" s="389">
        <v>8</v>
      </c>
      <c r="F1135" s="389">
        <v>3</v>
      </c>
      <c r="G1135" s="389">
        <v>2</v>
      </c>
      <c r="H1135" s="389">
        <v>3</v>
      </c>
      <c r="I1135" s="389">
        <v>1</v>
      </c>
      <c r="J1135" s="389">
        <v>1</v>
      </c>
      <c r="K1135" s="389">
        <v>2</v>
      </c>
      <c r="L1135" s="391">
        <v>0</v>
      </c>
      <c r="M1135" s="389">
        <v>2</v>
      </c>
      <c r="N1135" s="389">
        <v>1</v>
      </c>
      <c r="O1135" s="389">
        <v>2</v>
      </c>
      <c r="P1135" s="389">
        <v>1</v>
      </c>
    </row>
    <row r="1136" spans="1:16">
      <c r="A1136" s="390" t="s">
        <v>2268</v>
      </c>
      <c r="B1136" s="389">
        <v>326</v>
      </c>
      <c r="C1136" s="389">
        <v>2184</v>
      </c>
      <c r="D1136" s="389">
        <v>6.6993865030674851</v>
      </c>
      <c r="E1136" s="389">
        <v>187</v>
      </c>
      <c r="F1136" s="389">
        <v>45</v>
      </c>
      <c r="G1136" s="389">
        <v>23</v>
      </c>
      <c r="H1136" s="389">
        <v>14</v>
      </c>
      <c r="I1136" s="389">
        <v>13</v>
      </c>
      <c r="J1136" s="389">
        <v>4</v>
      </c>
      <c r="K1136" s="389">
        <v>5</v>
      </c>
      <c r="L1136" s="389">
        <v>8</v>
      </c>
      <c r="M1136" s="389">
        <v>9</v>
      </c>
      <c r="N1136" s="389">
        <v>7</v>
      </c>
      <c r="O1136" s="389">
        <v>10</v>
      </c>
      <c r="P1136" s="389">
        <v>1</v>
      </c>
    </row>
    <row r="1137" spans="1:16">
      <c r="A1137" s="390" t="s">
        <v>2269</v>
      </c>
      <c r="B1137" s="389">
        <v>584</v>
      </c>
      <c r="C1137" s="389">
        <v>4763</v>
      </c>
      <c r="D1137" s="389">
        <v>8.1558219178082183</v>
      </c>
      <c r="E1137" s="389">
        <v>175</v>
      </c>
      <c r="F1137" s="389">
        <v>157</v>
      </c>
      <c r="G1137" s="389">
        <v>75</v>
      </c>
      <c r="H1137" s="389">
        <v>46</v>
      </c>
      <c r="I1137" s="389">
        <v>23</v>
      </c>
      <c r="J1137" s="389">
        <v>7</v>
      </c>
      <c r="K1137" s="389">
        <v>19</v>
      </c>
      <c r="L1137" s="389">
        <v>13</v>
      </c>
      <c r="M1137" s="389">
        <v>13</v>
      </c>
      <c r="N1137" s="389">
        <v>22</v>
      </c>
      <c r="O1137" s="389">
        <v>30</v>
      </c>
      <c r="P1137" s="389">
        <v>4</v>
      </c>
    </row>
    <row r="1138" spans="1:16">
      <c r="A1138" s="390" t="s">
        <v>2270</v>
      </c>
      <c r="B1138" s="389">
        <v>117</v>
      </c>
      <c r="C1138" s="389">
        <v>460</v>
      </c>
      <c r="D1138" s="389">
        <v>3.9316239316239314</v>
      </c>
      <c r="E1138" s="389">
        <v>9</v>
      </c>
      <c r="F1138" s="389">
        <v>3</v>
      </c>
      <c r="G1138" s="389">
        <v>3</v>
      </c>
      <c r="H1138" s="389">
        <v>2</v>
      </c>
      <c r="I1138" s="391">
        <v>0</v>
      </c>
      <c r="J1138" s="389">
        <v>5</v>
      </c>
      <c r="K1138" s="389">
        <v>13</v>
      </c>
      <c r="L1138" s="389">
        <v>36</v>
      </c>
      <c r="M1138" s="389">
        <v>19</v>
      </c>
      <c r="N1138" s="389">
        <v>23</v>
      </c>
      <c r="O1138" s="389">
        <v>4</v>
      </c>
      <c r="P1138" s="391">
        <v>0</v>
      </c>
    </row>
    <row r="1139" spans="1:16">
      <c r="A1139" s="390" t="s">
        <v>2271</v>
      </c>
      <c r="B1139" s="389">
        <v>79</v>
      </c>
      <c r="C1139" s="389">
        <v>727</v>
      </c>
      <c r="D1139" s="389">
        <v>9.2025316455696196</v>
      </c>
      <c r="E1139" s="389">
        <v>8</v>
      </c>
      <c r="F1139" s="389">
        <v>9</v>
      </c>
      <c r="G1139" s="389">
        <v>3</v>
      </c>
      <c r="H1139" s="389">
        <v>10</v>
      </c>
      <c r="I1139" s="389">
        <v>8</v>
      </c>
      <c r="J1139" s="389">
        <v>3</v>
      </c>
      <c r="K1139" s="389">
        <v>8</v>
      </c>
      <c r="L1139" s="389">
        <v>8</v>
      </c>
      <c r="M1139" s="389">
        <v>6</v>
      </c>
      <c r="N1139" s="389">
        <v>9</v>
      </c>
      <c r="O1139" s="389">
        <v>7</v>
      </c>
      <c r="P1139" s="391">
        <v>0</v>
      </c>
    </row>
    <row r="1140" spans="1:16">
      <c r="A1140" s="390" t="s">
        <v>2272</v>
      </c>
      <c r="B1140" s="389">
        <v>272</v>
      </c>
      <c r="C1140" s="389">
        <v>1964</v>
      </c>
      <c r="D1140" s="389">
        <v>7.2205882352941178</v>
      </c>
      <c r="E1140" s="389">
        <v>5</v>
      </c>
      <c r="F1140" s="389">
        <v>5</v>
      </c>
      <c r="G1140" s="389">
        <v>13</v>
      </c>
      <c r="H1140" s="389">
        <v>19</v>
      </c>
      <c r="I1140" s="389">
        <v>28</v>
      </c>
      <c r="J1140" s="389">
        <v>31</v>
      </c>
      <c r="K1140" s="389">
        <v>67</v>
      </c>
      <c r="L1140" s="389">
        <v>48</v>
      </c>
      <c r="M1140" s="389">
        <v>20</v>
      </c>
      <c r="N1140" s="389">
        <v>18</v>
      </c>
      <c r="O1140" s="389">
        <v>18</v>
      </c>
      <c r="P1140" s="391">
        <v>0</v>
      </c>
    </row>
    <row r="1141" spans="1:16">
      <c r="A1141" s="390" t="s">
        <v>2273</v>
      </c>
      <c r="B1141" s="389">
        <v>98</v>
      </c>
      <c r="C1141" s="389">
        <v>367</v>
      </c>
      <c r="D1141" s="389">
        <v>3.7448979591836733</v>
      </c>
      <c r="E1141" s="389">
        <v>8</v>
      </c>
      <c r="F1141" s="389">
        <v>3</v>
      </c>
      <c r="G1141" s="389">
        <v>6</v>
      </c>
      <c r="H1141" s="389">
        <v>1</v>
      </c>
      <c r="I1141" s="389">
        <v>18</v>
      </c>
      <c r="J1141" s="389">
        <v>16</v>
      </c>
      <c r="K1141" s="389">
        <v>24</v>
      </c>
      <c r="L1141" s="389">
        <v>9</v>
      </c>
      <c r="M1141" s="389">
        <v>7</v>
      </c>
      <c r="N1141" s="389">
        <v>2</v>
      </c>
      <c r="O1141" s="389">
        <v>4</v>
      </c>
      <c r="P1141" s="391">
        <v>0</v>
      </c>
    </row>
    <row r="1142" spans="1:16">
      <c r="A1142" s="390" t="s">
        <v>2274</v>
      </c>
      <c r="B1142" s="389">
        <v>37</v>
      </c>
      <c r="C1142" s="389">
        <v>314</v>
      </c>
      <c r="D1142" s="389">
        <v>8.486486486486486</v>
      </c>
      <c r="E1142" s="389">
        <v>14</v>
      </c>
      <c r="F1142" s="389">
        <v>6</v>
      </c>
      <c r="G1142" s="389">
        <v>5</v>
      </c>
      <c r="H1142" s="389">
        <v>2</v>
      </c>
      <c r="I1142" s="389">
        <v>6</v>
      </c>
      <c r="J1142" s="391">
        <v>0</v>
      </c>
      <c r="K1142" s="389">
        <v>1</v>
      </c>
      <c r="L1142" s="391">
        <v>0</v>
      </c>
      <c r="M1142" s="389">
        <v>2</v>
      </c>
      <c r="N1142" s="391">
        <v>0</v>
      </c>
      <c r="O1142" s="389">
        <v>1</v>
      </c>
      <c r="P1142" s="391">
        <v>0</v>
      </c>
    </row>
    <row r="1143" spans="1:16">
      <c r="A1143" s="390" t="s">
        <v>2275</v>
      </c>
      <c r="B1143" s="389">
        <v>9</v>
      </c>
      <c r="C1143" s="389">
        <v>18</v>
      </c>
      <c r="D1143" s="389">
        <v>2</v>
      </c>
      <c r="E1143" s="389">
        <v>3</v>
      </c>
      <c r="F1143" s="389">
        <v>2</v>
      </c>
      <c r="G1143" s="389">
        <v>2</v>
      </c>
      <c r="H1143" s="389">
        <v>1</v>
      </c>
      <c r="I1143" s="391">
        <v>0</v>
      </c>
      <c r="J1143" s="391">
        <v>0</v>
      </c>
      <c r="K1143" s="391">
        <v>0</v>
      </c>
      <c r="L1143" s="389">
        <v>1</v>
      </c>
      <c r="M1143" s="391">
        <v>0</v>
      </c>
      <c r="N1143" s="391">
        <v>0</v>
      </c>
      <c r="O1143" s="391">
        <v>0</v>
      </c>
      <c r="P1143" s="391">
        <v>0</v>
      </c>
    </row>
    <row r="1144" spans="1:16">
      <c r="A1144" s="390" t="s">
        <v>2276</v>
      </c>
      <c r="B1144" s="389">
        <v>45</v>
      </c>
      <c r="C1144" s="389">
        <v>598</v>
      </c>
      <c r="D1144" s="389">
        <v>13.28888888888889</v>
      </c>
      <c r="E1144" s="389">
        <v>28</v>
      </c>
      <c r="F1144" s="389">
        <v>5</v>
      </c>
      <c r="G1144" s="389">
        <v>1</v>
      </c>
      <c r="H1144" s="389">
        <v>3</v>
      </c>
      <c r="I1144" s="391">
        <v>0</v>
      </c>
      <c r="J1144" s="389">
        <v>1</v>
      </c>
      <c r="K1144" s="389">
        <v>3</v>
      </c>
      <c r="L1144" s="389">
        <v>1</v>
      </c>
      <c r="M1144" s="391">
        <v>0</v>
      </c>
      <c r="N1144" s="389">
        <v>1</v>
      </c>
      <c r="O1144" s="389">
        <v>2</v>
      </c>
      <c r="P1144" s="391">
        <v>0</v>
      </c>
    </row>
    <row r="1145" spans="1:16">
      <c r="A1145" s="390" t="s">
        <v>2277</v>
      </c>
      <c r="B1145" s="389">
        <v>6</v>
      </c>
      <c r="C1145" s="389">
        <v>82</v>
      </c>
      <c r="D1145" s="389">
        <v>13.666666666666666</v>
      </c>
      <c r="E1145" s="389">
        <v>2</v>
      </c>
      <c r="F1145" s="389">
        <v>1</v>
      </c>
      <c r="G1145" s="391">
        <v>0</v>
      </c>
      <c r="H1145" s="389">
        <v>1</v>
      </c>
      <c r="I1145" s="391">
        <v>0</v>
      </c>
      <c r="J1145" s="391">
        <v>0</v>
      </c>
      <c r="K1145" s="391">
        <v>0</v>
      </c>
      <c r="L1145" s="391">
        <v>0</v>
      </c>
      <c r="M1145" s="391">
        <v>0</v>
      </c>
      <c r="N1145" s="391">
        <v>0</v>
      </c>
      <c r="O1145" s="389">
        <v>2</v>
      </c>
      <c r="P1145" s="391">
        <v>0</v>
      </c>
    </row>
    <row r="1146" spans="1:16">
      <c r="A1146" s="390" t="s">
        <v>2278</v>
      </c>
      <c r="B1146" s="389">
        <v>396</v>
      </c>
      <c r="C1146" s="389">
        <v>940</v>
      </c>
      <c r="D1146" s="389">
        <v>2.3737373737373737</v>
      </c>
      <c r="E1146" s="389">
        <v>60</v>
      </c>
      <c r="F1146" s="389">
        <v>193</v>
      </c>
      <c r="G1146" s="389">
        <v>67</v>
      </c>
      <c r="H1146" s="389">
        <v>38</v>
      </c>
      <c r="I1146" s="389">
        <v>10</v>
      </c>
      <c r="J1146" s="389">
        <v>7</v>
      </c>
      <c r="K1146" s="389">
        <v>11</v>
      </c>
      <c r="L1146" s="389">
        <v>4</v>
      </c>
      <c r="M1146" s="389">
        <v>2</v>
      </c>
      <c r="N1146" s="389">
        <v>2</v>
      </c>
      <c r="O1146" s="389">
        <v>1</v>
      </c>
      <c r="P1146" s="389">
        <v>1</v>
      </c>
    </row>
    <row r="1147" spans="1:16">
      <c r="A1147" s="390" t="s">
        <v>2279</v>
      </c>
      <c r="B1147" s="389">
        <v>402</v>
      </c>
      <c r="C1147" s="389">
        <v>998</v>
      </c>
      <c r="D1147" s="389">
        <v>2.4825870646766171</v>
      </c>
      <c r="E1147" s="389">
        <v>207</v>
      </c>
      <c r="F1147" s="389">
        <v>68</v>
      </c>
      <c r="G1147" s="389">
        <v>34</v>
      </c>
      <c r="H1147" s="389">
        <v>29</v>
      </c>
      <c r="I1147" s="389">
        <v>20</v>
      </c>
      <c r="J1147" s="389">
        <v>11</v>
      </c>
      <c r="K1147" s="389">
        <v>17</v>
      </c>
      <c r="L1147" s="389">
        <v>5</v>
      </c>
      <c r="M1147" s="389">
        <v>2</v>
      </c>
      <c r="N1147" s="391">
        <v>0</v>
      </c>
      <c r="O1147" s="389">
        <v>3</v>
      </c>
      <c r="P1147" s="389">
        <v>6</v>
      </c>
    </row>
    <row r="1148" spans="1:16">
      <c r="A1148" s="390" t="s">
        <v>2280</v>
      </c>
      <c r="B1148" s="389">
        <v>198</v>
      </c>
      <c r="C1148" s="389">
        <v>685</v>
      </c>
      <c r="D1148" s="389">
        <v>3.4595959595959598</v>
      </c>
      <c r="E1148" s="389">
        <v>87</v>
      </c>
      <c r="F1148" s="389">
        <v>63</v>
      </c>
      <c r="G1148" s="389">
        <v>18</v>
      </c>
      <c r="H1148" s="389">
        <v>13</v>
      </c>
      <c r="I1148" s="389">
        <v>5</v>
      </c>
      <c r="J1148" s="389">
        <v>3</v>
      </c>
      <c r="K1148" s="389">
        <v>3</v>
      </c>
      <c r="L1148" s="389">
        <v>2</v>
      </c>
      <c r="M1148" s="389">
        <v>1</v>
      </c>
      <c r="N1148" s="389">
        <v>1</v>
      </c>
      <c r="O1148" s="391">
        <v>0</v>
      </c>
      <c r="P1148" s="389">
        <v>2</v>
      </c>
    </row>
    <row r="1149" spans="1:16" ht="22.5">
      <c r="A1149" s="390" t="s">
        <v>2281</v>
      </c>
      <c r="B1149" s="389">
        <v>544</v>
      </c>
      <c r="C1149" s="389">
        <v>725</v>
      </c>
      <c r="D1149" s="389">
        <v>1.3327205882352942</v>
      </c>
      <c r="E1149" s="389">
        <v>78</v>
      </c>
      <c r="F1149" s="389">
        <v>267</v>
      </c>
      <c r="G1149" s="389">
        <v>126</v>
      </c>
      <c r="H1149" s="389">
        <v>41</v>
      </c>
      <c r="I1149" s="389">
        <v>14</v>
      </c>
      <c r="J1149" s="389">
        <v>5</v>
      </c>
      <c r="K1149" s="389">
        <v>5</v>
      </c>
      <c r="L1149" s="389">
        <v>5</v>
      </c>
      <c r="M1149" s="389">
        <v>1</v>
      </c>
      <c r="N1149" s="389">
        <v>1</v>
      </c>
      <c r="O1149" s="389">
        <v>1</v>
      </c>
      <c r="P1149" s="391">
        <v>0</v>
      </c>
    </row>
    <row r="1150" spans="1:16">
      <c r="A1150" s="390" t="s">
        <v>2282</v>
      </c>
      <c r="B1150" s="389">
        <v>102</v>
      </c>
      <c r="C1150" s="389">
        <v>1444</v>
      </c>
      <c r="D1150" s="389">
        <v>14.156862745098039</v>
      </c>
      <c r="E1150" s="389">
        <v>59</v>
      </c>
      <c r="F1150" s="389">
        <v>17</v>
      </c>
      <c r="G1150" s="389">
        <v>10</v>
      </c>
      <c r="H1150" s="389">
        <v>2</v>
      </c>
      <c r="I1150" s="389">
        <v>1</v>
      </c>
      <c r="J1150" s="391">
        <v>0</v>
      </c>
      <c r="K1150" s="389">
        <v>1</v>
      </c>
      <c r="L1150" s="391">
        <v>0</v>
      </c>
      <c r="M1150" s="389">
        <v>3</v>
      </c>
      <c r="N1150" s="389">
        <v>1</v>
      </c>
      <c r="O1150" s="389">
        <v>6</v>
      </c>
      <c r="P1150" s="389">
        <v>2</v>
      </c>
    </row>
    <row r="1151" spans="1:16" ht="22.5">
      <c r="A1151" s="390" t="s">
        <v>2283</v>
      </c>
      <c r="B1151" s="389">
        <v>124</v>
      </c>
      <c r="C1151" s="389">
        <v>823</v>
      </c>
      <c r="D1151" s="389">
        <v>6.637096774193548</v>
      </c>
      <c r="E1151" s="389">
        <v>96</v>
      </c>
      <c r="F1151" s="389">
        <v>7</v>
      </c>
      <c r="G1151" s="389">
        <v>1</v>
      </c>
      <c r="H1151" s="389">
        <v>1</v>
      </c>
      <c r="I1151" s="389">
        <v>2</v>
      </c>
      <c r="J1151" s="389">
        <v>1</v>
      </c>
      <c r="K1151" s="389">
        <v>1</v>
      </c>
      <c r="L1151" s="389">
        <v>1</v>
      </c>
      <c r="M1151" s="389">
        <v>4</v>
      </c>
      <c r="N1151" s="389">
        <v>3</v>
      </c>
      <c r="O1151" s="389">
        <v>7</v>
      </c>
      <c r="P1151" s="391">
        <v>0</v>
      </c>
    </row>
    <row r="1152" spans="1:16">
      <c r="A1152" s="390" t="s">
        <v>2284</v>
      </c>
      <c r="B1152" s="389">
        <v>67</v>
      </c>
      <c r="C1152" s="389">
        <v>1246</v>
      </c>
      <c r="D1152" s="389">
        <v>18.597014925373134</v>
      </c>
      <c r="E1152" s="389">
        <v>60</v>
      </c>
      <c r="F1152" s="389">
        <v>5</v>
      </c>
      <c r="G1152" s="391">
        <v>0</v>
      </c>
      <c r="H1152" s="391">
        <v>0</v>
      </c>
      <c r="I1152" s="389">
        <v>1</v>
      </c>
      <c r="J1152" s="389">
        <v>1</v>
      </c>
      <c r="K1152" s="391">
        <v>0</v>
      </c>
      <c r="L1152" s="391">
        <v>0</v>
      </c>
      <c r="M1152" s="391">
        <v>0</v>
      </c>
      <c r="N1152" s="391">
        <v>0</v>
      </c>
      <c r="O1152" s="391">
        <v>0</v>
      </c>
      <c r="P1152" s="391">
        <v>0</v>
      </c>
    </row>
    <row r="1153" spans="1:16">
      <c r="A1153" s="390" t="s">
        <v>2285</v>
      </c>
      <c r="B1153" s="389">
        <v>115</v>
      </c>
      <c r="C1153" s="389">
        <v>1031</v>
      </c>
      <c r="D1153" s="389">
        <v>8.965217391304348</v>
      </c>
      <c r="E1153" s="389">
        <v>77</v>
      </c>
      <c r="F1153" s="389">
        <v>25</v>
      </c>
      <c r="G1153" s="389">
        <v>5</v>
      </c>
      <c r="H1153" s="389">
        <v>5</v>
      </c>
      <c r="I1153" s="389">
        <v>1</v>
      </c>
      <c r="J1153" s="391">
        <v>0</v>
      </c>
      <c r="K1153" s="389">
        <v>1</v>
      </c>
      <c r="L1153" s="389">
        <v>1</v>
      </c>
      <c r="M1153" s="391">
        <v>0</v>
      </c>
      <c r="N1153" s="391">
        <v>0</v>
      </c>
      <c r="O1153" s="391">
        <v>0</v>
      </c>
      <c r="P1153" s="391">
        <v>0</v>
      </c>
    </row>
    <row r="1154" spans="1:16">
      <c r="A1154" s="390" t="s">
        <v>2286</v>
      </c>
      <c r="B1154" s="389">
        <v>311</v>
      </c>
      <c r="C1154" s="389">
        <v>2599</v>
      </c>
      <c r="D1154" s="389">
        <v>8.3569131832797421</v>
      </c>
      <c r="E1154" s="389">
        <v>131</v>
      </c>
      <c r="F1154" s="389">
        <v>70</v>
      </c>
      <c r="G1154" s="389">
        <v>37</v>
      </c>
      <c r="H1154" s="389">
        <v>17</v>
      </c>
      <c r="I1154" s="389">
        <v>7</v>
      </c>
      <c r="J1154" s="389">
        <v>4</v>
      </c>
      <c r="K1154" s="389">
        <v>4</v>
      </c>
      <c r="L1154" s="389">
        <v>5</v>
      </c>
      <c r="M1154" s="389">
        <v>13</v>
      </c>
      <c r="N1154" s="389">
        <v>12</v>
      </c>
      <c r="O1154" s="389">
        <v>10</v>
      </c>
      <c r="P1154" s="389">
        <v>1</v>
      </c>
    </row>
    <row r="1155" spans="1:16" ht="22.5">
      <c r="A1155" s="390" t="s">
        <v>2287</v>
      </c>
      <c r="B1155" s="389">
        <v>120</v>
      </c>
      <c r="C1155" s="389">
        <v>1278</v>
      </c>
      <c r="D1155" s="389">
        <v>10.65</v>
      </c>
      <c r="E1155" s="389">
        <v>62</v>
      </c>
      <c r="F1155" s="389">
        <v>14</v>
      </c>
      <c r="G1155" s="389">
        <v>7</v>
      </c>
      <c r="H1155" s="389">
        <v>8</v>
      </c>
      <c r="I1155" s="389">
        <v>3</v>
      </c>
      <c r="J1155" s="389">
        <v>1</v>
      </c>
      <c r="K1155" s="389">
        <v>2</v>
      </c>
      <c r="L1155" s="389">
        <v>5</v>
      </c>
      <c r="M1155" s="389">
        <v>7</v>
      </c>
      <c r="N1155" s="389">
        <v>3</v>
      </c>
      <c r="O1155" s="389">
        <v>8</v>
      </c>
      <c r="P1155" s="391">
        <v>0</v>
      </c>
    </row>
    <row r="1156" spans="1:16">
      <c r="A1156" s="390" t="s">
        <v>2288</v>
      </c>
      <c r="B1156" s="389">
        <v>20</v>
      </c>
      <c r="C1156" s="389">
        <v>305</v>
      </c>
      <c r="D1156" s="389">
        <v>15.25</v>
      </c>
      <c r="E1156" s="389">
        <v>9</v>
      </c>
      <c r="F1156" s="391">
        <v>0</v>
      </c>
      <c r="G1156" s="391">
        <v>0</v>
      </c>
      <c r="H1156" s="389">
        <v>1</v>
      </c>
      <c r="I1156" s="389">
        <v>1</v>
      </c>
      <c r="J1156" s="391">
        <v>0</v>
      </c>
      <c r="K1156" s="391">
        <v>0</v>
      </c>
      <c r="L1156" s="389">
        <v>1</v>
      </c>
      <c r="M1156" s="389">
        <v>2</v>
      </c>
      <c r="N1156" s="391">
        <v>0</v>
      </c>
      <c r="O1156" s="389">
        <v>6</v>
      </c>
      <c r="P1156" s="391">
        <v>0</v>
      </c>
    </row>
    <row r="1157" spans="1:16" ht="22.5">
      <c r="A1157" s="390" t="s">
        <v>2289</v>
      </c>
      <c r="B1157" s="389">
        <v>118</v>
      </c>
      <c r="C1157" s="389">
        <v>331</v>
      </c>
      <c r="D1157" s="389">
        <v>2.8050847457627119</v>
      </c>
      <c r="E1157" s="389">
        <v>1</v>
      </c>
      <c r="F1157" s="389">
        <v>1</v>
      </c>
      <c r="G1157" s="389">
        <v>2</v>
      </c>
      <c r="H1157" s="389">
        <v>3</v>
      </c>
      <c r="I1157" s="389">
        <v>15</v>
      </c>
      <c r="J1157" s="389">
        <v>15</v>
      </c>
      <c r="K1157" s="389">
        <v>37</v>
      </c>
      <c r="L1157" s="389">
        <v>23</v>
      </c>
      <c r="M1157" s="389">
        <v>16</v>
      </c>
      <c r="N1157" s="389">
        <v>3</v>
      </c>
      <c r="O1157" s="389">
        <v>2</v>
      </c>
      <c r="P1157" s="391">
        <v>0</v>
      </c>
    </row>
    <row r="1158" spans="1:16">
      <c r="A1158" s="390" t="s">
        <v>2290</v>
      </c>
      <c r="B1158" s="389">
        <v>41</v>
      </c>
      <c r="C1158" s="389">
        <v>146</v>
      </c>
      <c r="D1158" s="389">
        <v>3.5609756097560976</v>
      </c>
      <c r="E1158" s="389">
        <v>2</v>
      </c>
      <c r="F1158" s="389">
        <v>6</v>
      </c>
      <c r="G1158" s="391">
        <v>0</v>
      </c>
      <c r="H1158" s="389">
        <v>1</v>
      </c>
      <c r="I1158" s="389">
        <v>7</v>
      </c>
      <c r="J1158" s="389">
        <v>3</v>
      </c>
      <c r="K1158" s="389">
        <v>12</v>
      </c>
      <c r="L1158" s="389">
        <v>7</v>
      </c>
      <c r="M1158" s="389">
        <v>2</v>
      </c>
      <c r="N1158" s="389">
        <v>1</v>
      </c>
      <c r="O1158" s="391">
        <v>0</v>
      </c>
      <c r="P1158" s="391">
        <v>0</v>
      </c>
    </row>
    <row r="1159" spans="1:16" ht="22.5">
      <c r="A1159" s="390" t="s">
        <v>2291</v>
      </c>
      <c r="B1159" s="389">
        <v>91</v>
      </c>
      <c r="C1159" s="389">
        <v>397</v>
      </c>
      <c r="D1159" s="389">
        <v>4.3626373626373622</v>
      </c>
      <c r="E1159" s="389">
        <v>11</v>
      </c>
      <c r="F1159" s="389">
        <v>12</v>
      </c>
      <c r="G1159" s="389">
        <v>6</v>
      </c>
      <c r="H1159" s="389">
        <v>16</v>
      </c>
      <c r="I1159" s="389">
        <v>14</v>
      </c>
      <c r="J1159" s="389">
        <v>11</v>
      </c>
      <c r="K1159" s="389">
        <v>10</v>
      </c>
      <c r="L1159" s="389">
        <v>3</v>
      </c>
      <c r="M1159" s="389">
        <v>5</v>
      </c>
      <c r="N1159" s="389">
        <v>2</v>
      </c>
      <c r="O1159" s="389">
        <v>1</v>
      </c>
      <c r="P1159" s="391">
        <v>0</v>
      </c>
    </row>
    <row r="1160" spans="1:16">
      <c r="A1160" s="390" t="s">
        <v>2292</v>
      </c>
      <c r="B1160" s="389">
        <v>1468</v>
      </c>
      <c r="C1160" s="389">
        <v>2859</v>
      </c>
      <c r="D1160" s="389">
        <v>1.9475476839237058</v>
      </c>
      <c r="E1160" s="389">
        <v>88</v>
      </c>
      <c r="F1160" s="389">
        <v>589</v>
      </c>
      <c r="G1160" s="389">
        <v>449</v>
      </c>
      <c r="H1160" s="389">
        <v>229</v>
      </c>
      <c r="I1160" s="389">
        <v>31</v>
      </c>
      <c r="J1160" s="389">
        <v>20</v>
      </c>
      <c r="K1160" s="389">
        <v>25</v>
      </c>
      <c r="L1160" s="389">
        <v>14</v>
      </c>
      <c r="M1160" s="389">
        <v>9</v>
      </c>
      <c r="N1160" s="389">
        <v>6</v>
      </c>
      <c r="O1160" s="389">
        <v>7</v>
      </c>
      <c r="P1160" s="389">
        <v>1</v>
      </c>
    </row>
    <row r="1161" spans="1:16">
      <c r="A1161" s="390" t="s">
        <v>2293</v>
      </c>
      <c r="B1161" s="389">
        <v>200</v>
      </c>
      <c r="C1161" s="389">
        <v>1087</v>
      </c>
      <c r="D1161" s="389">
        <v>5.4349999999999996</v>
      </c>
      <c r="E1161" s="389">
        <v>16</v>
      </c>
      <c r="F1161" s="389">
        <v>78</v>
      </c>
      <c r="G1161" s="389">
        <v>56</v>
      </c>
      <c r="H1161" s="389">
        <v>41</v>
      </c>
      <c r="I1161" s="389">
        <v>6</v>
      </c>
      <c r="J1161" s="391">
        <v>0</v>
      </c>
      <c r="K1161" s="389">
        <v>2</v>
      </c>
      <c r="L1161" s="391">
        <v>0</v>
      </c>
      <c r="M1161" s="391">
        <v>0</v>
      </c>
      <c r="N1161" s="391">
        <v>0</v>
      </c>
      <c r="O1161" s="389">
        <v>1</v>
      </c>
      <c r="P1161" s="391">
        <v>0</v>
      </c>
    </row>
    <row r="1162" spans="1:16">
      <c r="A1162" s="390" t="s">
        <v>2294</v>
      </c>
      <c r="B1162" s="389">
        <v>116</v>
      </c>
      <c r="C1162" s="389">
        <v>275</v>
      </c>
      <c r="D1162" s="389">
        <v>2.3706896551724137</v>
      </c>
      <c r="E1162" s="389">
        <v>8</v>
      </c>
      <c r="F1162" s="389">
        <v>36</v>
      </c>
      <c r="G1162" s="389">
        <v>26</v>
      </c>
      <c r="H1162" s="389">
        <v>17</v>
      </c>
      <c r="I1162" s="389">
        <v>5</v>
      </c>
      <c r="J1162" s="389">
        <v>4</v>
      </c>
      <c r="K1162" s="389">
        <v>8</v>
      </c>
      <c r="L1162" s="389">
        <v>4</v>
      </c>
      <c r="M1162" s="389">
        <v>3</v>
      </c>
      <c r="N1162" s="389">
        <v>5</v>
      </c>
      <c r="O1162" s="391">
        <v>0</v>
      </c>
      <c r="P1162" s="391">
        <v>0</v>
      </c>
    </row>
    <row r="1163" spans="1:16">
      <c r="A1163" s="390" t="s">
        <v>2295</v>
      </c>
      <c r="B1163" s="389">
        <v>9</v>
      </c>
      <c r="C1163" s="389">
        <v>76</v>
      </c>
      <c r="D1163" s="389">
        <v>8.4444444444444446</v>
      </c>
      <c r="E1163" s="389">
        <v>5</v>
      </c>
      <c r="F1163" s="389">
        <v>1</v>
      </c>
      <c r="G1163" s="389">
        <v>2</v>
      </c>
      <c r="H1163" s="391">
        <v>0</v>
      </c>
      <c r="I1163" s="391">
        <v>0</v>
      </c>
      <c r="J1163" s="389">
        <v>1</v>
      </c>
      <c r="K1163" s="391">
        <v>0</v>
      </c>
      <c r="L1163" s="391">
        <v>0</v>
      </c>
      <c r="M1163" s="391">
        <v>0</v>
      </c>
      <c r="N1163" s="391">
        <v>0</v>
      </c>
      <c r="O1163" s="391">
        <v>0</v>
      </c>
      <c r="P1163" s="391">
        <v>0</v>
      </c>
    </row>
    <row r="1164" spans="1:16">
      <c r="A1164" s="390" t="s">
        <v>2296</v>
      </c>
      <c r="B1164" s="389">
        <v>25</v>
      </c>
      <c r="C1164" s="389">
        <v>241</v>
      </c>
      <c r="D1164" s="389">
        <v>9.64</v>
      </c>
      <c r="E1164" s="389">
        <v>3</v>
      </c>
      <c r="F1164" s="389">
        <v>4</v>
      </c>
      <c r="G1164" s="389">
        <v>2</v>
      </c>
      <c r="H1164" s="389">
        <v>3</v>
      </c>
      <c r="I1164" s="391">
        <v>0</v>
      </c>
      <c r="J1164" s="389">
        <v>3</v>
      </c>
      <c r="K1164" s="389">
        <v>2</v>
      </c>
      <c r="L1164" s="389">
        <v>2</v>
      </c>
      <c r="M1164" s="389">
        <v>1</v>
      </c>
      <c r="N1164" s="389">
        <v>3</v>
      </c>
      <c r="O1164" s="389">
        <v>2</v>
      </c>
      <c r="P1164" s="391">
        <v>0</v>
      </c>
    </row>
    <row r="1165" spans="1:16">
      <c r="A1165" s="390" t="s">
        <v>2297</v>
      </c>
      <c r="B1165" s="389">
        <v>157</v>
      </c>
      <c r="C1165" s="389">
        <v>922</v>
      </c>
      <c r="D1165" s="389">
        <v>5.8726114649681529</v>
      </c>
      <c r="E1165" s="389">
        <v>13</v>
      </c>
      <c r="F1165" s="389">
        <v>14</v>
      </c>
      <c r="G1165" s="389">
        <v>5</v>
      </c>
      <c r="H1165" s="389">
        <v>1</v>
      </c>
      <c r="I1165" s="389">
        <v>4</v>
      </c>
      <c r="J1165" s="389">
        <v>2</v>
      </c>
      <c r="K1165" s="389">
        <v>13</v>
      </c>
      <c r="L1165" s="389">
        <v>17</v>
      </c>
      <c r="M1165" s="389">
        <v>20</v>
      </c>
      <c r="N1165" s="389">
        <v>30</v>
      </c>
      <c r="O1165" s="389">
        <v>38</v>
      </c>
      <c r="P1165" s="391">
        <v>0</v>
      </c>
    </row>
    <row r="1166" spans="1:16" ht="22.5">
      <c r="A1166" s="390" t="s">
        <v>2298</v>
      </c>
      <c r="B1166" s="389">
        <v>142</v>
      </c>
      <c r="C1166" s="389">
        <v>994</v>
      </c>
      <c r="D1166" s="389">
        <v>7</v>
      </c>
      <c r="E1166" s="389">
        <v>46</v>
      </c>
      <c r="F1166" s="389">
        <v>38</v>
      </c>
      <c r="G1166" s="389">
        <v>16</v>
      </c>
      <c r="H1166" s="389">
        <v>6</v>
      </c>
      <c r="I1166" s="389">
        <v>5</v>
      </c>
      <c r="J1166" s="389">
        <v>6</v>
      </c>
      <c r="K1166" s="389">
        <v>4</v>
      </c>
      <c r="L1166" s="389">
        <v>7</v>
      </c>
      <c r="M1166" s="389">
        <v>5</v>
      </c>
      <c r="N1166" s="389">
        <v>4</v>
      </c>
      <c r="O1166" s="389">
        <v>2</v>
      </c>
      <c r="P1166" s="389">
        <v>3</v>
      </c>
    </row>
    <row r="1167" spans="1:16">
      <c r="A1167" s="390" t="s">
        <v>2299</v>
      </c>
      <c r="B1167" s="389">
        <v>24</v>
      </c>
      <c r="C1167" s="389">
        <v>93</v>
      </c>
      <c r="D1167" s="389">
        <v>3.875</v>
      </c>
      <c r="E1167" s="389">
        <v>6</v>
      </c>
      <c r="F1167" s="389">
        <v>4</v>
      </c>
      <c r="G1167" s="389">
        <v>4</v>
      </c>
      <c r="H1167" s="389">
        <v>1</v>
      </c>
      <c r="I1167" s="391">
        <v>0</v>
      </c>
      <c r="J1167" s="389">
        <v>2</v>
      </c>
      <c r="K1167" s="389">
        <v>2</v>
      </c>
      <c r="L1167" s="389">
        <v>3</v>
      </c>
      <c r="M1167" s="391">
        <v>0</v>
      </c>
      <c r="N1167" s="389">
        <v>1</v>
      </c>
      <c r="O1167" s="389">
        <v>1</v>
      </c>
      <c r="P1167" s="391">
        <v>0</v>
      </c>
    </row>
    <row r="1168" spans="1:16">
      <c r="A1168" s="390" t="s">
        <v>2300</v>
      </c>
      <c r="B1168" s="389">
        <v>115</v>
      </c>
      <c r="C1168" s="389">
        <v>610</v>
      </c>
      <c r="D1168" s="389">
        <v>5.3043478260869561</v>
      </c>
      <c r="E1168" s="389">
        <v>18</v>
      </c>
      <c r="F1168" s="389">
        <v>20</v>
      </c>
      <c r="G1168" s="389">
        <v>16</v>
      </c>
      <c r="H1168" s="389">
        <v>12</v>
      </c>
      <c r="I1168" s="391">
        <v>0</v>
      </c>
      <c r="J1168" s="389">
        <v>4</v>
      </c>
      <c r="K1168" s="389">
        <v>5</v>
      </c>
      <c r="L1168" s="389">
        <v>7</v>
      </c>
      <c r="M1168" s="389">
        <v>8</v>
      </c>
      <c r="N1168" s="389">
        <v>13</v>
      </c>
      <c r="O1168" s="389">
        <v>12</v>
      </c>
      <c r="P1168" s="391">
        <v>0</v>
      </c>
    </row>
    <row r="1169" spans="1:16">
      <c r="A1169" s="390" t="s">
        <v>2301</v>
      </c>
      <c r="B1169" s="389">
        <v>476</v>
      </c>
      <c r="C1169" s="389">
        <v>2237</v>
      </c>
      <c r="D1169" s="389">
        <v>4.6995798319327733</v>
      </c>
      <c r="E1169" s="389">
        <v>51</v>
      </c>
      <c r="F1169" s="389">
        <v>196</v>
      </c>
      <c r="G1169" s="389">
        <v>83</v>
      </c>
      <c r="H1169" s="389">
        <v>43</v>
      </c>
      <c r="I1169" s="389">
        <v>14</v>
      </c>
      <c r="J1169" s="389">
        <v>9</v>
      </c>
      <c r="K1169" s="389">
        <v>14</v>
      </c>
      <c r="L1169" s="389">
        <v>18</v>
      </c>
      <c r="M1169" s="389">
        <v>19</v>
      </c>
      <c r="N1169" s="389">
        <v>11</v>
      </c>
      <c r="O1169" s="389">
        <v>18</v>
      </c>
      <c r="P1169" s="391">
        <v>0</v>
      </c>
    </row>
    <row r="1170" spans="1:16">
      <c r="A1170" s="390" t="s">
        <v>2302</v>
      </c>
      <c r="B1170" s="389">
        <v>367</v>
      </c>
      <c r="C1170" s="389">
        <v>1334</v>
      </c>
      <c r="D1170" s="389">
        <v>3.6348773841961854</v>
      </c>
      <c r="E1170" s="389">
        <v>102</v>
      </c>
      <c r="F1170" s="389">
        <v>122</v>
      </c>
      <c r="G1170" s="389">
        <v>54</v>
      </c>
      <c r="H1170" s="389">
        <v>38</v>
      </c>
      <c r="I1170" s="389">
        <v>19</v>
      </c>
      <c r="J1170" s="389">
        <v>5</v>
      </c>
      <c r="K1170" s="389">
        <v>7</v>
      </c>
      <c r="L1170" s="389">
        <v>5</v>
      </c>
      <c r="M1170" s="389">
        <v>9</v>
      </c>
      <c r="N1170" s="389">
        <v>4</v>
      </c>
      <c r="O1170" s="389">
        <v>2</v>
      </c>
      <c r="P1170" s="391">
        <v>0</v>
      </c>
    </row>
    <row r="1171" spans="1:16" ht="22.5">
      <c r="A1171" s="390" t="s">
        <v>2303</v>
      </c>
      <c r="B1171" s="389">
        <v>170</v>
      </c>
      <c r="C1171" s="389">
        <v>1220</v>
      </c>
      <c r="D1171" s="389">
        <v>7.1764705882352944</v>
      </c>
      <c r="E1171" s="389">
        <v>16</v>
      </c>
      <c r="F1171" s="389">
        <v>19</v>
      </c>
      <c r="G1171" s="389">
        <v>20</v>
      </c>
      <c r="H1171" s="389">
        <v>56</v>
      </c>
      <c r="I1171" s="389">
        <v>33</v>
      </c>
      <c r="J1171" s="389">
        <v>8</v>
      </c>
      <c r="K1171" s="389">
        <v>10</v>
      </c>
      <c r="L1171" s="389">
        <v>3</v>
      </c>
      <c r="M1171" s="389">
        <v>1</v>
      </c>
      <c r="N1171" s="389">
        <v>1</v>
      </c>
      <c r="O1171" s="389">
        <v>2</v>
      </c>
      <c r="P1171" s="389">
        <v>1</v>
      </c>
    </row>
    <row r="1172" spans="1:16">
      <c r="A1172" s="390" t="s">
        <v>2304</v>
      </c>
      <c r="B1172" s="389">
        <v>53</v>
      </c>
      <c r="C1172" s="389">
        <v>157</v>
      </c>
      <c r="D1172" s="389">
        <v>2.9622641509433962</v>
      </c>
      <c r="E1172" s="389">
        <v>5</v>
      </c>
      <c r="F1172" s="389">
        <v>16</v>
      </c>
      <c r="G1172" s="389">
        <v>10</v>
      </c>
      <c r="H1172" s="389">
        <v>7</v>
      </c>
      <c r="I1172" s="389">
        <v>4</v>
      </c>
      <c r="J1172" s="389">
        <v>2</v>
      </c>
      <c r="K1172" s="389">
        <v>4</v>
      </c>
      <c r="L1172" s="389">
        <v>3</v>
      </c>
      <c r="M1172" s="389">
        <v>2</v>
      </c>
      <c r="N1172" s="391">
        <v>0</v>
      </c>
      <c r="O1172" s="391">
        <v>0</v>
      </c>
      <c r="P1172" s="391">
        <v>0</v>
      </c>
    </row>
    <row r="1173" spans="1:16">
      <c r="A1173" s="390" t="s">
        <v>2305</v>
      </c>
      <c r="B1173" s="389">
        <v>251</v>
      </c>
      <c r="C1173" s="389">
        <v>484</v>
      </c>
      <c r="D1173" s="389">
        <v>1.9282868525896415</v>
      </c>
      <c r="E1173" s="389">
        <v>73</v>
      </c>
      <c r="F1173" s="389">
        <v>103</v>
      </c>
      <c r="G1173" s="389">
        <v>35</v>
      </c>
      <c r="H1173" s="389">
        <v>19</v>
      </c>
      <c r="I1173" s="389">
        <v>8</v>
      </c>
      <c r="J1173" s="389">
        <v>2</v>
      </c>
      <c r="K1173" s="389">
        <v>4</v>
      </c>
      <c r="L1173" s="391">
        <v>0</v>
      </c>
      <c r="M1173" s="389">
        <v>2</v>
      </c>
      <c r="N1173" s="389">
        <v>2</v>
      </c>
      <c r="O1173" s="389">
        <v>3</v>
      </c>
      <c r="P1173" s="391">
        <v>0</v>
      </c>
    </row>
    <row r="1174" spans="1:16">
      <c r="A1174" s="390" t="s">
        <v>2306</v>
      </c>
      <c r="B1174" s="389">
        <v>146</v>
      </c>
      <c r="C1174" s="389">
        <v>400</v>
      </c>
      <c r="D1174" s="389">
        <v>2.7397260273972601</v>
      </c>
      <c r="E1174" s="389">
        <v>15</v>
      </c>
      <c r="F1174" s="389">
        <v>60</v>
      </c>
      <c r="G1174" s="389">
        <v>36</v>
      </c>
      <c r="H1174" s="389">
        <v>21</v>
      </c>
      <c r="I1174" s="389">
        <v>4</v>
      </c>
      <c r="J1174" s="389">
        <v>2</v>
      </c>
      <c r="K1174" s="389">
        <v>3</v>
      </c>
      <c r="L1174" s="389">
        <v>2</v>
      </c>
      <c r="M1174" s="391">
        <v>0</v>
      </c>
      <c r="N1174" s="389">
        <v>2</v>
      </c>
      <c r="O1174" s="389">
        <v>1</v>
      </c>
      <c r="P1174" s="391">
        <v>0</v>
      </c>
    </row>
    <row r="1175" spans="1:16">
      <c r="A1175" s="390" t="s">
        <v>2307</v>
      </c>
      <c r="B1175" s="389">
        <v>15</v>
      </c>
      <c r="C1175" s="389">
        <v>35</v>
      </c>
      <c r="D1175" s="389">
        <v>2.3333333333333335</v>
      </c>
      <c r="E1175" s="389">
        <v>2</v>
      </c>
      <c r="F1175" s="391">
        <v>0</v>
      </c>
      <c r="G1175" s="389">
        <v>2</v>
      </c>
      <c r="H1175" s="389">
        <v>3</v>
      </c>
      <c r="I1175" s="389">
        <v>1</v>
      </c>
      <c r="J1175" s="389">
        <v>1</v>
      </c>
      <c r="K1175" s="389">
        <v>1</v>
      </c>
      <c r="L1175" s="389">
        <v>2</v>
      </c>
      <c r="M1175" s="391">
        <v>0</v>
      </c>
      <c r="N1175" s="391">
        <v>0</v>
      </c>
      <c r="O1175" s="389">
        <v>2</v>
      </c>
      <c r="P1175" s="389">
        <v>1</v>
      </c>
    </row>
    <row r="1176" spans="1:16">
      <c r="A1176" s="390" t="s">
        <v>2308</v>
      </c>
      <c r="B1176" s="389">
        <v>19</v>
      </c>
      <c r="C1176" s="389">
        <v>122</v>
      </c>
      <c r="D1176" s="389">
        <v>6.4210526315789478</v>
      </c>
      <c r="E1176" s="389">
        <v>3</v>
      </c>
      <c r="F1176" s="389">
        <v>1</v>
      </c>
      <c r="G1176" s="389">
        <v>4</v>
      </c>
      <c r="H1176" s="389">
        <v>6</v>
      </c>
      <c r="I1176" s="389">
        <v>4</v>
      </c>
      <c r="J1176" s="391">
        <v>0</v>
      </c>
      <c r="K1176" s="391">
        <v>0</v>
      </c>
      <c r="L1176" s="391">
        <v>0</v>
      </c>
      <c r="M1176" s="391">
        <v>0</v>
      </c>
      <c r="N1176" s="391">
        <v>0</v>
      </c>
      <c r="O1176" s="389">
        <v>1</v>
      </c>
      <c r="P1176" s="391">
        <v>0</v>
      </c>
    </row>
    <row r="1177" spans="1:16">
      <c r="A1177" s="390" t="s">
        <v>2309</v>
      </c>
      <c r="B1177" s="389">
        <v>3</v>
      </c>
      <c r="C1177" s="389">
        <v>7</v>
      </c>
      <c r="D1177" s="389">
        <v>2.3333333333333335</v>
      </c>
      <c r="E1177" s="389">
        <v>1</v>
      </c>
      <c r="F1177" s="391">
        <v>0</v>
      </c>
      <c r="G1177" s="391">
        <v>0</v>
      </c>
      <c r="H1177" s="389">
        <v>2</v>
      </c>
      <c r="I1177" s="391">
        <v>0</v>
      </c>
      <c r="J1177" s="391">
        <v>0</v>
      </c>
      <c r="K1177" s="391">
        <v>0</v>
      </c>
      <c r="L1177" s="391">
        <v>0</v>
      </c>
      <c r="M1177" s="391">
        <v>0</v>
      </c>
      <c r="N1177" s="391">
        <v>0</v>
      </c>
      <c r="O1177" s="391">
        <v>0</v>
      </c>
      <c r="P1177" s="391">
        <v>0</v>
      </c>
    </row>
    <row r="1178" spans="1:16">
      <c r="A1178" s="390" t="s">
        <v>2310</v>
      </c>
      <c r="B1178" s="389">
        <v>86</v>
      </c>
      <c r="C1178" s="389">
        <v>323</v>
      </c>
      <c r="D1178" s="389">
        <v>3.7558139534883721</v>
      </c>
      <c r="E1178" s="389">
        <v>11</v>
      </c>
      <c r="F1178" s="389">
        <v>14</v>
      </c>
      <c r="G1178" s="389">
        <v>12</v>
      </c>
      <c r="H1178" s="389">
        <v>16</v>
      </c>
      <c r="I1178" s="389">
        <v>6</v>
      </c>
      <c r="J1178" s="389">
        <v>3</v>
      </c>
      <c r="K1178" s="389">
        <v>5</v>
      </c>
      <c r="L1178" s="389">
        <v>6</v>
      </c>
      <c r="M1178" s="389">
        <v>6</v>
      </c>
      <c r="N1178" s="389">
        <v>4</v>
      </c>
      <c r="O1178" s="389">
        <v>3</v>
      </c>
      <c r="P1178" s="391">
        <v>0</v>
      </c>
    </row>
    <row r="1179" spans="1:16" ht="22.5">
      <c r="A1179" s="390" t="s">
        <v>2311</v>
      </c>
      <c r="B1179" s="389">
        <v>209</v>
      </c>
      <c r="C1179" s="389">
        <v>1135</v>
      </c>
      <c r="D1179" s="389">
        <v>5.4306220095693778</v>
      </c>
      <c r="E1179" s="389">
        <v>93</v>
      </c>
      <c r="F1179" s="389">
        <v>59</v>
      </c>
      <c r="G1179" s="389">
        <v>9</v>
      </c>
      <c r="H1179" s="389">
        <v>10</v>
      </c>
      <c r="I1179" s="389">
        <v>5</v>
      </c>
      <c r="J1179" s="389">
        <v>4</v>
      </c>
      <c r="K1179" s="389">
        <v>10</v>
      </c>
      <c r="L1179" s="389">
        <v>8</v>
      </c>
      <c r="M1179" s="389">
        <v>2</v>
      </c>
      <c r="N1179" s="389">
        <v>3</v>
      </c>
      <c r="O1179" s="389">
        <v>6</v>
      </c>
      <c r="P1179" s="391">
        <v>0</v>
      </c>
    </row>
    <row r="1180" spans="1:16">
      <c r="A1180" s="390" t="s">
        <v>2312</v>
      </c>
      <c r="B1180" s="389">
        <v>51</v>
      </c>
      <c r="C1180" s="389">
        <v>334</v>
      </c>
      <c r="D1180" s="389">
        <v>6.5490196078431371</v>
      </c>
      <c r="E1180" s="389">
        <v>8</v>
      </c>
      <c r="F1180" s="389">
        <v>3</v>
      </c>
      <c r="G1180" s="389">
        <v>4</v>
      </c>
      <c r="H1180" s="389">
        <v>10</v>
      </c>
      <c r="I1180" s="389">
        <v>14</v>
      </c>
      <c r="J1180" s="389">
        <v>4</v>
      </c>
      <c r="K1180" s="389">
        <v>1</v>
      </c>
      <c r="L1180" s="389">
        <v>3</v>
      </c>
      <c r="M1180" s="389">
        <v>1</v>
      </c>
      <c r="N1180" s="391">
        <v>0</v>
      </c>
      <c r="O1180" s="389">
        <v>3</v>
      </c>
      <c r="P1180" s="391">
        <v>0</v>
      </c>
    </row>
    <row r="1181" spans="1:16" ht="22.5">
      <c r="A1181" s="390" t="s">
        <v>2313</v>
      </c>
      <c r="B1181" s="389">
        <v>10</v>
      </c>
      <c r="C1181" s="389">
        <v>55</v>
      </c>
      <c r="D1181" s="389">
        <v>5.5</v>
      </c>
      <c r="E1181" s="389">
        <v>3</v>
      </c>
      <c r="F1181" s="391">
        <v>0</v>
      </c>
      <c r="G1181" s="389">
        <v>1</v>
      </c>
      <c r="H1181" s="389">
        <v>3</v>
      </c>
      <c r="I1181" s="389">
        <v>1</v>
      </c>
      <c r="J1181" s="389">
        <v>1</v>
      </c>
      <c r="K1181" s="391">
        <v>0</v>
      </c>
      <c r="L1181" s="391">
        <v>0</v>
      </c>
      <c r="M1181" s="391">
        <v>0</v>
      </c>
      <c r="N1181" s="389">
        <v>1</v>
      </c>
      <c r="O1181" s="391">
        <v>0</v>
      </c>
      <c r="P1181" s="391">
        <v>0</v>
      </c>
    </row>
    <row r="1182" spans="1:16">
      <c r="A1182" s="390" t="s">
        <v>2314</v>
      </c>
      <c r="B1182" s="389">
        <v>61</v>
      </c>
      <c r="C1182" s="389">
        <v>294</v>
      </c>
      <c r="D1182" s="389">
        <v>4.8196721311475406</v>
      </c>
      <c r="E1182" s="389">
        <v>7</v>
      </c>
      <c r="F1182" s="389">
        <v>9</v>
      </c>
      <c r="G1182" s="389">
        <v>7</v>
      </c>
      <c r="H1182" s="389">
        <v>14</v>
      </c>
      <c r="I1182" s="389">
        <v>12</v>
      </c>
      <c r="J1182" s="389">
        <v>3</v>
      </c>
      <c r="K1182" s="389">
        <v>1</v>
      </c>
      <c r="L1182" s="389">
        <v>4</v>
      </c>
      <c r="M1182" s="389">
        <v>3</v>
      </c>
      <c r="N1182" s="391">
        <v>0</v>
      </c>
      <c r="O1182" s="389">
        <v>1</v>
      </c>
      <c r="P1182" s="391">
        <v>0</v>
      </c>
    </row>
    <row r="1183" spans="1:16" ht="22.5">
      <c r="A1183" s="390" t="s">
        <v>2315</v>
      </c>
      <c r="B1183" s="389">
        <v>308</v>
      </c>
      <c r="C1183" s="389">
        <v>2848</v>
      </c>
      <c r="D1183" s="389">
        <v>9.2467532467532472</v>
      </c>
      <c r="E1183" s="389">
        <v>248</v>
      </c>
      <c r="F1183" s="389">
        <v>12</v>
      </c>
      <c r="G1183" s="389">
        <v>9</v>
      </c>
      <c r="H1183" s="389">
        <v>6</v>
      </c>
      <c r="I1183" s="389">
        <v>5</v>
      </c>
      <c r="J1183" s="389">
        <v>3</v>
      </c>
      <c r="K1183" s="389">
        <v>8</v>
      </c>
      <c r="L1183" s="389">
        <v>8</v>
      </c>
      <c r="M1183" s="389">
        <v>5</v>
      </c>
      <c r="N1183" s="389">
        <v>2</v>
      </c>
      <c r="O1183" s="391">
        <v>0</v>
      </c>
      <c r="P1183" s="389">
        <v>2</v>
      </c>
    </row>
    <row r="1184" spans="1:16">
      <c r="A1184" s="390" t="s">
        <v>2316</v>
      </c>
      <c r="B1184" s="389">
        <v>26</v>
      </c>
      <c r="C1184" s="389">
        <v>79</v>
      </c>
      <c r="D1184" s="389">
        <v>3.0384615384615383</v>
      </c>
      <c r="E1184" s="389">
        <v>1</v>
      </c>
      <c r="F1184" s="389">
        <v>2</v>
      </c>
      <c r="G1184" s="389">
        <v>1</v>
      </c>
      <c r="H1184" s="391">
        <v>0</v>
      </c>
      <c r="I1184" s="389">
        <v>5</v>
      </c>
      <c r="J1184" s="389">
        <v>6</v>
      </c>
      <c r="K1184" s="389">
        <v>5</v>
      </c>
      <c r="L1184" s="389">
        <v>5</v>
      </c>
      <c r="M1184" s="391">
        <v>0</v>
      </c>
      <c r="N1184" s="391">
        <v>0</v>
      </c>
      <c r="O1184" s="389">
        <v>1</v>
      </c>
      <c r="P1184" s="391">
        <v>0</v>
      </c>
    </row>
    <row r="1185" spans="1:16">
      <c r="A1185" s="390" t="s">
        <v>2317</v>
      </c>
      <c r="B1185" s="389">
        <v>9</v>
      </c>
      <c r="C1185" s="389">
        <v>121</v>
      </c>
      <c r="D1185" s="389">
        <v>13.444444444444445</v>
      </c>
      <c r="E1185" s="389">
        <v>2</v>
      </c>
      <c r="F1185" s="391">
        <v>0</v>
      </c>
      <c r="G1185" s="391">
        <v>0</v>
      </c>
      <c r="H1185" s="389">
        <v>1</v>
      </c>
      <c r="I1185" s="389">
        <v>3</v>
      </c>
      <c r="J1185" s="391">
        <v>0</v>
      </c>
      <c r="K1185" s="391">
        <v>0</v>
      </c>
      <c r="L1185" s="389">
        <v>1</v>
      </c>
      <c r="M1185" s="391">
        <v>0</v>
      </c>
      <c r="N1185" s="389">
        <v>1</v>
      </c>
      <c r="O1185" s="389">
        <v>1</v>
      </c>
      <c r="P1185" s="391">
        <v>0</v>
      </c>
    </row>
    <row r="1186" spans="1:16">
      <c r="A1186" s="390" t="s">
        <v>2318</v>
      </c>
      <c r="B1186" s="389">
        <v>57</v>
      </c>
      <c r="C1186" s="389">
        <v>281</v>
      </c>
      <c r="D1186" s="389">
        <v>4.9298245614035086</v>
      </c>
      <c r="E1186" s="389">
        <v>9</v>
      </c>
      <c r="F1186" s="389">
        <v>4</v>
      </c>
      <c r="G1186" s="389">
        <v>1</v>
      </c>
      <c r="H1186" s="389">
        <v>8</v>
      </c>
      <c r="I1186" s="389">
        <v>4</v>
      </c>
      <c r="J1186" s="389">
        <v>3</v>
      </c>
      <c r="K1186" s="389">
        <v>12</v>
      </c>
      <c r="L1186" s="389">
        <v>3</v>
      </c>
      <c r="M1186" s="389">
        <v>4</v>
      </c>
      <c r="N1186" s="389">
        <v>2</v>
      </c>
      <c r="O1186" s="389">
        <v>7</v>
      </c>
      <c r="P1186" s="391">
        <v>0</v>
      </c>
    </row>
    <row r="1187" spans="1:16">
      <c r="A1187" s="390" t="s">
        <v>2319</v>
      </c>
      <c r="B1187" s="389">
        <v>417</v>
      </c>
      <c r="C1187" s="389">
        <v>728</v>
      </c>
      <c r="D1187" s="389">
        <v>1.7458033573141487</v>
      </c>
      <c r="E1187" s="389">
        <v>1</v>
      </c>
      <c r="F1187" s="389">
        <v>5</v>
      </c>
      <c r="G1187" s="389">
        <v>2</v>
      </c>
      <c r="H1187" s="389">
        <v>6</v>
      </c>
      <c r="I1187" s="389">
        <v>46</v>
      </c>
      <c r="J1187" s="389">
        <v>61</v>
      </c>
      <c r="K1187" s="389">
        <v>137</v>
      </c>
      <c r="L1187" s="389">
        <v>105</v>
      </c>
      <c r="M1187" s="389">
        <v>40</v>
      </c>
      <c r="N1187" s="389">
        <v>10</v>
      </c>
      <c r="O1187" s="389">
        <v>4</v>
      </c>
      <c r="P1187" s="391">
        <v>0</v>
      </c>
    </row>
    <row r="1188" spans="1:16">
      <c r="A1188" s="390" t="s">
        <v>2320</v>
      </c>
      <c r="B1188" s="389">
        <v>5</v>
      </c>
      <c r="C1188" s="389">
        <v>24</v>
      </c>
      <c r="D1188" s="389">
        <v>4.8</v>
      </c>
      <c r="E1188" s="389">
        <v>2</v>
      </c>
      <c r="F1188" s="389">
        <v>2</v>
      </c>
      <c r="G1188" s="391">
        <v>0</v>
      </c>
      <c r="H1188" s="391">
        <v>0</v>
      </c>
      <c r="I1188" s="389">
        <v>1</v>
      </c>
      <c r="J1188" s="391">
        <v>0</v>
      </c>
      <c r="K1188" s="391">
        <v>0</v>
      </c>
      <c r="L1188" s="391">
        <v>0</v>
      </c>
      <c r="M1188" s="391">
        <v>0</v>
      </c>
      <c r="N1188" s="391">
        <v>0</v>
      </c>
      <c r="O1188" s="391">
        <v>0</v>
      </c>
      <c r="P1188" s="391">
        <v>0</v>
      </c>
    </row>
    <row r="1189" spans="1:16">
      <c r="A1189" s="390" t="s">
        <v>2321</v>
      </c>
      <c r="B1189" s="389">
        <v>45</v>
      </c>
      <c r="C1189" s="389">
        <v>241</v>
      </c>
      <c r="D1189" s="389">
        <v>5.3555555555555552</v>
      </c>
      <c r="E1189" s="389">
        <v>5</v>
      </c>
      <c r="F1189" s="389">
        <v>10</v>
      </c>
      <c r="G1189" s="389">
        <v>6</v>
      </c>
      <c r="H1189" s="389">
        <v>1</v>
      </c>
      <c r="I1189" s="389">
        <v>3</v>
      </c>
      <c r="J1189" s="391">
        <v>0</v>
      </c>
      <c r="K1189" s="389">
        <v>9</v>
      </c>
      <c r="L1189" s="389">
        <v>4</v>
      </c>
      <c r="M1189" s="389">
        <v>2</v>
      </c>
      <c r="N1189" s="389">
        <v>2</v>
      </c>
      <c r="O1189" s="389">
        <v>3</v>
      </c>
      <c r="P1189" s="391">
        <v>0</v>
      </c>
    </row>
    <row r="1190" spans="1:16" ht="22.5">
      <c r="A1190" s="390" t="s">
        <v>2322</v>
      </c>
      <c r="B1190" s="389">
        <v>18</v>
      </c>
      <c r="C1190" s="389">
        <v>115</v>
      </c>
      <c r="D1190" s="389">
        <v>6.3888888888888893</v>
      </c>
      <c r="E1190" s="389">
        <v>6</v>
      </c>
      <c r="F1190" s="389">
        <v>1</v>
      </c>
      <c r="G1190" s="391">
        <v>0</v>
      </c>
      <c r="H1190" s="389">
        <v>1</v>
      </c>
      <c r="I1190" s="389">
        <v>2</v>
      </c>
      <c r="J1190" s="389">
        <v>3</v>
      </c>
      <c r="K1190" s="389">
        <v>1</v>
      </c>
      <c r="L1190" s="389">
        <v>1</v>
      </c>
      <c r="M1190" s="391">
        <v>0</v>
      </c>
      <c r="N1190" s="391">
        <v>0</v>
      </c>
      <c r="O1190" s="391">
        <v>0</v>
      </c>
      <c r="P1190" s="389">
        <v>3</v>
      </c>
    </row>
    <row r="1191" spans="1:16" ht="22.5">
      <c r="A1191" s="390" t="s">
        <v>2323</v>
      </c>
      <c r="B1191" s="389">
        <v>55</v>
      </c>
      <c r="C1191" s="389">
        <v>470</v>
      </c>
      <c r="D1191" s="389">
        <v>8.545454545454545</v>
      </c>
      <c r="E1191" s="389">
        <v>15</v>
      </c>
      <c r="F1191" s="389">
        <v>11</v>
      </c>
      <c r="G1191" s="389">
        <v>7</v>
      </c>
      <c r="H1191" s="389">
        <v>9</v>
      </c>
      <c r="I1191" s="389">
        <v>4</v>
      </c>
      <c r="J1191" s="389">
        <v>3</v>
      </c>
      <c r="K1191" s="389">
        <v>2</v>
      </c>
      <c r="L1191" s="389">
        <v>2</v>
      </c>
      <c r="M1191" s="389">
        <v>1</v>
      </c>
      <c r="N1191" s="389">
        <v>1</v>
      </c>
      <c r="O1191" s="391">
        <v>0</v>
      </c>
      <c r="P1191" s="391">
        <v>0</v>
      </c>
    </row>
    <row r="1192" spans="1:16">
      <c r="A1192" s="390" t="s">
        <v>2324</v>
      </c>
      <c r="B1192" s="389">
        <v>283</v>
      </c>
      <c r="C1192" s="389">
        <v>1793</v>
      </c>
      <c r="D1192" s="389">
        <v>6.3356890459363955</v>
      </c>
      <c r="E1192" s="389">
        <v>88</v>
      </c>
      <c r="F1192" s="389">
        <v>48</v>
      </c>
      <c r="G1192" s="389">
        <v>33</v>
      </c>
      <c r="H1192" s="389">
        <v>13</v>
      </c>
      <c r="I1192" s="389">
        <v>21</v>
      </c>
      <c r="J1192" s="389">
        <v>15</v>
      </c>
      <c r="K1192" s="389">
        <v>20</v>
      </c>
      <c r="L1192" s="389">
        <v>18</v>
      </c>
      <c r="M1192" s="389">
        <v>10</v>
      </c>
      <c r="N1192" s="389">
        <v>12</v>
      </c>
      <c r="O1192" s="389">
        <v>2</v>
      </c>
      <c r="P1192" s="389">
        <v>3</v>
      </c>
    </row>
    <row r="1193" spans="1:16">
      <c r="A1193" s="390" t="s">
        <v>2325</v>
      </c>
      <c r="B1193" s="389">
        <v>249</v>
      </c>
      <c r="C1193" s="389">
        <v>1960</v>
      </c>
      <c r="D1193" s="389">
        <v>7.8714859437751006</v>
      </c>
      <c r="E1193" s="389">
        <v>175</v>
      </c>
      <c r="F1193" s="389">
        <v>34</v>
      </c>
      <c r="G1193" s="389">
        <v>11</v>
      </c>
      <c r="H1193" s="389">
        <v>7</v>
      </c>
      <c r="I1193" s="389">
        <v>3</v>
      </c>
      <c r="J1193" s="389">
        <v>1</v>
      </c>
      <c r="K1193" s="389">
        <v>7</v>
      </c>
      <c r="L1193" s="389">
        <v>2</v>
      </c>
      <c r="M1193" s="389">
        <v>4</v>
      </c>
      <c r="N1193" s="391">
        <v>0</v>
      </c>
      <c r="O1193" s="389">
        <v>1</v>
      </c>
      <c r="P1193" s="389">
        <v>4</v>
      </c>
    </row>
    <row r="1194" spans="1:16">
      <c r="A1194" s="390" t="s">
        <v>2326</v>
      </c>
      <c r="B1194" s="389">
        <v>9</v>
      </c>
      <c r="C1194" s="389">
        <v>170</v>
      </c>
      <c r="D1194" s="389">
        <v>18.888888888888889</v>
      </c>
      <c r="E1194" s="389">
        <v>8</v>
      </c>
      <c r="F1194" s="391">
        <v>0</v>
      </c>
      <c r="G1194" s="391">
        <v>0</v>
      </c>
      <c r="H1194" s="391">
        <v>0</v>
      </c>
      <c r="I1194" s="391">
        <v>0</v>
      </c>
      <c r="J1194" s="391">
        <v>0</v>
      </c>
      <c r="K1194" s="389">
        <v>1</v>
      </c>
      <c r="L1194" s="391">
        <v>0</v>
      </c>
      <c r="M1194" s="391">
        <v>0</v>
      </c>
      <c r="N1194" s="391">
        <v>0</v>
      </c>
      <c r="O1194" s="391">
        <v>0</v>
      </c>
      <c r="P1194" s="391">
        <v>0</v>
      </c>
    </row>
    <row r="1195" spans="1:16" ht="22.5">
      <c r="A1195" s="390" t="s">
        <v>2327</v>
      </c>
      <c r="B1195" s="389">
        <v>4</v>
      </c>
      <c r="C1195" s="389">
        <v>59</v>
      </c>
      <c r="D1195" s="389">
        <v>14.75</v>
      </c>
      <c r="E1195" s="389">
        <v>3</v>
      </c>
      <c r="F1195" s="389">
        <v>1</v>
      </c>
      <c r="G1195" s="391">
        <v>0</v>
      </c>
      <c r="H1195" s="391">
        <v>0</v>
      </c>
      <c r="I1195" s="391">
        <v>0</v>
      </c>
      <c r="J1195" s="391">
        <v>0</v>
      </c>
      <c r="K1195" s="391">
        <v>0</v>
      </c>
      <c r="L1195" s="391">
        <v>0</v>
      </c>
      <c r="M1195" s="391">
        <v>0</v>
      </c>
      <c r="N1195" s="391">
        <v>0</v>
      </c>
      <c r="O1195" s="391">
        <v>0</v>
      </c>
      <c r="P1195" s="391">
        <v>0</v>
      </c>
    </row>
    <row r="1196" spans="1:16" ht="22.5">
      <c r="A1196" s="390" t="s">
        <v>2328</v>
      </c>
      <c r="B1196" s="389">
        <v>3</v>
      </c>
      <c r="C1196" s="389">
        <v>11</v>
      </c>
      <c r="D1196" s="389">
        <v>3.6666666666666665</v>
      </c>
      <c r="E1196" s="391">
        <v>0</v>
      </c>
      <c r="F1196" s="391">
        <v>0</v>
      </c>
      <c r="G1196" s="391">
        <v>0</v>
      </c>
      <c r="H1196" s="391">
        <v>0</v>
      </c>
      <c r="I1196" s="391">
        <v>0</v>
      </c>
      <c r="J1196" s="389">
        <v>1</v>
      </c>
      <c r="K1196" s="389">
        <v>1</v>
      </c>
      <c r="L1196" s="391">
        <v>0</v>
      </c>
      <c r="M1196" s="389">
        <v>1</v>
      </c>
      <c r="N1196" s="391">
        <v>0</v>
      </c>
      <c r="O1196" s="391">
        <v>0</v>
      </c>
      <c r="P1196" s="391">
        <v>0</v>
      </c>
    </row>
    <row r="1197" spans="1:16">
      <c r="A1197" s="390" t="s">
        <v>2329</v>
      </c>
      <c r="B1197" s="389">
        <v>6</v>
      </c>
      <c r="C1197" s="389">
        <v>70</v>
      </c>
      <c r="D1197" s="389">
        <v>11.666666666666666</v>
      </c>
      <c r="E1197" s="389">
        <v>3</v>
      </c>
      <c r="F1197" s="391">
        <v>0</v>
      </c>
      <c r="G1197" s="389">
        <v>1</v>
      </c>
      <c r="H1197" s="389">
        <v>1</v>
      </c>
      <c r="I1197" s="391">
        <v>0</v>
      </c>
      <c r="J1197" s="389">
        <v>1</v>
      </c>
      <c r="K1197" s="391">
        <v>0</v>
      </c>
      <c r="L1197" s="391">
        <v>0</v>
      </c>
      <c r="M1197" s="391">
        <v>0</v>
      </c>
      <c r="N1197" s="391">
        <v>0</v>
      </c>
      <c r="O1197" s="391">
        <v>0</v>
      </c>
      <c r="P1197" s="391">
        <v>0</v>
      </c>
    </row>
    <row r="1198" spans="1:16" ht="22.5">
      <c r="A1198" s="390" t="s">
        <v>2330</v>
      </c>
      <c r="B1198" s="389">
        <v>1</v>
      </c>
      <c r="C1198" s="389">
        <v>5</v>
      </c>
      <c r="D1198" s="389">
        <v>5</v>
      </c>
      <c r="E1198" s="391">
        <v>0</v>
      </c>
      <c r="F1198" s="391">
        <v>0</v>
      </c>
      <c r="G1198" s="391">
        <v>0</v>
      </c>
      <c r="H1198" s="391">
        <v>0</v>
      </c>
      <c r="I1198" s="391">
        <v>0</v>
      </c>
      <c r="J1198" s="391">
        <v>0</v>
      </c>
      <c r="K1198" s="389">
        <v>1</v>
      </c>
      <c r="L1198" s="391">
        <v>0</v>
      </c>
      <c r="M1198" s="391">
        <v>0</v>
      </c>
      <c r="N1198" s="391">
        <v>0</v>
      </c>
      <c r="O1198" s="391">
        <v>0</v>
      </c>
      <c r="P1198" s="391">
        <v>0</v>
      </c>
    </row>
    <row r="1199" spans="1:16" ht="22.5">
      <c r="A1199" s="390" t="s">
        <v>2331</v>
      </c>
      <c r="B1199" s="389">
        <v>1</v>
      </c>
      <c r="C1199" s="389">
        <v>3</v>
      </c>
      <c r="D1199" s="389">
        <v>3</v>
      </c>
      <c r="E1199" s="391">
        <v>0</v>
      </c>
      <c r="F1199" s="391">
        <v>0</v>
      </c>
      <c r="G1199" s="391">
        <v>0</v>
      </c>
      <c r="H1199" s="391">
        <v>0</v>
      </c>
      <c r="I1199" s="389">
        <v>1</v>
      </c>
      <c r="J1199" s="391">
        <v>0</v>
      </c>
      <c r="K1199" s="391">
        <v>0</v>
      </c>
      <c r="L1199" s="391">
        <v>0</v>
      </c>
      <c r="M1199" s="391">
        <v>0</v>
      </c>
      <c r="N1199" s="391">
        <v>0</v>
      </c>
      <c r="O1199" s="391">
        <v>0</v>
      </c>
      <c r="P1199" s="391">
        <v>0</v>
      </c>
    </row>
    <row r="1200" spans="1:16">
      <c r="A1200" s="390" t="s">
        <v>2332</v>
      </c>
      <c r="B1200" s="389">
        <v>24</v>
      </c>
      <c r="C1200" s="389">
        <v>168</v>
      </c>
      <c r="D1200" s="389">
        <v>7</v>
      </c>
      <c r="E1200" s="389">
        <v>18</v>
      </c>
      <c r="F1200" s="389">
        <v>1</v>
      </c>
      <c r="G1200" s="391">
        <v>0</v>
      </c>
      <c r="H1200" s="389">
        <v>2</v>
      </c>
      <c r="I1200" s="389">
        <v>2</v>
      </c>
      <c r="J1200" s="391">
        <v>0</v>
      </c>
      <c r="K1200" s="389">
        <v>1</v>
      </c>
      <c r="L1200" s="391">
        <v>0</v>
      </c>
      <c r="M1200" s="391">
        <v>0</v>
      </c>
      <c r="N1200" s="391">
        <v>0</v>
      </c>
      <c r="O1200" s="391">
        <v>0</v>
      </c>
      <c r="P1200" s="391">
        <v>0</v>
      </c>
    </row>
    <row r="1201" spans="1:16" ht="22.5">
      <c r="A1201" s="388" t="s">
        <v>2333</v>
      </c>
      <c r="B1201" s="389">
        <v>33742</v>
      </c>
      <c r="C1201" s="389">
        <v>141746</v>
      </c>
      <c r="D1201" s="389">
        <v>4.2008772449765868</v>
      </c>
      <c r="E1201" s="389">
        <v>1659</v>
      </c>
      <c r="F1201" s="389">
        <v>4087</v>
      </c>
      <c r="G1201" s="389">
        <v>2908</v>
      </c>
      <c r="H1201" s="389">
        <v>2570</v>
      </c>
      <c r="I1201" s="389">
        <v>2111</v>
      </c>
      <c r="J1201" s="389">
        <v>2028</v>
      </c>
      <c r="K1201" s="389">
        <v>4236</v>
      </c>
      <c r="L1201" s="389">
        <v>3456</v>
      </c>
      <c r="M1201" s="389">
        <v>2978</v>
      </c>
      <c r="N1201" s="389">
        <v>2645</v>
      </c>
      <c r="O1201" s="389">
        <v>5020</v>
      </c>
      <c r="P1201" s="389">
        <v>44</v>
      </c>
    </row>
    <row r="1202" spans="1:16">
      <c r="A1202" s="390" t="s">
        <v>2334</v>
      </c>
      <c r="B1202" s="389">
        <v>331</v>
      </c>
      <c r="C1202" s="389">
        <v>1114</v>
      </c>
      <c r="D1202" s="389">
        <v>3.3655589123867071</v>
      </c>
      <c r="E1202" s="389">
        <v>3</v>
      </c>
      <c r="F1202" s="389">
        <v>1</v>
      </c>
      <c r="G1202" s="389">
        <v>6</v>
      </c>
      <c r="H1202" s="389">
        <v>11</v>
      </c>
      <c r="I1202" s="389">
        <v>11</v>
      </c>
      <c r="J1202" s="389">
        <v>16</v>
      </c>
      <c r="K1202" s="389">
        <v>34</v>
      </c>
      <c r="L1202" s="389">
        <v>38</v>
      </c>
      <c r="M1202" s="389">
        <v>37</v>
      </c>
      <c r="N1202" s="389">
        <v>56</v>
      </c>
      <c r="O1202" s="389">
        <v>118</v>
      </c>
      <c r="P1202" s="391">
        <v>0</v>
      </c>
    </row>
    <row r="1203" spans="1:16">
      <c r="A1203" s="390" t="s">
        <v>2335</v>
      </c>
      <c r="B1203" s="389">
        <v>18</v>
      </c>
      <c r="C1203" s="389">
        <v>55</v>
      </c>
      <c r="D1203" s="389">
        <v>3.0555555555555554</v>
      </c>
      <c r="E1203" s="389">
        <v>5</v>
      </c>
      <c r="F1203" s="389">
        <v>5</v>
      </c>
      <c r="G1203" s="389">
        <v>1</v>
      </c>
      <c r="H1203" s="389">
        <v>4</v>
      </c>
      <c r="I1203" s="389">
        <v>1</v>
      </c>
      <c r="J1203" s="391">
        <v>0</v>
      </c>
      <c r="K1203" s="391">
        <v>0</v>
      </c>
      <c r="L1203" s="389">
        <v>1</v>
      </c>
      <c r="M1203" s="391">
        <v>0</v>
      </c>
      <c r="N1203" s="391">
        <v>0</v>
      </c>
      <c r="O1203" s="389">
        <v>1</v>
      </c>
      <c r="P1203" s="391">
        <v>0</v>
      </c>
    </row>
    <row r="1204" spans="1:16">
      <c r="A1204" s="390" t="s">
        <v>2336</v>
      </c>
      <c r="B1204" s="389">
        <v>238</v>
      </c>
      <c r="C1204" s="389">
        <v>2344</v>
      </c>
      <c r="D1204" s="389">
        <v>9.8487394957983199</v>
      </c>
      <c r="E1204" s="389">
        <v>1</v>
      </c>
      <c r="F1204" s="389">
        <v>4</v>
      </c>
      <c r="G1204" s="389">
        <v>3</v>
      </c>
      <c r="H1204" s="389">
        <v>8</v>
      </c>
      <c r="I1204" s="389">
        <v>12</v>
      </c>
      <c r="J1204" s="389">
        <v>17</v>
      </c>
      <c r="K1204" s="389">
        <v>22</v>
      </c>
      <c r="L1204" s="389">
        <v>16</v>
      </c>
      <c r="M1204" s="389">
        <v>23</v>
      </c>
      <c r="N1204" s="389">
        <v>29</v>
      </c>
      <c r="O1204" s="389">
        <v>103</v>
      </c>
      <c r="P1204" s="391">
        <v>0</v>
      </c>
    </row>
    <row r="1205" spans="1:16">
      <c r="A1205" s="390" t="s">
        <v>2337</v>
      </c>
      <c r="B1205" s="389">
        <v>4</v>
      </c>
      <c r="C1205" s="389">
        <v>34</v>
      </c>
      <c r="D1205" s="389">
        <v>8.5</v>
      </c>
      <c r="E1205" s="391">
        <v>0</v>
      </c>
      <c r="F1205" s="391">
        <v>0</v>
      </c>
      <c r="G1205" s="391">
        <v>0</v>
      </c>
      <c r="H1205" s="391">
        <v>0</v>
      </c>
      <c r="I1205" s="391">
        <v>0</v>
      </c>
      <c r="J1205" s="391">
        <v>0</v>
      </c>
      <c r="K1205" s="391">
        <v>0</v>
      </c>
      <c r="L1205" s="391">
        <v>0</v>
      </c>
      <c r="M1205" s="391">
        <v>0</v>
      </c>
      <c r="N1205" s="389">
        <v>1</v>
      </c>
      <c r="O1205" s="389">
        <v>3</v>
      </c>
      <c r="P1205" s="391">
        <v>0</v>
      </c>
    </row>
    <row r="1206" spans="1:16">
      <c r="A1206" s="390" t="s">
        <v>2338</v>
      </c>
      <c r="B1206" s="389">
        <v>574</v>
      </c>
      <c r="C1206" s="389">
        <v>2162</v>
      </c>
      <c r="D1206" s="389">
        <v>3.7665505226480835</v>
      </c>
      <c r="E1206" s="389">
        <v>3</v>
      </c>
      <c r="F1206" s="389">
        <v>17</v>
      </c>
      <c r="G1206" s="389">
        <v>53</v>
      </c>
      <c r="H1206" s="389">
        <v>40</v>
      </c>
      <c r="I1206" s="389">
        <v>30</v>
      </c>
      <c r="J1206" s="389">
        <v>40</v>
      </c>
      <c r="K1206" s="389">
        <v>52</v>
      </c>
      <c r="L1206" s="389">
        <v>49</v>
      </c>
      <c r="M1206" s="389">
        <v>69</v>
      </c>
      <c r="N1206" s="389">
        <v>75</v>
      </c>
      <c r="O1206" s="389">
        <v>145</v>
      </c>
      <c r="P1206" s="389">
        <v>1</v>
      </c>
    </row>
    <row r="1207" spans="1:16">
      <c r="A1207" s="390" t="s">
        <v>2339</v>
      </c>
      <c r="B1207" s="389">
        <v>71</v>
      </c>
      <c r="C1207" s="389">
        <v>310</v>
      </c>
      <c r="D1207" s="389">
        <v>4.3661971830985919</v>
      </c>
      <c r="E1207" s="389">
        <v>18</v>
      </c>
      <c r="F1207" s="389">
        <v>16</v>
      </c>
      <c r="G1207" s="389">
        <v>5</v>
      </c>
      <c r="H1207" s="389">
        <v>3</v>
      </c>
      <c r="I1207" s="389">
        <v>3</v>
      </c>
      <c r="J1207" s="389">
        <v>2</v>
      </c>
      <c r="K1207" s="389">
        <v>4</v>
      </c>
      <c r="L1207" s="389">
        <v>1</v>
      </c>
      <c r="M1207" s="389">
        <v>2</v>
      </c>
      <c r="N1207" s="389">
        <v>5</v>
      </c>
      <c r="O1207" s="389">
        <v>12</v>
      </c>
      <c r="P1207" s="391">
        <v>0</v>
      </c>
    </row>
    <row r="1208" spans="1:16">
      <c r="A1208" s="390" t="s">
        <v>2340</v>
      </c>
      <c r="B1208" s="389">
        <v>219</v>
      </c>
      <c r="C1208" s="389">
        <v>1909</v>
      </c>
      <c r="D1208" s="389">
        <v>8.7168949771689501</v>
      </c>
      <c r="E1208" s="389">
        <v>15</v>
      </c>
      <c r="F1208" s="389">
        <v>19</v>
      </c>
      <c r="G1208" s="389">
        <v>5</v>
      </c>
      <c r="H1208" s="389">
        <v>7</v>
      </c>
      <c r="I1208" s="389">
        <v>5</v>
      </c>
      <c r="J1208" s="389">
        <v>2</v>
      </c>
      <c r="K1208" s="389">
        <v>16</v>
      </c>
      <c r="L1208" s="389">
        <v>16</v>
      </c>
      <c r="M1208" s="389">
        <v>20</v>
      </c>
      <c r="N1208" s="389">
        <v>34</v>
      </c>
      <c r="O1208" s="389">
        <v>79</v>
      </c>
      <c r="P1208" s="389">
        <v>1</v>
      </c>
    </row>
    <row r="1209" spans="1:16">
      <c r="A1209" s="390" t="s">
        <v>2341</v>
      </c>
      <c r="B1209" s="389">
        <v>521</v>
      </c>
      <c r="C1209" s="389">
        <v>2337</v>
      </c>
      <c r="D1209" s="389">
        <v>4.4856046065259116</v>
      </c>
      <c r="E1209" s="389">
        <v>1</v>
      </c>
      <c r="F1209" s="389">
        <v>1</v>
      </c>
      <c r="G1209" s="389">
        <v>4</v>
      </c>
      <c r="H1209" s="389">
        <v>10</v>
      </c>
      <c r="I1209" s="389">
        <v>16</v>
      </c>
      <c r="J1209" s="389">
        <v>21</v>
      </c>
      <c r="K1209" s="389">
        <v>48</v>
      </c>
      <c r="L1209" s="389">
        <v>67</v>
      </c>
      <c r="M1209" s="389">
        <v>82</v>
      </c>
      <c r="N1209" s="389">
        <v>110</v>
      </c>
      <c r="O1209" s="389">
        <v>160</v>
      </c>
      <c r="P1209" s="389">
        <v>1</v>
      </c>
    </row>
    <row r="1210" spans="1:16" ht="22.5">
      <c r="A1210" s="390" t="s">
        <v>2342</v>
      </c>
      <c r="B1210" s="389">
        <v>58</v>
      </c>
      <c r="C1210" s="389">
        <v>572</v>
      </c>
      <c r="D1210" s="389">
        <v>9.862068965517242</v>
      </c>
      <c r="E1210" s="389">
        <v>5</v>
      </c>
      <c r="F1210" s="389">
        <v>3</v>
      </c>
      <c r="G1210" s="389">
        <v>2</v>
      </c>
      <c r="H1210" s="389">
        <v>3</v>
      </c>
      <c r="I1210" s="389">
        <v>1</v>
      </c>
      <c r="J1210" s="389">
        <v>4</v>
      </c>
      <c r="K1210" s="389">
        <v>2</v>
      </c>
      <c r="L1210" s="389">
        <v>2</v>
      </c>
      <c r="M1210" s="389">
        <v>2</v>
      </c>
      <c r="N1210" s="389">
        <v>4</v>
      </c>
      <c r="O1210" s="389">
        <v>29</v>
      </c>
      <c r="P1210" s="389">
        <v>1</v>
      </c>
    </row>
    <row r="1211" spans="1:16">
      <c r="A1211" s="390" t="s">
        <v>2343</v>
      </c>
      <c r="B1211" s="389">
        <v>12043</v>
      </c>
      <c r="C1211" s="389">
        <v>41718</v>
      </c>
      <c r="D1211" s="389">
        <v>3.4640870215062693</v>
      </c>
      <c r="E1211" s="389">
        <v>146</v>
      </c>
      <c r="F1211" s="389">
        <v>455</v>
      </c>
      <c r="G1211" s="389">
        <v>956</v>
      </c>
      <c r="H1211" s="389">
        <v>1048</v>
      </c>
      <c r="I1211" s="389">
        <v>930</v>
      </c>
      <c r="J1211" s="389">
        <v>954</v>
      </c>
      <c r="K1211" s="389">
        <v>2143</v>
      </c>
      <c r="L1211" s="389">
        <v>1608</v>
      </c>
      <c r="M1211" s="389">
        <v>1245</v>
      </c>
      <c r="N1211" s="389">
        <v>891</v>
      </c>
      <c r="O1211" s="389">
        <v>1661</v>
      </c>
      <c r="P1211" s="389">
        <v>6</v>
      </c>
    </row>
    <row r="1212" spans="1:16">
      <c r="A1212" s="390" t="s">
        <v>3417</v>
      </c>
      <c r="B1212" s="389">
        <v>1656</v>
      </c>
      <c r="C1212" s="389">
        <v>4682</v>
      </c>
      <c r="D1212" s="389">
        <v>2.8272946859903381</v>
      </c>
      <c r="E1212" s="389">
        <v>183</v>
      </c>
      <c r="F1212" s="389">
        <v>699</v>
      </c>
      <c r="G1212" s="389">
        <v>327</v>
      </c>
      <c r="H1212" s="389">
        <v>138</v>
      </c>
      <c r="I1212" s="389">
        <v>39</v>
      </c>
      <c r="J1212" s="389">
        <v>33</v>
      </c>
      <c r="K1212" s="389">
        <v>50</v>
      </c>
      <c r="L1212" s="389">
        <v>34</v>
      </c>
      <c r="M1212" s="389">
        <v>46</v>
      </c>
      <c r="N1212" s="389">
        <v>37</v>
      </c>
      <c r="O1212" s="389">
        <v>70</v>
      </c>
      <c r="P1212" s="391">
        <v>0</v>
      </c>
    </row>
    <row r="1213" spans="1:16">
      <c r="A1213" s="390" t="s">
        <v>2344</v>
      </c>
      <c r="B1213" s="389">
        <v>24</v>
      </c>
      <c r="C1213" s="389">
        <v>61</v>
      </c>
      <c r="D1213" s="389">
        <v>2.5416666666666665</v>
      </c>
      <c r="E1213" s="391">
        <v>0</v>
      </c>
      <c r="F1213" s="391">
        <v>0</v>
      </c>
      <c r="G1213" s="391">
        <v>0</v>
      </c>
      <c r="H1213" s="389">
        <v>3</v>
      </c>
      <c r="I1213" s="389">
        <v>4</v>
      </c>
      <c r="J1213" s="389">
        <v>2</v>
      </c>
      <c r="K1213" s="389">
        <v>4</v>
      </c>
      <c r="L1213" s="389">
        <v>3</v>
      </c>
      <c r="M1213" s="389">
        <v>2</v>
      </c>
      <c r="N1213" s="389">
        <v>3</v>
      </c>
      <c r="O1213" s="389">
        <v>3</v>
      </c>
      <c r="P1213" s="391">
        <v>0</v>
      </c>
    </row>
    <row r="1214" spans="1:16">
      <c r="A1214" s="390" t="s">
        <v>2345</v>
      </c>
      <c r="B1214" s="389">
        <v>50</v>
      </c>
      <c r="C1214" s="389">
        <v>342</v>
      </c>
      <c r="D1214" s="389">
        <v>6.84</v>
      </c>
      <c r="E1214" s="389">
        <v>1</v>
      </c>
      <c r="F1214" s="389">
        <v>2</v>
      </c>
      <c r="G1214" s="389">
        <v>3</v>
      </c>
      <c r="H1214" s="389">
        <v>1</v>
      </c>
      <c r="I1214" s="389">
        <v>1</v>
      </c>
      <c r="J1214" s="389">
        <v>1</v>
      </c>
      <c r="K1214" s="389">
        <v>2</v>
      </c>
      <c r="L1214" s="389">
        <v>1</v>
      </c>
      <c r="M1214" s="389">
        <v>5</v>
      </c>
      <c r="N1214" s="389">
        <v>9</v>
      </c>
      <c r="O1214" s="389">
        <v>24</v>
      </c>
      <c r="P1214" s="391">
        <v>0</v>
      </c>
    </row>
    <row r="1215" spans="1:16">
      <c r="A1215" s="390" t="s">
        <v>2346</v>
      </c>
      <c r="B1215" s="389">
        <v>21</v>
      </c>
      <c r="C1215" s="389">
        <v>76</v>
      </c>
      <c r="D1215" s="389">
        <v>3.6190476190476191</v>
      </c>
      <c r="E1215" s="391">
        <v>0</v>
      </c>
      <c r="F1215" s="389">
        <v>2</v>
      </c>
      <c r="G1215" s="389">
        <v>2</v>
      </c>
      <c r="H1215" s="389">
        <v>1</v>
      </c>
      <c r="I1215" s="391">
        <v>0</v>
      </c>
      <c r="J1215" s="391">
        <v>0</v>
      </c>
      <c r="K1215" s="389">
        <v>4</v>
      </c>
      <c r="L1215" s="391">
        <v>0</v>
      </c>
      <c r="M1215" s="389">
        <v>3</v>
      </c>
      <c r="N1215" s="389">
        <v>4</v>
      </c>
      <c r="O1215" s="389">
        <v>5</v>
      </c>
      <c r="P1215" s="391">
        <v>0</v>
      </c>
    </row>
    <row r="1216" spans="1:16">
      <c r="A1216" s="390" t="s">
        <v>2347</v>
      </c>
      <c r="B1216" s="389">
        <v>22</v>
      </c>
      <c r="C1216" s="389">
        <v>83</v>
      </c>
      <c r="D1216" s="389">
        <v>3.7727272727272729</v>
      </c>
      <c r="E1216" s="391">
        <v>0</v>
      </c>
      <c r="F1216" s="389">
        <v>2</v>
      </c>
      <c r="G1216" s="389">
        <v>6</v>
      </c>
      <c r="H1216" s="389">
        <v>4</v>
      </c>
      <c r="I1216" s="391">
        <v>0</v>
      </c>
      <c r="J1216" s="389">
        <v>1</v>
      </c>
      <c r="K1216" s="389">
        <v>1</v>
      </c>
      <c r="L1216" s="389">
        <v>1</v>
      </c>
      <c r="M1216" s="389">
        <v>4</v>
      </c>
      <c r="N1216" s="389">
        <v>1</v>
      </c>
      <c r="O1216" s="389">
        <v>2</v>
      </c>
      <c r="P1216" s="391">
        <v>0</v>
      </c>
    </row>
    <row r="1217" spans="1:16">
      <c r="A1217" s="390" t="s">
        <v>2348</v>
      </c>
      <c r="B1217" s="389">
        <v>96</v>
      </c>
      <c r="C1217" s="389">
        <v>681</v>
      </c>
      <c r="D1217" s="389">
        <v>7.09375</v>
      </c>
      <c r="E1217" s="389">
        <v>11</v>
      </c>
      <c r="F1217" s="389">
        <v>19</v>
      </c>
      <c r="G1217" s="389">
        <v>7</v>
      </c>
      <c r="H1217" s="389">
        <v>11</v>
      </c>
      <c r="I1217" s="389">
        <v>2</v>
      </c>
      <c r="J1217" s="389">
        <v>4</v>
      </c>
      <c r="K1217" s="389">
        <v>11</v>
      </c>
      <c r="L1217" s="389">
        <v>8</v>
      </c>
      <c r="M1217" s="389">
        <v>5</v>
      </c>
      <c r="N1217" s="389">
        <v>5</v>
      </c>
      <c r="O1217" s="389">
        <v>13</v>
      </c>
      <c r="P1217" s="391">
        <v>0</v>
      </c>
    </row>
    <row r="1218" spans="1:16">
      <c r="A1218" s="390" t="s">
        <v>2349</v>
      </c>
      <c r="B1218" s="389">
        <v>534</v>
      </c>
      <c r="C1218" s="389">
        <v>3494</v>
      </c>
      <c r="D1218" s="389">
        <v>6.5430711610486894</v>
      </c>
      <c r="E1218" s="389">
        <v>109</v>
      </c>
      <c r="F1218" s="389">
        <v>19</v>
      </c>
      <c r="G1218" s="389">
        <v>27</v>
      </c>
      <c r="H1218" s="389">
        <v>21</v>
      </c>
      <c r="I1218" s="389">
        <v>18</v>
      </c>
      <c r="J1218" s="389">
        <v>25</v>
      </c>
      <c r="K1218" s="389">
        <v>55</v>
      </c>
      <c r="L1218" s="389">
        <v>56</v>
      </c>
      <c r="M1218" s="389">
        <v>38</v>
      </c>
      <c r="N1218" s="389">
        <v>56</v>
      </c>
      <c r="O1218" s="389">
        <v>110</v>
      </c>
      <c r="P1218" s="391">
        <v>0</v>
      </c>
    </row>
    <row r="1219" spans="1:16">
      <c r="A1219" s="390" t="s">
        <v>2350</v>
      </c>
      <c r="B1219" s="389">
        <v>147</v>
      </c>
      <c r="C1219" s="389">
        <v>994</v>
      </c>
      <c r="D1219" s="389">
        <v>6.7619047619047619</v>
      </c>
      <c r="E1219" s="389">
        <v>1</v>
      </c>
      <c r="F1219" s="389">
        <v>1</v>
      </c>
      <c r="G1219" s="391">
        <v>0</v>
      </c>
      <c r="H1219" s="389">
        <v>2</v>
      </c>
      <c r="I1219" s="389">
        <v>2</v>
      </c>
      <c r="J1219" s="389">
        <v>3</v>
      </c>
      <c r="K1219" s="389">
        <v>6</v>
      </c>
      <c r="L1219" s="389">
        <v>11</v>
      </c>
      <c r="M1219" s="389">
        <v>17</v>
      </c>
      <c r="N1219" s="389">
        <v>36</v>
      </c>
      <c r="O1219" s="389">
        <v>68</v>
      </c>
      <c r="P1219" s="391">
        <v>0</v>
      </c>
    </row>
    <row r="1220" spans="1:16" ht="22.5">
      <c r="A1220" s="390" t="s">
        <v>2351</v>
      </c>
      <c r="B1220" s="389">
        <v>203</v>
      </c>
      <c r="C1220" s="389">
        <v>1278</v>
      </c>
      <c r="D1220" s="389">
        <v>6.2955665024630543</v>
      </c>
      <c r="E1220" s="389">
        <v>6</v>
      </c>
      <c r="F1220" s="389">
        <v>11</v>
      </c>
      <c r="G1220" s="389">
        <v>15</v>
      </c>
      <c r="H1220" s="389">
        <v>9</v>
      </c>
      <c r="I1220" s="389">
        <v>8</v>
      </c>
      <c r="J1220" s="389">
        <v>8</v>
      </c>
      <c r="K1220" s="389">
        <v>19</v>
      </c>
      <c r="L1220" s="389">
        <v>33</v>
      </c>
      <c r="M1220" s="389">
        <v>30</v>
      </c>
      <c r="N1220" s="389">
        <v>24</v>
      </c>
      <c r="O1220" s="389">
        <v>40</v>
      </c>
      <c r="P1220" s="391">
        <v>0</v>
      </c>
    </row>
    <row r="1221" spans="1:16">
      <c r="A1221" s="390" t="s">
        <v>2352</v>
      </c>
      <c r="B1221" s="389">
        <v>25</v>
      </c>
      <c r="C1221" s="389">
        <v>137</v>
      </c>
      <c r="D1221" s="389">
        <v>5.48</v>
      </c>
      <c r="E1221" s="391">
        <v>0</v>
      </c>
      <c r="F1221" s="389">
        <v>1</v>
      </c>
      <c r="G1221" s="391">
        <v>0</v>
      </c>
      <c r="H1221" s="389">
        <v>1</v>
      </c>
      <c r="I1221" s="389">
        <v>3</v>
      </c>
      <c r="J1221" s="389">
        <v>2</v>
      </c>
      <c r="K1221" s="389">
        <v>6</v>
      </c>
      <c r="L1221" s="389">
        <v>2</v>
      </c>
      <c r="M1221" s="389">
        <v>5</v>
      </c>
      <c r="N1221" s="389">
        <v>2</v>
      </c>
      <c r="O1221" s="389">
        <v>3</v>
      </c>
      <c r="P1221" s="391">
        <v>0</v>
      </c>
    </row>
    <row r="1222" spans="1:16">
      <c r="A1222" s="390" t="s">
        <v>2353</v>
      </c>
      <c r="B1222" s="389">
        <v>206</v>
      </c>
      <c r="C1222" s="389">
        <v>513</v>
      </c>
      <c r="D1222" s="389">
        <v>2.4902912621359223</v>
      </c>
      <c r="E1222" s="389">
        <v>10</v>
      </c>
      <c r="F1222" s="389">
        <v>26</v>
      </c>
      <c r="G1222" s="389">
        <v>11</v>
      </c>
      <c r="H1222" s="389">
        <v>13</v>
      </c>
      <c r="I1222" s="389">
        <v>18</v>
      </c>
      <c r="J1222" s="389">
        <v>17</v>
      </c>
      <c r="K1222" s="389">
        <v>30</v>
      </c>
      <c r="L1222" s="389">
        <v>28</v>
      </c>
      <c r="M1222" s="389">
        <v>24</v>
      </c>
      <c r="N1222" s="389">
        <v>13</v>
      </c>
      <c r="O1222" s="389">
        <v>16</v>
      </c>
      <c r="P1222" s="391">
        <v>0</v>
      </c>
    </row>
    <row r="1223" spans="1:16" ht="22.5">
      <c r="A1223" s="390" t="s">
        <v>2354</v>
      </c>
      <c r="B1223" s="389">
        <v>473</v>
      </c>
      <c r="C1223" s="389">
        <v>1594</v>
      </c>
      <c r="D1223" s="389">
        <v>3.3699788583509513</v>
      </c>
      <c r="E1223" s="389">
        <v>25</v>
      </c>
      <c r="F1223" s="389">
        <v>50</v>
      </c>
      <c r="G1223" s="389">
        <v>44</v>
      </c>
      <c r="H1223" s="389">
        <v>52</v>
      </c>
      <c r="I1223" s="389">
        <v>32</v>
      </c>
      <c r="J1223" s="389">
        <v>19</v>
      </c>
      <c r="K1223" s="389">
        <v>51</v>
      </c>
      <c r="L1223" s="389">
        <v>46</v>
      </c>
      <c r="M1223" s="389">
        <v>63</v>
      </c>
      <c r="N1223" s="389">
        <v>39</v>
      </c>
      <c r="O1223" s="389">
        <v>52</v>
      </c>
      <c r="P1223" s="391">
        <v>0</v>
      </c>
    </row>
    <row r="1224" spans="1:16">
      <c r="A1224" s="390" t="s">
        <v>2355</v>
      </c>
      <c r="B1224" s="389">
        <v>44</v>
      </c>
      <c r="C1224" s="389">
        <v>406</v>
      </c>
      <c r="D1224" s="389">
        <v>9.2272727272727266</v>
      </c>
      <c r="E1224" s="389">
        <v>22</v>
      </c>
      <c r="F1224" s="389">
        <v>3</v>
      </c>
      <c r="G1224" s="391">
        <v>0</v>
      </c>
      <c r="H1224" s="389">
        <v>1</v>
      </c>
      <c r="I1224" s="391">
        <v>0</v>
      </c>
      <c r="J1224" s="389">
        <v>2</v>
      </c>
      <c r="K1224" s="389">
        <v>2</v>
      </c>
      <c r="L1224" s="389">
        <v>3</v>
      </c>
      <c r="M1224" s="391">
        <v>0</v>
      </c>
      <c r="N1224" s="389">
        <v>3</v>
      </c>
      <c r="O1224" s="389">
        <v>7</v>
      </c>
      <c r="P1224" s="389">
        <v>1</v>
      </c>
    </row>
    <row r="1225" spans="1:16">
      <c r="A1225" s="390" t="s">
        <v>2356</v>
      </c>
      <c r="B1225" s="389">
        <v>40</v>
      </c>
      <c r="C1225" s="389">
        <v>104</v>
      </c>
      <c r="D1225" s="389">
        <v>2.6</v>
      </c>
      <c r="E1225" s="389">
        <v>2</v>
      </c>
      <c r="F1225" s="389">
        <v>4</v>
      </c>
      <c r="G1225" s="391">
        <v>0</v>
      </c>
      <c r="H1225" s="389">
        <v>3</v>
      </c>
      <c r="I1225" s="389">
        <v>3</v>
      </c>
      <c r="J1225" s="389">
        <v>2</v>
      </c>
      <c r="K1225" s="389">
        <v>9</v>
      </c>
      <c r="L1225" s="389">
        <v>5</v>
      </c>
      <c r="M1225" s="389">
        <v>6</v>
      </c>
      <c r="N1225" s="389">
        <v>3</v>
      </c>
      <c r="O1225" s="389">
        <v>3</v>
      </c>
      <c r="P1225" s="391">
        <v>0</v>
      </c>
    </row>
    <row r="1226" spans="1:16">
      <c r="A1226" s="390" t="s">
        <v>2357</v>
      </c>
      <c r="B1226" s="389">
        <v>14</v>
      </c>
      <c r="C1226" s="389">
        <v>110</v>
      </c>
      <c r="D1226" s="389">
        <v>7.8571428571428568</v>
      </c>
      <c r="E1226" s="389">
        <v>1</v>
      </c>
      <c r="F1226" s="389">
        <v>5</v>
      </c>
      <c r="G1226" s="389">
        <v>4</v>
      </c>
      <c r="H1226" s="389">
        <v>2</v>
      </c>
      <c r="I1226" s="391">
        <v>0</v>
      </c>
      <c r="J1226" s="391">
        <v>0</v>
      </c>
      <c r="K1226" s="391">
        <v>0</v>
      </c>
      <c r="L1226" s="389">
        <v>1</v>
      </c>
      <c r="M1226" s="391">
        <v>0</v>
      </c>
      <c r="N1226" s="391">
        <v>0</v>
      </c>
      <c r="O1226" s="389">
        <v>1</v>
      </c>
      <c r="P1226" s="391">
        <v>0</v>
      </c>
    </row>
    <row r="1227" spans="1:16">
      <c r="A1227" s="390" t="s">
        <v>2358</v>
      </c>
      <c r="B1227" s="389">
        <v>37</v>
      </c>
      <c r="C1227" s="389">
        <v>264</v>
      </c>
      <c r="D1227" s="389">
        <v>7.1351351351351351</v>
      </c>
      <c r="E1227" s="389">
        <v>1</v>
      </c>
      <c r="F1227" s="389">
        <v>11</v>
      </c>
      <c r="G1227" s="389">
        <v>10</v>
      </c>
      <c r="H1227" s="389">
        <v>5</v>
      </c>
      <c r="I1227" s="389">
        <v>2</v>
      </c>
      <c r="J1227" s="389">
        <v>1</v>
      </c>
      <c r="K1227" s="391">
        <v>0</v>
      </c>
      <c r="L1227" s="389">
        <v>2</v>
      </c>
      <c r="M1227" s="389">
        <v>2</v>
      </c>
      <c r="N1227" s="391">
        <v>0</v>
      </c>
      <c r="O1227" s="389">
        <v>3</v>
      </c>
      <c r="P1227" s="391">
        <v>0</v>
      </c>
    </row>
    <row r="1228" spans="1:16" ht="22.5">
      <c r="A1228" s="390" t="s">
        <v>2359</v>
      </c>
      <c r="B1228" s="389">
        <v>26</v>
      </c>
      <c r="C1228" s="389">
        <v>124</v>
      </c>
      <c r="D1228" s="389">
        <v>4.7692307692307692</v>
      </c>
      <c r="E1228" s="389">
        <v>3</v>
      </c>
      <c r="F1228" s="389">
        <v>1</v>
      </c>
      <c r="G1228" s="389">
        <v>4</v>
      </c>
      <c r="H1228" s="389">
        <v>1</v>
      </c>
      <c r="I1228" s="391">
        <v>0</v>
      </c>
      <c r="J1228" s="389">
        <v>1</v>
      </c>
      <c r="K1228" s="389">
        <v>4</v>
      </c>
      <c r="L1228" s="389">
        <v>4</v>
      </c>
      <c r="M1228" s="389">
        <v>3</v>
      </c>
      <c r="N1228" s="391">
        <v>0</v>
      </c>
      <c r="O1228" s="389">
        <v>5</v>
      </c>
      <c r="P1228" s="391">
        <v>0</v>
      </c>
    </row>
    <row r="1229" spans="1:16">
      <c r="A1229" s="390" t="s">
        <v>2360</v>
      </c>
      <c r="B1229" s="389">
        <v>22</v>
      </c>
      <c r="C1229" s="389">
        <v>104</v>
      </c>
      <c r="D1229" s="389">
        <v>4.7272727272727275</v>
      </c>
      <c r="E1229" s="391">
        <v>0</v>
      </c>
      <c r="F1229" s="389">
        <v>2</v>
      </c>
      <c r="G1229" s="391">
        <v>0</v>
      </c>
      <c r="H1229" s="391">
        <v>0</v>
      </c>
      <c r="I1229" s="391">
        <v>0</v>
      </c>
      <c r="J1229" s="389">
        <v>1</v>
      </c>
      <c r="K1229" s="391">
        <v>0</v>
      </c>
      <c r="L1229" s="389">
        <v>2</v>
      </c>
      <c r="M1229" s="389">
        <v>2</v>
      </c>
      <c r="N1229" s="389">
        <v>3</v>
      </c>
      <c r="O1229" s="389">
        <v>12</v>
      </c>
      <c r="P1229" s="391">
        <v>0</v>
      </c>
    </row>
    <row r="1230" spans="1:16">
      <c r="A1230" s="390" t="s">
        <v>2361</v>
      </c>
      <c r="B1230" s="389">
        <v>729</v>
      </c>
      <c r="C1230" s="389">
        <v>3870</v>
      </c>
      <c r="D1230" s="389">
        <v>5.3086419753086416</v>
      </c>
      <c r="E1230" s="389">
        <v>5</v>
      </c>
      <c r="F1230" s="389">
        <v>20</v>
      </c>
      <c r="G1230" s="389">
        <v>31</v>
      </c>
      <c r="H1230" s="389">
        <v>23</v>
      </c>
      <c r="I1230" s="389">
        <v>22</v>
      </c>
      <c r="J1230" s="389">
        <v>18</v>
      </c>
      <c r="K1230" s="389">
        <v>51</v>
      </c>
      <c r="L1230" s="389">
        <v>54</v>
      </c>
      <c r="M1230" s="389">
        <v>73</v>
      </c>
      <c r="N1230" s="389">
        <v>112</v>
      </c>
      <c r="O1230" s="389">
        <v>320</v>
      </c>
      <c r="P1230" s="391">
        <v>0</v>
      </c>
    </row>
    <row r="1231" spans="1:16">
      <c r="A1231" s="390" t="s">
        <v>2362</v>
      </c>
      <c r="B1231" s="389">
        <v>355</v>
      </c>
      <c r="C1231" s="389">
        <v>947</v>
      </c>
      <c r="D1231" s="389">
        <v>2.6676056338028169</v>
      </c>
      <c r="E1231" s="391">
        <v>0</v>
      </c>
      <c r="F1231" s="389">
        <v>2</v>
      </c>
      <c r="G1231" s="389">
        <v>3</v>
      </c>
      <c r="H1231" s="389">
        <v>2</v>
      </c>
      <c r="I1231" s="389">
        <v>4</v>
      </c>
      <c r="J1231" s="389">
        <v>3</v>
      </c>
      <c r="K1231" s="389">
        <v>14</v>
      </c>
      <c r="L1231" s="389">
        <v>58</v>
      </c>
      <c r="M1231" s="389">
        <v>101</v>
      </c>
      <c r="N1231" s="389">
        <v>81</v>
      </c>
      <c r="O1231" s="389">
        <v>87</v>
      </c>
      <c r="P1231" s="391">
        <v>0</v>
      </c>
    </row>
    <row r="1232" spans="1:16">
      <c r="A1232" s="390" t="s">
        <v>2363</v>
      </c>
      <c r="B1232" s="389">
        <v>205</v>
      </c>
      <c r="C1232" s="389">
        <v>973</v>
      </c>
      <c r="D1232" s="389">
        <v>4.7463414634146339</v>
      </c>
      <c r="E1232" s="391">
        <v>0</v>
      </c>
      <c r="F1232" s="389">
        <v>4</v>
      </c>
      <c r="G1232" s="391">
        <v>0</v>
      </c>
      <c r="H1232" s="391">
        <v>0</v>
      </c>
      <c r="I1232" s="389">
        <v>1</v>
      </c>
      <c r="J1232" s="389">
        <v>2</v>
      </c>
      <c r="K1232" s="389">
        <v>11</v>
      </c>
      <c r="L1232" s="389">
        <v>7</v>
      </c>
      <c r="M1232" s="389">
        <v>21</v>
      </c>
      <c r="N1232" s="389">
        <v>43</v>
      </c>
      <c r="O1232" s="389">
        <v>116</v>
      </c>
      <c r="P1232" s="391">
        <v>0</v>
      </c>
    </row>
    <row r="1233" spans="1:16">
      <c r="A1233" s="390" t="s">
        <v>2364</v>
      </c>
      <c r="B1233" s="389">
        <v>14</v>
      </c>
      <c r="C1233" s="389">
        <v>146</v>
      </c>
      <c r="D1233" s="389">
        <v>10.428571428571429</v>
      </c>
      <c r="E1233" s="391">
        <v>0</v>
      </c>
      <c r="F1233" s="389">
        <v>6</v>
      </c>
      <c r="G1233" s="391">
        <v>0</v>
      </c>
      <c r="H1233" s="391">
        <v>0</v>
      </c>
      <c r="I1233" s="391">
        <v>0</v>
      </c>
      <c r="J1233" s="391">
        <v>0</v>
      </c>
      <c r="K1233" s="391">
        <v>0</v>
      </c>
      <c r="L1233" s="391">
        <v>0</v>
      </c>
      <c r="M1233" s="389">
        <v>1</v>
      </c>
      <c r="N1233" s="389">
        <v>1</v>
      </c>
      <c r="O1233" s="389">
        <v>6</v>
      </c>
      <c r="P1233" s="391">
        <v>0</v>
      </c>
    </row>
    <row r="1234" spans="1:16">
      <c r="A1234" s="390" t="s">
        <v>2365</v>
      </c>
      <c r="B1234" s="389">
        <v>5</v>
      </c>
      <c r="C1234" s="389">
        <v>10</v>
      </c>
      <c r="D1234" s="389">
        <v>2</v>
      </c>
      <c r="E1234" s="391">
        <v>0</v>
      </c>
      <c r="F1234" s="391">
        <v>0</v>
      </c>
      <c r="G1234" s="389">
        <v>1</v>
      </c>
      <c r="H1234" s="391">
        <v>0</v>
      </c>
      <c r="I1234" s="391">
        <v>0</v>
      </c>
      <c r="J1234" s="389">
        <v>1</v>
      </c>
      <c r="K1234" s="389">
        <v>3</v>
      </c>
      <c r="L1234" s="391">
        <v>0</v>
      </c>
      <c r="M1234" s="391">
        <v>0</v>
      </c>
      <c r="N1234" s="391">
        <v>0</v>
      </c>
      <c r="O1234" s="391">
        <v>0</v>
      </c>
      <c r="P1234" s="391">
        <v>0</v>
      </c>
    </row>
    <row r="1235" spans="1:16">
      <c r="A1235" s="390" t="s">
        <v>2366</v>
      </c>
      <c r="B1235" s="389">
        <v>9</v>
      </c>
      <c r="C1235" s="389">
        <v>33</v>
      </c>
      <c r="D1235" s="389">
        <v>3.6666666666666665</v>
      </c>
      <c r="E1235" s="391">
        <v>0</v>
      </c>
      <c r="F1235" s="391">
        <v>0</v>
      </c>
      <c r="G1235" s="391">
        <v>0</v>
      </c>
      <c r="H1235" s="391">
        <v>0</v>
      </c>
      <c r="I1235" s="391">
        <v>0</v>
      </c>
      <c r="J1235" s="389">
        <v>1</v>
      </c>
      <c r="K1235" s="391">
        <v>0</v>
      </c>
      <c r="L1235" s="389">
        <v>1</v>
      </c>
      <c r="M1235" s="391">
        <v>0</v>
      </c>
      <c r="N1235" s="389">
        <v>2</v>
      </c>
      <c r="O1235" s="389">
        <v>5</v>
      </c>
      <c r="P1235" s="391">
        <v>0</v>
      </c>
    </row>
    <row r="1236" spans="1:16">
      <c r="A1236" s="390" t="s">
        <v>2367</v>
      </c>
      <c r="B1236" s="389">
        <v>37</v>
      </c>
      <c r="C1236" s="389">
        <v>638</v>
      </c>
      <c r="D1236" s="389">
        <v>17.243243243243242</v>
      </c>
      <c r="E1236" s="389">
        <v>1</v>
      </c>
      <c r="F1236" s="389">
        <v>2</v>
      </c>
      <c r="G1236" s="389">
        <v>2</v>
      </c>
      <c r="H1236" s="391">
        <v>0</v>
      </c>
      <c r="I1236" s="389">
        <v>3</v>
      </c>
      <c r="J1236" s="389">
        <v>1</v>
      </c>
      <c r="K1236" s="389">
        <v>1</v>
      </c>
      <c r="L1236" s="389">
        <v>1</v>
      </c>
      <c r="M1236" s="389">
        <v>6</v>
      </c>
      <c r="N1236" s="389">
        <v>8</v>
      </c>
      <c r="O1236" s="389">
        <v>12</v>
      </c>
      <c r="P1236" s="391">
        <v>0</v>
      </c>
    </row>
    <row r="1237" spans="1:16" ht="22.5">
      <c r="A1237" s="390" t="s">
        <v>2368</v>
      </c>
      <c r="B1237" s="389">
        <v>69</v>
      </c>
      <c r="C1237" s="389">
        <v>400</v>
      </c>
      <c r="D1237" s="389">
        <v>5.7971014492753623</v>
      </c>
      <c r="E1237" s="391">
        <v>0</v>
      </c>
      <c r="F1237" s="389">
        <v>1</v>
      </c>
      <c r="G1237" s="389">
        <v>2</v>
      </c>
      <c r="H1237" s="391">
        <v>0</v>
      </c>
      <c r="I1237" s="389">
        <v>4</v>
      </c>
      <c r="J1237" s="389">
        <v>1</v>
      </c>
      <c r="K1237" s="389">
        <v>7</v>
      </c>
      <c r="L1237" s="389">
        <v>8</v>
      </c>
      <c r="M1237" s="389">
        <v>10</v>
      </c>
      <c r="N1237" s="389">
        <v>9</v>
      </c>
      <c r="O1237" s="389">
        <v>27</v>
      </c>
      <c r="P1237" s="391">
        <v>0</v>
      </c>
    </row>
    <row r="1238" spans="1:16">
      <c r="A1238" s="390" t="s">
        <v>2369</v>
      </c>
      <c r="B1238" s="389">
        <v>220</v>
      </c>
      <c r="C1238" s="389">
        <v>1231</v>
      </c>
      <c r="D1238" s="389">
        <v>5.5954545454545457</v>
      </c>
      <c r="E1238" s="391">
        <v>0</v>
      </c>
      <c r="F1238" s="389">
        <v>2</v>
      </c>
      <c r="G1238" s="389">
        <v>8</v>
      </c>
      <c r="H1238" s="389">
        <v>3</v>
      </c>
      <c r="I1238" s="389">
        <v>8</v>
      </c>
      <c r="J1238" s="389">
        <v>10</v>
      </c>
      <c r="K1238" s="389">
        <v>12</v>
      </c>
      <c r="L1238" s="389">
        <v>31</v>
      </c>
      <c r="M1238" s="389">
        <v>30</v>
      </c>
      <c r="N1238" s="389">
        <v>40</v>
      </c>
      <c r="O1238" s="389">
        <v>76</v>
      </c>
      <c r="P1238" s="391">
        <v>0</v>
      </c>
    </row>
    <row r="1239" spans="1:16">
      <c r="A1239" s="390" t="s">
        <v>2370</v>
      </c>
      <c r="B1239" s="389">
        <v>1</v>
      </c>
      <c r="C1239" s="389">
        <v>1</v>
      </c>
      <c r="D1239" s="389">
        <v>1</v>
      </c>
      <c r="E1239" s="391">
        <v>0</v>
      </c>
      <c r="F1239" s="391">
        <v>0</v>
      </c>
      <c r="G1239" s="389">
        <v>1</v>
      </c>
      <c r="H1239" s="391">
        <v>0</v>
      </c>
      <c r="I1239" s="391">
        <v>0</v>
      </c>
      <c r="J1239" s="391">
        <v>0</v>
      </c>
      <c r="K1239" s="391">
        <v>0</v>
      </c>
      <c r="L1239" s="391">
        <v>0</v>
      </c>
      <c r="M1239" s="391">
        <v>0</v>
      </c>
      <c r="N1239" s="391">
        <v>0</v>
      </c>
      <c r="O1239" s="391">
        <v>0</v>
      </c>
      <c r="P1239" s="391">
        <v>0</v>
      </c>
    </row>
    <row r="1240" spans="1:16" ht="22.5">
      <c r="A1240" s="390" t="s">
        <v>2371</v>
      </c>
      <c r="B1240" s="389">
        <v>9</v>
      </c>
      <c r="C1240" s="389">
        <v>33</v>
      </c>
      <c r="D1240" s="389">
        <v>3.6666666666666665</v>
      </c>
      <c r="E1240" s="391">
        <v>0</v>
      </c>
      <c r="F1240" s="391">
        <v>0</v>
      </c>
      <c r="G1240" s="389">
        <v>2</v>
      </c>
      <c r="H1240" s="391">
        <v>0</v>
      </c>
      <c r="I1240" s="389">
        <v>1</v>
      </c>
      <c r="J1240" s="389">
        <v>1</v>
      </c>
      <c r="K1240" s="391">
        <v>0</v>
      </c>
      <c r="L1240" s="389">
        <v>1</v>
      </c>
      <c r="M1240" s="389">
        <v>2</v>
      </c>
      <c r="N1240" s="389">
        <v>1</v>
      </c>
      <c r="O1240" s="389">
        <v>1</v>
      </c>
      <c r="P1240" s="391">
        <v>0</v>
      </c>
    </row>
    <row r="1241" spans="1:16">
      <c r="A1241" s="390" t="s">
        <v>2372</v>
      </c>
      <c r="B1241" s="389">
        <v>20</v>
      </c>
      <c r="C1241" s="389">
        <v>38</v>
      </c>
      <c r="D1241" s="389">
        <v>1.9</v>
      </c>
      <c r="E1241" s="389">
        <v>1</v>
      </c>
      <c r="F1241" s="389">
        <v>1</v>
      </c>
      <c r="G1241" s="391">
        <v>0</v>
      </c>
      <c r="H1241" s="391">
        <v>0</v>
      </c>
      <c r="I1241" s="389">
        <v>3</v>
      </c>
      <c r="J1241" s="389">
        <v>3</v>
      </c>
      <c r="K1241" s="389">
        <v>5</v>
      </c>
      <c r="L1241" s="389">
        <v>2</v>
      </c>
      <c r="M1241" s="391">
        <v>0</v>
      </c>
      <c r="N1241" s="391">
        <v>0</v>
      </c>
      <c r="O1241" s="389">
        <v>5</v>
      </c>
      <c r="P1241" s="391">
        <v>0</v>
      </c>
    </row>
    <row r="1242" spans="1:16" ht="22.5">
      <c r="A1242" s="390" t="s">
        <v>2373</v>
      </c>
      <c r="B1242" s="389">
        <v>13</v>
      </c>
      <c r="C1242" s="389">
        <v>80</v>
      </c>
      <c r="D1242" s="389">
        <v>6.1538461538461542</v>
      </c>
      <c r="E1242" s="389">
        <v>1</v>
      </c>
      <c r="F1242" s="389">
        <v>2</v>
      </c>
      <c r="G1242" s="389">
        <v>1</v>
      </c>
      <c r="H1242" s="389">
        <v>1</v>
      </c>
      <c r="I1242" s="389">
        <v>2</v>
      </c>
      <c r="J1242" s="389">
        <v>1</v>
      </c>
      <c r="K1242" s="391">
        <v>0</v>
      </c>
      <c r="L1242" s="389">
        <v>1</v>
      </c>
      <c r="M1242" s="391">
        <v>0</v>
      </c>
      <c r="N1242" s="389">
        <v>2</v>
      </c>
      <c r="O1242" s="389">
        <v>2</v>
      </c>
      <c r="P1242" s="391">
        <v>0</v>
      </c>
    </row>
    <row r="1243" spans="1:16">
      <c r="A1243" s="390" t="s">
        <v>2374</v>
      </c>
      <c r="B1243" s="389">
        <v>12</v>
      </c>
      <c r="C1243" s="389">
        <v>135</v>
      </c>
      <c r="D1243" s="389">
        <v>11.25</v>
      </c>
      <c r="E1243" s="389">
        <v>1</v>
      </c>
      <c r="F1243" s="391">
        <v>0</v>
      </c>
      <c r="G1243" s="391">
        <v>0</v>
      </c>
      <c r="H1243" s="391">
        <v>0</v>
      </c>
      <c r="I1243" s="389">
        <v>1</v>
      </c>
      <c r="J1243" s="391">
        <v>0</v>
      </c>
      <c r="K1243" s="391">
        <v>0</v>
      </c>
      <c r="L1243" s="389">
        <v>4</v>
      </c>
      <c r="M1243" s="389">
        <v>3</v>
      </c>
      <c r="N1243" s="389">
        <v>2</v>
      </c>
      <c r="O1243" s="389">
        <v>1</v>
      </c>
      <c r="P1243" s="391">
        <v>0</v>
      </c>
    </row>
    <row r="1244" spans="1:16" ht="22.5">
      <c r="A1244" s="390" t="s">
        <v>2375</v>
      </c>
      <c r="B1244" s="389">
        <v>4</v>
      </c>
      <c r="C1244" s="389">
        <v>15</v>
      </c>
      <c r="D1244" s="389">
        <v>3.75</v>
      </c>
      <c r="E1244" s="391">
        <v>0</v>
      </c>
      <c r="F1244" s="391">
        <v>0</v>
      </c>
      <c r="G1244" s="391">
        <v>0</v>
      </c>
      <c r="H1244" s="391">
        <v>0</v>
      </c>
      <c r="I1244" s="391">
        <v>0</v>
      </c>
      <c r="J1244" s="389">
        <v>1</v>
      </c>
      <c r="K1244" s="391">
        <v>0</v>
      </c>
      <c r="L1244" s="391">
        <v>0</v>
      </c>
      <c r="M1244" s="391">
        <v>0</v>
      </c>
      <c r="N1244" s="389">
        <v>1</v>
      </c>
      <c r="O1244" s="389">
        <v>2</v>
      </c>
      <c r="P1244" s="391">
        <v>0</v>
      </c>
    </row>
    <row r="1245" spans="1:16">
      <c r="A1245" s="390" t="s">
        <v>2376</v>
      </c>
      <c r="B1245" s="389">
        <v>26</v>
      </c>
      <c r="C1245" s="389">
        <v>51</v>
      </c>
      <c r="D1245" s="389">
        <v>1.9615384615384615</v>
      </c>
      <c r="E1245" s="391">
        <v>0</v>
      </c>
      <c r="F1245" s="389">
        <v>1</v>
      </c>
      <c r="G1245" s="391">
        <v>0</v>
      </c>
      <c r="H1245" s="389">
        <v>1</v>
      </c>
      <c r="I1245" s="389">
        <v>2</v>
      </c>
      <c r="J1245" s="389">
        <v>1</v>
      </c>
      <c r="K1245" s="389">
        <v>2</v>
      </c>
      <c r="L1245" s="389">
        <v>5</v>
      </c>
      <c r="M1245" s="389">
        <v>6</v>
      </c>
      <c r="N1245" s="389">
        <v>4</v>
      </c>
      <c r="O1245" s="389">
        <v>4</v>
      </c>
      <c r="P1245" s="391">
        <v>0</v>
      </c>
    </row>
    <row r="1246" spans="1:16">
      <c r="A1246" s="390" t="s">
        <v>2377</v>
      </c>
      <c r="B1246" s="389">
        <v>4129</v>
      </c>
      <c r="C1246" s="389">
        <v>15640</v>
      </c>
      <c r="D1246" s="389">
        <v>3.7878420925163478</v>
      </c>
      <c r="E1246" s="389">
        <v>410</v>
      </c>
      <c r="F1246" s="389">
        <v>985</v>
      </c>
      <c r="G1246" s="389">
        <v>525</v>
      </c>
      <c r="H1246" s="389">
        <v>374</v>
      </c>
      <c r="I1246" s="389">
        <v>302</v>
      </c>
      <c r="J1246" s="389">
        <v>227</v>
      </c>
      <c r="K1246" s="389">
        <v>409</v>
      </c>
      <c r="L1246" s="389">
        <v>255</v>
      </c>
      <c r="M1246" s="389">
        <v>197</v>
      </c>
      <c r="N1246" s="389">
        <v>146</v>
      </c>
      <c r="O1246" s="389">
        <v>294</v>
      </c>
      <c r="P1246" s="389">
        <v>5</v>
      </c>
    </row>
    <row r="1247" spans="1:16">
      <c r="A1247" s="390" t="s">
        <v>2378</v>
      </c>
      <c r="B1247" s="389">
        <v>1368</v>
      </c>
      <c r="C1247" s="389">
        <v>5642</v>
      </c>
      <c r="D1247" s="389">
        <v>4.1242690058479532</v>
      </c>
      <c r="E1247" s="389">
        <v>6</v>
      </c>
      <c r="F1247" s="389">
        <v>30</v>
      </c>
      <c r="G1247" s="389">
        <v>66</v>
      </c>
      <c r="H1247" s="389">
        <v>99</v>
      </c>
      <c r="I1247" s="389">
        <v>96</v>
      </c>
      <c r="J1247" s="389">
        <v>105</v>
      </c>
      <c r="K1247" s="389">
        <v>251</v>
      </c>
      <c r="L1247" s="389">
        <v>225</v>
      </c>
      <c r="M1247" s="389">
        <v>196</v>
      </c>
      <c r="N1247" s="389">
        <v>144</v>
      </c>
      <c r="O1247" s="389">
        <v>149</v>
      </c>
      <c r="P1247" s="389">
        <v>1</v>
      </c>
    </row>
    <row r="1248" spans="1:16">
      <c r="A1248" s="390" t="s">
        <v>2379</v>
      </c>
      <c r="B1248" s="389">
        <v>717</v>
      </c>
      <c r="C1248" s="389">
        <v>6386</v>
      </c>
      <c r="D1248" s="389">
        <v>8.9065550906555089</v>
      </c>
      <c r="E1248" s="389">
        <v>2</v>
      </c>
      <c r="F1248" s="389">
        <v>6</v>
      </c>
      <c r="G1248" s="389">
        <v>8</v>
      </c>
      <c r="H1248" s="389">
        <v>12</v>
      </c>
      <c r="I1248" s="389">
        <v>36</v>
      </c>
      <c r="J1248" s="389">
        <v>57</v>
      </c>
      <c r="K1248" s="389">
        <v>117</v>
      </c>
      <c r="L1248" s="389">
        <v>129</v>
      </c>
      <c r="M1248" s="389">
        <v>124</v>
      </c>
      <c r="N1248" s="389">
        <v>93</v>
      </c>
      <c r="O1248" s="389">
        <v>133</v>
      </c>
      <c r="P1248" s="391">
        <v>0</v>
      </c>
    </row>
    <row r="1249" spans="1:16">
      <c r="A1249" s="390" t="s">
        <v>2380</v>
      </c>
      <c r="B1249" s="389">
        <v>140</v>
      </c>
      <c r="C1249" s="389">
        <v>533</v>
      </c>
      <c r="D1249" s="389">
        <v>3.8071428571428569</v>
      </c>
      <c r="E1249" s="389">
        <v>1</v>
      </c>
      <c r="F1249" s="389">
        <v>3</v>
      </c>
      <c r="G1249" s="389">
        <v>3</v>
      </c>
      <c r="H1249" s="389">
        <v>3</v>
      </c>
      <c r="I1249" s="389">
        <v>7</v>
      </c>
      <c r="J1249" s="389">
        <v>10</v>
      </c>
      <c r="K1249" s="389">
        <v>21</v>
      </c>
      <c r="L1249" s="389">
        <v>17</v>
      </c>
      <c r="M1249" s="389">
        <v>16</v>
      </c>
      <c r="N1249" s="389">
        <v>14</v>
      </c>
      <c r="O1249" s="389">
        <v>45</v>
      </c>
      <c r="P1249" s="391">
        <v>0</v>
      </c>
    </row>
    <row r="1250" spans="1:16">
      <c r="A1250" s="390" t="s">
        <v>2381</v>
      </c>
      <c r="B1250" s="389">
        <v>5</v>
      </c>
      <c r="C1250" s="389">
        <v>17</v>
      </c>
      <c r="D1250" s="389">
        <v>3.4</v>
      </c>
      <c r="E1250" s="391">
        <v>0</v>
      </c>
      <c r="F1250" s="391">
        <v>0</v>
      </c>
      <c r="G1250" s="391">
        <v>0</v>
      </c>
      <c r="H1250" s="391">
        <v>0</v>
      </c>
      <c r="I1250" s="391">
        <v>0</v>
      </c>
      <c r="J1250" s="391">
        <v>0</v>
      </c>
      <c r="K1250" s="391">
        <v>0</v>
      </c>
      <c r="L1250" s="391">
        <v>0</v>
      </c>
      <c r="M1250" s="391">
        <v>0</v>
      </c>
      <c r="N1250" s="389">
        <v>1</v>
      </c>
      <c r="O1250" s="389">
        <v>4</v>
      </c>
      <c r="P1250" s="391">
        <v>0</v>
      </c>
    </row>
    <row r="1251" spans="1:16">
      <c r="A1251" s="390" t="s">
        <v>2382</v>
      </c>
      <c r="B1251" s="389">
        <v>348</v>
      </c>
      <c r="C1251" s="389">
        <v>1653</v>
      </c>
      <c r="D1251" s="389">
        <v>4.75</v>
      </c>
      <c r="E1251" s="391">
        <v>0</v>
      </c>
      <c r="F1251" s="389">
        <v>9</v>
      </c>
      <c r="G1251" s="389">
        <v>11</v>
      </c>
      <c r="H1251" s="389">
        <v>27</v>
      </c>
      <c r="I1251" s="389">
        <v>26</v>
      </c>
      <c r="J1251" s="389">
        <v>15</v>
      </c>
      <c r="K1251" s="389">
        <v>31</v>
      </c>
      <c r="L1251" s="389">
        <v>30</v>
      </c>
      <c r="M1251" s="389">
        <v>30</v>
      </c>
      <c r="N1251" s="389">
        <v>41</v>
      </c>
      <c r="O1251" s="389">
        <v>128</v>
      </c>
      <c r="P1251" s="391">
        <v>0</v>
      </c>
    </row>
    <row r="1252" spans="1:16">
      <c r="A1252" s="390" t="s">
        <v>2383</v>
      </c>
      <c r="B1252" s="389">
        <v>4430</v>
      </c>
      <c r="C1252" s="389">
        <v>19046</v>
      </c>
      <c r="D1252" s="389">
        <v>4.2993227990970651</v>
      </c>
      <c r="E1252" s="389">
        <v>537</v>
      </c>
      <c r="F1252" s="389">
        <v>1453</v>
      </c>
      <c r="G1252" s="389">
        <v>629</v>
      </c>
      <c r="H1252" s="389">
        <v>528</v>
      </c>
      <c r="I1252" s="389">
        <v>223</v>
      </c>
      <c r="J1252" s="389">
        <v>126</v>
      </c>
      <c r="K1252" s="389">
        <v>262</v>
      </c>
      <c r="L1252" s="389">
        <v>171</v>
      </c>
      <c r="M1252" s="389">
        <v>134</v>
      </c>
      <c r="N1252" s="389">
        <v>133</v>
      </c>
      <c r="O1252" s="389">
        <v>233</v>
      </c>
      <c r="P1252" s="389">
        <v>1</v>
      </c>
    </row>
    <row r="1253" spans="1:16">
      <c r="A1253" s="390" t="s">
        <v>2384</v>
      </c>
      <c r="B1253" s="389">
        <v>281</v>
      </c>
      <c r="C1253" s="389">
        <v>1751</v>
      </c>
      <c r="D1253" s="389">
        <v>6.2313167259786475</v>
      </c>
      <c r="E1253" s="389">
        <v>8</v>
      </c>
      <c r="F1253" s="389">
        <v>5</v>
      </c>
      <c r="G1253" s="389">
        <v>2</v>
      </c>
      <c r="H1253" s="389">
        <v>3</v>
      </c>
      <c r="I1253" s="389">
        <v>15</v>
      </c>
      <c r="J1253" s="389">
        <v>12</v>
      </c>
      <c r="K1253" s="389">
        <v>30</v>
      </c>
      <c r="L1253" s="389">
        <v>32</v>
      </c>
      <c r="M1253" s="389">
        <v>21</v>
      </c>
      <c r="N1253" s="389">
        <v>30</v>
      </c>
      <c r="O1253" s="389">
        <v>123</v>
      </c>
      <c r="P1253" s="391">
        <v>0</v>
      </c>
    </row>
    <row r="1254" spans="1:16">
      <c r="A1254" s="390" t="s">
        <v>2385</v>
      </c>
      <c r="B1254" s="389">
        <v>180</v>
      </c>
      <c r="C1254" s="389">
        <v>1291</v>
      </c>
      <c r="D1254" s="389">
        <v>7.1722222222222225</v>
      </c>
      <c r="E1254" s="389">
        <v>2</v>
      </c>
      <c r="F1254" s="389">
        <v>4</v>
      </c>
      <c r="G1254" s="389">
        <v>4</v>
      </c>
      <c r="H1254" s="389">
        <v>3</v>
      </c>
      <c r="I1254" s="389">
        <v>7</v>
      </c>
      <c r="J1254" s="389">
        <v>13</v>
      </c>
      <c r="K1254" s="389">
        <v>21</v>
      </c>
      <c r="L1254" s="389">
        <v>17</v>
      </c>
      <c r="M1254" s="389">
        <v>23</v>
      </c>
      <c r="N1254" s="389">
        <v>35</v>
      </c>
      <c r="O1254" s="389">
        <v>50</v>
      </c>
      <c r="P1254" s="389">
        <v>1</v>
      </c>
    </row>
    <row r="1255" spans="1:16">
      <c r="A1255" s="390" t="s">
        <v>2386</v>
      </c>
      <c r="B1255" s="389">
        <v>268</v>
      </c>
      <c r="C1255" s="389">
        <v>997</v>
      </c>
      <c r="D1255" s="389">
        <v>3.7201492537313432</v>
      </c>
      <c r="E1255" s="389">
        <v>11</v>
      </c>
      <c r="F1255" s="389">
        <v>31</v>
      </c>
      <c r="G1255" s="389">
        <v>37</v>
      </c>
      <c r="H1255" s="389">
        <v>21</v>
      </c>
      <c r="I1255" s="389">
        <v>18</v>
      </c>
      <c r="J1255" s="389">
        <v>17</v>
      </c>
      <c r="K1255" s="389">
        <v>26</v>
      </c>
      <c r="L1255" s="389">
        <v>26</v>
      </c>
      <c r="M1255" s="389">
        <v>24</v>
      </c>
      <c r="N1255" s="389">
        <v>18</v>
      </c>
      <c r="O1255" s="389">
        <v>39</v>
      </c>
      <c r="P1255" s="391">
        <v>0</v>
      </c>
    </row>
    <row r="1256" spans="1:16">
      <c r="A1256" s="390" t="s">
        <v>2387</v>
      </c>
      <c r="B1256" s="389">
        <v>133</v>
      </c>
      <c r="C1256" s="389">
        <v>680</v>
      </c>
      <c r="D1256" s="389">
        <v>5.1127819548872182</v>
      </c>
      <c r="E1256" s="389">
        <v>4</v>
      </c>
      <c r="F1256" s="389">
        <v>15</v>
      </c>
      <c r="G1256" s="389">
        <v>8</v>
      </c>
      <c r="H1256" s="389">
        <v>8</v>
      </c>
      <c r="I1256" s="389">
        <v>7</v>
      </c>
      <c r="J1256" s="389">
        <v>9</v>
      </c>
      <c r="K1256" s="389">
        <v>13</v>
      </c>
      <c r="L1256" s="389">
        <v>7</v>
      </c>
      <c r="M1256" s="389">
        <v>12</v>
      </c>
      <c r="N1256" s="389">
        <v>16</v>
      </c>
      <c r="O1256" s="389">
        <v>34</v>
      </c>
      <c r="P1256" s="391">
        <v>0</v>
      </c>
    </row>
    <row r="1257" spans="1:16">
      <c r="A1257" s="390" t="s">
        <v>2388</v>
      </c>
      <c r="B1257" s="389">
        <v>223</v>
      </c>
      <c r="C1257" s="389">
        <v>542</v>
      </c>
      <c r="D1257" s="389">
        <v>2.4304932735426008</v>
      </c>
      <c r="E1257" s="391">
        <v>0</v>
      </c>
      <c r="F1257" s="391">
        <v>0</v>
      </c>
      <c r="G1257" s="391">
        <v>0</v>
      </c>
      <c r="H1257" s="389">
        <v>3</v>
      </c>
      <c r="I1257" s="389">
        <v>59</v>
      </c>
      <c r="J1257" s="389">
        <v>60</v>
      </c>
      <c r="K1257" s="389">
        <v>77</v>
      </c>
      <c r="L1257" s="389">
        <v>18</v>
      </c>
      <c r="M1257" s="389">
        <v>5</v>
      </c>
      <c r="N1257" s="389">
        <v>1</v>
      </c>
      <c r="O1257" s="391">
        <v>0</v>
      </c>
      <c r="P1257" s="391">
        <v>0</v>
      </c>
    </row>
    <row r="1258" spans="1:16">
      <c r="A1258" s="390" t="s">
        <v>2389</v>
      </c>
      <c r="B1258" s="389">
        <v>38</v>
      </c>
      <c r="C1258" s="389">
        <v>226</v>
      </c>
      <c r="D1258" s="389">
        <v>5.9473684210526319</v>
      </c>
      <c r="E1258" s="389">
        <v>12</v>
      </c>
      <c r="F1258" s="389">
        <v>4</v>
      </c>
      <c r="G1258" s="389">
        <v>6</v>
      </c>
      <c r="H1258" s="389">
        <v>1</v>
      </c>
      <c r="I1258" s="389">
        <v>6</v>
      </c>
      <c r="J1258" s="391">
        <v>0</v>
      </c>
      <c r="K1258" s="389">
        <v>2</v>
      </c>
      <c r="L1258" s="389">
        <v>1</v>
      </c>
      <c r="M1258" s="389">
        <v>2</v>
      </c>
      <c r="N1258" s="391">
        <v>0</v>
      </c>
      <c r="O1258" s="389">
        <v>4</v>
      </c>
      <c r="P1258" s="391">
        <v>0</v>
      </c>
    </row>
    <row r="1259" spans="1:16" ht="22.5">
      <c r="A1259" s="390" t="s">
        <v>2390</v>
      </c>
      <c r="B1259" s="389">
        <v>123</v>
      </c>
      <c r="C1259" s="389">
        <v>417</v>
      </c>
      <c r="D1259" s="389">
        <v>3.3902439024390243</v>
      </c>
      <c r="E1259" s="389">
        <v>18</v>
      </c>
      <c r="F1259" s="389">
        <v>30</v>
      </c>
      <c r="G1259" s="389">
        <v>20</v>
      </c>
      <c r="H1259" s="389">
        <v>9</v>
      </c>
      <c r="I1259" s="389">
        <v>7</v>
      </c>
      <c r="J1259" s="389">
        <v>6</v>
      </c>
      <c r="K1259" s="389">
        <v>8</v>
      </c>
      <c r="L1259" s="389">
        <v>7</v>
      </c>
      <c r="M1259" s="389">
        <v>7</v>
      </c>
      <c r="N1259" s="389">
        <v>3</v>
      </c>
      <c r="O1259" s="389">
        <v>8</v>
      </c>
      <c r="P1259" s="391">
        <v>0</v>
      </c>
    </row>
    <row r="1260" spans="1:16">
      <c r="A1260" s="390" t="s">
        <v>2391</v>
      </c>
      <c r="B1260" s="389">
        <v>8</v>
      </c>
      <c r="C1260" s="389">
        <v>115</v>
      </c>
      <c r="D1260" s="389">
        <v>14.375</v>
      </c>
      <c r="E1260" s="391">
        <v>0</v>
      </c>
      <c r="F1260" s="391">
        <v>0</v>
      </c>
      <c r="G1260" s="389">
        <v>1</v>
      </c>
      <c r="H1260" s="391">
        <v>0</v>
      </c>
      <c r="I1260" s="391">
        <v>0</v>
      </c>
      <c r="J1260" s="391">
        <v>0</v>
      </c>
      <c r="K1260" s="389">
        <v>1</v>
      </c>
      <c r="L1260" s="389">
        <v>1</v>
      </c>
      <c r="M1260" s="389">
        <v>2</v>
      </c>
      <c r="N1260" s="389">
        <v>1</v>
      </c>
      <c r="O1260" s="389">
        <v>2</v>
      </c>
      <c r="P1260" s="391">
        <v>0</v>
      </c>
    </row>
    <row r="1261" spans="1:16">
      <c r="A1261" s="390" t="s">
        <v>2392</v>
      </c>
      <c r="B1261" s="389">
        <v>51</v>
      </c>
      <c r="C1261" s="389">
        <v>301</v>
      </c>
      <c r="D1261" s="389">
        <v>5.9019607843137258</v>
      </c>
      <c r="E1261" s="389">
        <v>3</v>
      </c>
      <c r="F1261" s="389">
        <v>4</v>
      </c>
      <c r="G1261" s="389">
        <v>1</v>
      </c>
      <c r="H1261" s="391">
        <v>0</v>
      </c>
      <c r="I1261" s="389">
        <v>3</v>
      </c>
      <c r="J1261" s="389">
        <v>2</v>
      </c>
      <c r="K1261" s="389">
        <v>4</v>
      </c>
      <c r="L1261" s="389">
        <v>4</v>
      </c>
      <c r="M1261" s="389">
        <v>5</v>
      </c>
      <c r="N1261" s="389">
        <v>10</v>
      </c>
      <c r="O1261" s="389">
        <v>15</v>
      </c>
      <c r="P1261" s="391">
        <v>0</v>
      </c>
    </row>
    <row r="1262" spans="1:16">
      <c r="A1262" s="390" t="s">
        <v>2393</v>
      </c>
      <c r="B1262" s="389">
        <v>1455</v>
      </c>
      <c r="C1262" s="389">
        <v>8528</v>
      </c>
      <c r="D1262" s="389">
        <v>5.8611683848797247</v>
      </c>
      <c r="E1262" s="389">
        <v>51</v>
      </c>
      <c r="F1262" s="389">
        <v>80</v>
      </c>
      <c r="G1262" s="389">
        <v>33</v>
      </c>
      <c r="H1262" s="389">
        <v>37</v>
      </c>
      <c r="I1262" s="389">
        <v>98</v>
      </c>
      <c r="J1262" s="389">
        <v>139</v>
      </c>
      <c r="K1262" s="389">
        <v>244</v>
      </c>
      <c r="L1262" s="389">
        <v>271</v>
      </c>
      <c r="M1262" s="389">
        <v>131</v>
      </c>
      <c r="N1262" s="389">
        <v>126</v>
      </c>
      <c r="O1262" s="389">
        <v>221</v>
      </c>
      <c r="P1262" s="389">
        <v>24</v>
      </c>
    </row>
    <row r="1263" spans="1:16">
      <c r="A1263" s="390" t="s">
        <v>2394</v>
      </c>
      <c r="B1263" s="389">
        <v>1</v>
      </c>
      <c r="C1263" s="389">
        <v>1</v>
      </c>
      <c r="D1263" s="389">
        <v>1</v>
      </c>
      <c r="E1263" s="391">
        <v>0</v>
      </c>
      <c r="F1263" s="391">
        <v>0</v>
      </c>
      <c r="G1263" s="391">
        <v>0</v>
      </c>
      <c r="H1263" s="391">
        <v>0</v>
      </c>
      <c r="I1263" s="391">
        <v>0</v>
      </c>
      <c r="J1263" s="391">
        <v>0</v>
      </c>
      <c r="K1263" s="391">
        <v>0</v>
      </c>
      <c r="L1263" s="391">
        <v>0</v>
      </c>
      <c r="M1263" s="389">
        <v>1</v>
      </c>
      <c r="N1263" s="391">
        <v>0</v>
      </c>
      <c r="O1263" s="391">
        <v>0</v>
      </c>
      <c r="P1263" s="391">
        <v>0</v>
      </c>
    </row>
    <row r="1264" spans="1:16">
      <c r="A1264" s="390" t="s">
        <v>2395</v>
      </c>
      <c r="B1264" s="389">
        <v>282</v>
      </c>
      <c r="C1264" s="389">
        <v>1239</v>
      </c>
      <c r="D1264" s="389">
        <v>4.3936170212765955</v>
      </c>
      <c r="E1264" s="389">
        <v>6</v>
      </c>
      <c r="F1264" s="389">
        <v>5</v>
      </c>
      <c r="G1264" s="389">
        <v>5</v>
      </c>
      <c r="H1264" s="389">
        <v>4</v>
      </c>
      <c r="I1264" s="389">
        <v>1</v>
      </c>
      <c r="J1264" s="389">
        <v>1</v>
      </c>
      <c r="K1264" s="389">
        <v>17</v>
      </c>
      <c r="L1264" s="389">
        <v>19</v>
      </c>
      <c r="M1264" s="389">
        <v>45</v>
      </c>
      <c r="N1264" s="389">
        <v>73</v>
      </c>
      <c r="O1264" s="389">
        <v>105</v>
      </c>
      <c r="P1264" s="389">
        <v>1</v>
      </c>
    </row>
    <row r="1265" spans="1:16">
      <c r="A1265" s="390" t="s">
        <v>2396</v>
      </c>
      <c r="B1265" s="389">
        <v>4</v>
      </c>
      <c r="C1265" s="389">
        <v>12</v>
      </c>
      <c r="D1265" s="389">
        <v>3</v>
      </c>
      <c r="E1265" s="391">
        <v>0</v>
      </c>
      <c r="F1265" s="391">
        <v>0</v>
      </c>
      <c r="G1265" s="391">
        <v>0</v>
      </c>
      <c r="H1265" s="389">
        <v>1</v>
      </c>
      <c r="I1265" s="391">
        <v>0</v>
      </c>
      <c r="J1265" s="391">
        <v>0</v>
      </c>
      <c r="K1265" s="389">
        <v>1</v>
      </c>
      <c r="L1265" s="389">
        <v>2</v>
      </c>
      <c r="M1265" s="391">
        <v>0</v>
      </c>
      <c r="N1265" s="391">
        <v>0</v>
      </c>
      <c r="O1265" s="391">
        <v>0</v>
      </c>
      <c r="P1265" s="391">
        <v>0</v>
      </c>
    </row>
    <row r="1266" spans="1:16" ht="22.5">
      <c r="A1266" s="390" t="s">
        <v>2397</v>
      </c>
      <c r="B1266" s="389">
        <v>2</v>
      </c>
      <c r="C1266" s="389">
        <v>2</v>
      </c>
      <c r="D1266" s="389">
        <v>1</v>
      </c>
      <c r="E1266" s="389">
        <v>1</v>
      </c>
      <c r="F1266" s="391">
        <v>0</v>
      </c>
      <c r="G1266" s="389">
        <v>1</v>
      </c>
      <c r="H1266" s="391">
        <v>0</v>
      </c>
      <c r="I1266" s="391">
        <v>0</v>
      </c>
      <c r="J1266" s="391">
        <v>0</v>
      </c>
      <c r="K1266" s="391">
        <v>0</v>
      </c>
      <c r="L1266" s="391">
        <v>0</v>
      </c>
      <c r="M1266" s="391">
        <v>0</v>
      </c>
      <c r="N1266" s="391">
        <v>0</v>
      </c>
      <c r="O1266" s="391">
        <v>0</v>
      </c>
      <c r="P1266" s="391">
        <v>0</v>
      </c>
    </row>
    <row r="1267" spans="1:16">
      <c r="A1267" s="390" t="s">
        <v>2398</v>
      </c>
      <c r="B1267" s="389">
        <v>1</v>
      </c>
      <c r="C1267" s="389">
        <v>2</v>
      </c>
      <c r="D1267" s="389">
        <v>2</v>
      </c>
      <c r="E1267" s="391">
        <v>0</v>
      </c>
      <c r="F1267" s="391">
        <v>0</v>
      </c>
      <c r="G1267" s="391">
        <v>0</v>
      </c>
      <c r="H1267" s="391">
        <v>0</v>
      </c>
      <c r="I1267" s="391">
        <v>0</v>
      </c>
      <c r="J1267" s="391">
        <v>0</v>
      </c>
      <c r="K1267" s="389">
        <v>1</v>
      </c>
      <c r="L1267" s="391">
        <v>0</v>
      </c>
      <c r="M1267" s="391">
        <v>0</v>
      </c>
      <c r="N1267" s="391">
        <v>0</v>
      </c>
      <c r="O1267" s="391">
        <v>0</v>
      </c>
      <c r="P1267" s="391">
        <v>0</v>
      </c>
    </row>
    <row r="1268" spans="1:16">
      <c r="A1268" s="390" t="s">
        <v>2399</v>
      </c>
      <c r="B1268" s="389">
        <v>4</v>
      </c>
      <c r="C1268" s="389">
        <v>10</v>
      </c>
      <c r="D1268" s="389">
        <v>2.5</v>
      </c>
      <c r="E1268" s="389">
        <v>2</v>
      </c>
      <c r="F1268" s="389">
        <v>1</v>
      </c>
      <c r="G1268" s="391">
        <v>0</v>
      </c>
      <c r="H1268" s="391">
        <v>0</v>
      </c>
      <c r="I1268" s="391">
        <v>0</v>
      </c>
      <c r="J1268" s="391">
        <v>0</v>
      </c>
      <c r="K1268" s="391">
        <v>0</v>
      </c>
      <c r="L1268" s="391">
        <v>0</v>
      </c>
      <c r="M1268" s="391">
        <v>0</v>
      </c>
      <c r="N1268" s="391">
        <v>0</v>
      </c>
      <c r="O1268" s="389">
        <v>1</v>
      </c>
      <c r="P1268" s="391">
        <v>0</v>
      </c>
    </row>
    <row r="1269" spans="1:16" ht="22.5">
      <c r="A1269" s="390" t="s">
        <v>2400</v>
      </c>
      <c r="B1269" s="389">
        <v>1</v>
      </c>
      <c r="C1269" s="389">
        <v>1</v>
      </c>
      <c r="D1269" s="389">
        <v>1</v>
      </c>
      <c r="E1269" s="389">
        <v>1</v>
      </c>
      <c r="F1269" s="391">
        <v>0</v>
      </c>
      <c r="G1269" s="391">
        <v>0</v>
      </c>
      <c r="H1269" s="391">
        <v>0</v>
      </c>
      <c r="I1269" s="391">
        <v>0</v>
      </c>
      <c r="J1269" s="391">
        <v>0</v>
      </c>
      <c r="K1269" s="391">
        <v>0</v>
      </c>
      <c r="L1269" s="391">
        <v>0</v>
      </c>
      <c r="M1269" s="391">
        <v>0</v>
      </c>
      <c r="N1269" s="391">
        <v>0</v>
      </c>
      <c r="O1269" s="391">
        <v>0</v>
      </c>
      <c r="P1269" s="391">
        <v>0</v>
      </c>
    </row>
    <row r="1270" spans="1:16">
      <c r="A1270" s="390" t="s">
        <v>2401</v>
      </c>
      <c r="B1270" s="389">
        <v>5</v>
      </c>
      <c r="C1270" s="389">
        <v>19</v>
      </c>
      <c r="D1270" s="389">
        <v>3.8</v>
      </c>
      <c r="E1270" s="391">
        <v>0</v>
      </c>
      <c r="F1270" s="391">
        <v>0</v>
      </c>
      <c r="G1270" s="391">
        <v>0</v>
      </c>
      <c r="H1270" s="391">
        <v>0</v>
      </c>
      <c r="I1270" s="391">
        <v>0</v>
      </c>
      <c r="J1270" s="391">
        <v>0</v>
      </c>
      <c r="K1270" s="391">
        <v>0</v>
      </c>
      <c r="L1270" s="389">
        <v>1</v>
      </c>
      <c r="M1270" s="389">
        <v>1</v>
      </c>
      <c r="N1270" s="389">
        <v>3</v>
      </c>
      <c r="O1270" s="391">
        <v>0</v>
      </c>
      <c r="P1270" s="391">
        <v>0</v>
      </c>
    </row>
    <row r="1271" spans="1:16">
      <c r="A1271" s="390" t="s">
        <v>2402</v>
      </c>
      <c r="B1271" s="389">
        <v>32</v>
      </c>
      <c r="C1271" s="389">
        <v>67</v>
      </c>
      <c r="D1271" s="389">
        <v>2.09375</v>
      </c>
      <c r="E1271" s="391">
        <v>0</v>
      </c>
      <c r="F1271" s="391">
        <v>0</v>
      </c>
      <c r="G1271" s="391">
        <v>0</v>
      </c>
      <c r="H1271" s="391">
        <v>0</v>
      </c>
      <c r="I1271" s="389">
        <v>6</v>
      </c>
      <c r="J1271" s="389">
        <v>1</v>
      </c>
      <c r="K1271" s="389">
        <v>12</v>
      </c>
      <c r="L1271" s="389">
        <v>2</v>
      </c>
      <c r="M1271" s="389">
        <v>6</v>
      </c>
      <c r="N1271" s="389">
        <v>3</v>
      </c>
      <c r="O1271" s="389">
        <v>2</v>
      </c>
      <c r="P1271" s="391">
        <v>0</v>
      </c>
    </row>
    <row r="1272" spans="1:16">
      <c r="A1272" s="390" t="s">
        <v>2403</v>
      </c>
      <c r="B1272" s="389">
        <v>9</v>
      </c>
      <c r="C1272" s="389">
        <v>28</v>
      </c>
      <c r="D1272" s="389">
        <v>3.1111111111111112</v>
      </c>
      <c r="E1272" s="389">
        <v>1</v>
      </c>
      <c r="F1272" s="391">
        <v>0</v>
      </c>
      <c r="G1272" s="391">
        <v>0</v>
      </c>
      <c r="H1272" s="391">
        <v>0</v>
      </c>
      <c r="I1272" s="391">
        <v>0</v>
      </c>
      <c r="J1272" s="389">
        <v>3</v>
      </c>
      <c r="K1272" s="389">
        <v>1</v>
      </c>
      <c r="L1272" s="389">
        <v>3</v>
      </c>
      <c r="M1272" s="389">
        <v>1</v>
      </c>
      <c r="N1272" s="391">
        <v>0</v>
      </c>
      <c r="O1272" s="391">
        <v>0</v>
      </c>
      <c r="P1272" s="391">
        <v>0</v>
      </c>
    </row>
    <row r="1273" spans="1:16">
      <c r="A1273" s="390" t="s">
        <v>3418</v>
      </c>
      <c r="B1273" s="389">
        <v>1</v>
      </c>
      <c r="C1273" s="389">
        <v>7</v>
      </c>
      <c r="D1273" s="389">
        <v>7</v>
      </c>
      <c r="E1273" s="391">
        <v>0</v>
      </c>
      <c r="F1273" s="391">
        <v>0</v>
      </c>
      <c r="G1273" s="391">
        <v>0</v>
      </c>
      <c r="H1273" s="391">
        <v>0</v>
      </c>
      <c r="I1273" s="391">
        <v>0</v>
      </c>
      <c r="J1273" s="389">
        <v>1</v>
      </c>
      <c r="K1273" s="391">
        <v>0</v>
      </c>
      <c r="L1273" s="391">
        <v>0</v>
      </c>
      <c r="M1273" s="391">
        <v>0</v>
      </c>
      <c r="N1273" s="391">
        <v>0</v>
      </c>
      <c r="O1273" s="391">
        <v>0</v>
      </c>
      <c r="P1273" s="391">
        <v>0</v>
      </c>
    </row>
    <row r="1274" spans="1:16" ht="22.5">
      <c r="A1274" s="390" t="s">
        <v>2404</v>
      </c>
      <c r="B1274" s="389">
        <v>2</v>
      </c>
      <c r="C1274" s="389">
        <v>5</v>
      </c>
      <c r="D1274" s="389">
        <v>2.5</v>
      </c>
      <c r="E1274" s="391">
        <v>0</v>
      </c>
      <c r="F1274" s="391">
        <v>0</v>
      </c>
      <c r="G1274" s="391">
        <v>0</v>
      </c>
      <c r="H1274" s="389">
        <v>1</v>
      </c>
      <c r="I1274" s="391">
        <v>0</v>
      </c>
      <c r="J1274" s="391">
        <v>0</v>
      </c>
      <c r="K1274" s="391">
        <v>0</v>
      </c>
      <c r="L1274" s="391">
        <v>0</v>
      </c>
      <c r="M1274" s="391">
        <v>0</v>
      </c>
      <c r="N1274" s="391">
        <v>0</v>
      </c>
      <c r="O1274" s="389">
        <v>1</v>
      </c>
      <c r="P1274" s="391">
        <v>0</v>
      </c>
    </row>
    <row r="1275" spans="1:16" ht="22.5">
      <c r="A1275" s="390" t="s">
        <v>2405</v>
      </c>
      <c r="B1275" s="389">
        <v>2</v>
      </c>
      <c r="C1275" s="389">
        <v>10</v>
      </c>
      <c r="D1275" s="389">
        <v>5</v>
      </c>
      <c r="E1275" s="391">
        <v>0</v>
      </c>
      <c r="F1275" s="391">
        <v>0</v>
      </c>
      <c r="G1275" s="391">
        <v>0</v>
      </c>
      <c r="H1275" s="391">
        <v>0</v>
      </c>
      <c r="I1275" s="391">
        <v>0</v>
      </c>
      <c r="J1275" s="391">
        <v>0</v>
      </c>
      <c r="K1275" s="389">
        <v>1</v>
      </c>
      <c r="L1275" s="391">
        <v>0</v>
      </c>
      <c r="M1275" s="391">
        <v>0</v>
      </c>
      <c r="N1275" s="391">
        <v>0</v>
      </c>
      <c r="O1275" s="389">
        <v>1</v>
      </c>
      <c r="P1275" s="391">
        <v>0</v>
      </c>
    </row>
    <row r="1276" spans="1:16" ht="22.5">
      <c r="A1276" s="390" t="s">
        <v>2406</v>
      </c>
      <c r="B1276" s="389">
        <v>2</v>
      </c>
      <c r="C1276" s="389">
        <v>31</v>
      </c>
      <c r="D1276" s="389">
        <v>15.5</v>
      </c>
      <c r="E1276" s="391">
        <v>0</v>
      </c>
      <c r="F1276" s="391">
        <v>0</v>
      </c>
      <c r="G1276" s="391">
        <v>0</v>
      </c>
      <c r="H1276" s="391">
        <v>0</v>
      </c>
      <c r="I1276" s="391">
        <v>0</v>
      </c>
      <c r="J1276" s="389">
        <v>1</v>
      </c>
      <c r="K1276" s="391">
        <v>0</v>
      </c>
      <c r="L1276" s="391">
        <v>0</v>
      </c>
      <c r="M1276" s="391">
        <v>0</v>
      </c>
      <c r="N1276" s="391">
        <v>0</v>
      </c>
      <c r="O1276" s="389">
        <v>1</v>
      </c>
      <c r="P1276" s="391">
        <v>0</v>
      </c>
    </row>
    <row r="1277" spans="1:16" ht="22.5">
      <c r="A1277" s="390" t="s">
        <v>2407</v>
      </c>
      <c r="B1277" s="389">
        <v>3</v>
      </c>
      <c r="C1277" s="389">
        <v>100</v>
      </c>
      <c r="D1277" s="389">
        <v>33.333333333333336</v>
      </c>
      <c r="E1277" s="391">
        <v>0</v>
      </c>
      <c r="F1277" s="391">
        <v>0</v>
      </c>
      <c r="G1277" s="391">
        <v>0</v>
      </c>
      <c r="H1277" s="391">
        <v>0</v>
      </c>
      <c r="I1277" s="391">
        <v>0</v>
      </c>
      <c r="J1277" s="391">
        <v>0</v>
      </c>
      <c r="K1277" s="389">
        <v>1</v>
      </c>
      <c r="L1277" s="391">
        <v>0</v>
      </c>
      <c r="M1277" s="391">
        <v>0</v>
      </c>
      <c r="N1277" s="391">
        <v>0</v>
      </c>
      <c r="O1277" s="389">
        <v>2</v>
      </c>
      <c r="P1277" s="391">
        <v>0</v>
      </c>
    </row>
    <row r="1278" spans="1:16">
      <c r="A1278" s="390" t="s">
        <v>2408</v>
      </c>
      <c r="B1278" s="389">
        <v>15</v>
      </c>
      <c r="C1278" s="389">
        <v>96</v>
      </c>
      <c r="D1278" s="389">
        <v>6.4</v>
      </c>
      <c r="E1278" s="391">
        <v>0</v>
      </c>
      <c r="F1278" s="391">
        <v>0</v>
      </c>
      <c r="G1278" s="391">
        <v>0</v>
      </c>
      <c r="H1278" s="391">
        <v>0</v>
      </c>
      <c r="I1278" s="391">
        <v>0</v>
      </c>
      <c r="J1278" s="391">
        <v>0</v>
      </c>
      <c r="K1278" s="389">
        <v>1</v>
      </c>
      <c r="L1278" s="391">
        <v>0</v>
      </c>
      <c r="M1278" s="389">
        <v>4</v>
      </c>
      <c r="N1278" s="389">
        <v>2</v>
      </c>
      <c r="O1278" s="389">
        <v>8</v>
      </c>
      <c r="P1278" s="391">
        <v>0</v>
      </c>
    </row>
    <row r="1279" spans="1:16">
      <c r="A1279" s="390" t="s">
        <v>2409</v>
      </c>
      <c r="B1279" s="389">
        <v>1</v>
      </c>
      <c r="C1279" s="389">
        <v>3</v>
      </c>
      <c r="D1279" s="389">
        <v>3</v>
      </c>
      <c r="E1279" s="391">
        <v>0</v>
      </c>
      <c r="F1279" s="391">
        <v>0</v>
      </c>
      <c r="G1279" s="391">
        <v>0</v>
      </c>
      <c r="H1279" s="391">
        <v>0</v>
      </c>
      <c r="I1279" s="391">
        <v>0</v>
      </c>
      <c r="J1279" s="391">
        <v>0</v>
      </c>
      <c r="K1279" s="391">
        <v>0</v>
      </c>
      <c r="L1279" s="391">
        <v>0</v>
      </c>
      <c r="M1279" s="391">
        <v>0</v>
      </c>
      <c r="N1279" s="391">
        <v>0</v>
      </c>
      <c r="O1279" s="389">
        <v>1</v>
      </c>
      <c r="P1279" s="391">
        <v>0</v>
      </c>
    </row>
    <row r="1280" spans="1:16" ht="22.5">
      <c r="A1280" s="390" t="s">
        <v>2410</v>
      </c>
      <c r="B1280" s="389">
        <v>13</v>
      </c>
      <c r="C1280" s="389">
        <v>50</v>
      </c>
      <c r="D1280" s="389">
        <v>3.8461538461538463</v>
      </c>
      <c r="E1280" s="389">
        <v>2</v>
      </c>
      <c r="F1280" s="391">
        <v>0</v>
      </c>
      <c r="G1280" s="391">
        <v>0</v>
      </c>
      <c r="H1280" s="389">
        <v>3</v>
      </c>
      <c r="I1280" s="391">
        <v>0</v>
      </c>
      <c r="J1280" s="391">
        <v>0</v>
      </c>
      <c r="K1280" s="389">
        <v>1</v>
      </c>
      <c r="L1280" s="389">
        <v>2</v>
      </c>
      <c r="M1280" s="389">
        <v>1</v>
      </c>
      <c r="N1280" s="389">
        <v>2</v>
      </c>
      <c r="O1280" s="389">
        <v>2</v>
      </c>
      <c r="P1280" s="391">
        <v>0</v>
      </c>
    </row>
    <row r="1281" spans="1:16">
      <c r="A1281" s="390" t="s">
        <v>2411</v>
      </c>
      <c r="B1281" s="389">
        <v>20</v>
      </c>
      <c r="C1281" s="389">
        <v>95</v>
      </c>
      <c r="D1281" s="389">
        <v>4.75</v>
      </c>
      <c r="E1281" s="391">
        <v>0</v>
      </c>
      <c r="F1281" s="389">
        <v>2</v>
      </c>
      <c r="G1281" s="389">
        <v>2</v>
      </c>
      <c r="H1281" s="389">
        <v>1</v>
      </c>
      <c r="I1281" s="389">
        <v>2</v>
      </c>
      <c r="J1281" s="389">
        <v>1</v>
      </c>
      <c r="K1281" s="389">
        <v>2</v>
      </c>
      <c r="L1281" s="389">
        <v>5</v>
      </c>
      <c r="M1281" s="389">
        <v>2</v>
      </c>
      <c r="N1281" s="389">
        <v>1</v>
      </c>
      <c r="O1281" s="389">
        <v>2</v>
      </c>
      <c r="P1281" s="391">
        <v>0</v>
      </c>
    </row>
    <row r="1282" spans="1:16" ht="22.5">
      <c r="A1282" s="388" t="s">
        <v>2412</v>
      </c>
      <c r="B1282" s="389">
        <v>99123</v>
      </c>
      <c r="C1282" s="389">
        <v>509857</v>
      </c>
      <c r="D1282" s="389">
        <v>5.1436800742511828</v>
      </c>
      <c r="E1282" s="389">
        <v>1178</v>
      </c>
      <c r="F1282" s="389">
        <v>7544</v>
      </c>
      <c r="G1282" s="389">
        <v>7476</v>
      </c>
      <c r="H1282" s="389">
        <v>6813</v>
      </c>
      <c r="I1282" s="389">
        <v>8672</v>
      </c>
      <c r="J1282" s="389">
        <v>10591</v>
      </c>
      <c r="K1282" s="389">
        <v>17824</v>
      </c>
      <c r="L1282" s="389">
        <v>12107</v>
      </c>
      <c r="M1282" s="389">
        <v>8979</v>
      </c>
      <c r="N1282" s="389">
        <v>6544</v>
      </c>
      <c r="O1282" s="389">
        <v>11363</v>
      </c>
      <c r="P1282" s="389">
        <v>32</v>
      </c>
    </row>
    <row r="1283" spans="1:16">
      <c r="A1283" s="390" t="s">
        <v>2413</v>
      </c>
      <c r="B1283" s="389">
        <v>639</v>
      </c>
      <c r="C1283" s="389">
        <v>2203</v>
      </c>
      <c r="D1283" s="389">
        <v>3.4475743348982784</v>
      </c>
      <c r="E1283" s="389">
        <v>28</v>
      </c>
      <c r="F1283" s="389">
        <v>129</v>
      </c>
      <c r="G1283" s="389">
        <v>65</v>
      </c>
      <c r="H1283" s="389">
        <v>39</v>
      </c>
      <c r="I1283" s="389">
        <v>45</v>
      </c>
      <c r="J1283" s="389">
        <v>57</v>
      </c>
      <c r="K1283" s="389">
        <v>87</v>
      </c>
      <c r="L1283" s="389">
        <v>60</v>
      </c>
      <c r="M1283" s="389">
        <v>48</v>
      </c>
      <c r="N1283" s="389">
        <v>28</v>
      </c>
      <c r="O1283" s="389">
        <v>52</v>
      </c>
      <c r="P1283" s="389">
        <v>1</v>
      </c>
    </row>
    <row r="1284" spans="1:16">
      <c r="A1284" s="390" t="s">
        <v>2414</v>
      </c>
      <c r="B1284" s="389">
        <v>1025</v>
      </c>
      <c r="C1284" s="389">
        <v>3728</v>
      </c>
      <c r="D1284" s="389">
        <v>3.6370731707317074</v>
      </c>
      <c r="E1284" s="389">
        <v>12</v>
      </c>
      <c r="F1284" s="389">
        <v>181</v>
      </c>
      <c r="G1284" s="389">
        <v>104</v>
      </c>
      <c r="H1284" s="389">
        <v>53</v>
      </c>
      <c r="I1284" s="389">
        <v>59</v>
      </c>
      <c r="J1284" s="389">
        <v>114</v>
      </c>
      <c r="K1284" s="389">
        <v>188</v>
      </c>
      <c r="L1284" s="389">
        <v>103</v>
      </c>
      <c r="M1284" s="389">
        <v>76</v>
      </c>
      <c r="N1284" s="389">
        <v>71</v>
      </c>
      <c r="O1284" s="389">
        <v>64</v>
      </c>
      <c r="P1284" s="391">
        <v>0</v>
      </c>
    </row>
    <row r="1285" spans="1:16">
      <c r="A1285" s="390" t="s">
        <v>2415</v>
      </c>
      <c r="B1285" s="389">
        <v>2384</v>
      </c>
      <c r="C1285" s="389">
        <v>10932</v>
      </c>
      <c r="D1285" s="389">
        <v>4.5855704697986575</v>
      </c>
      <c r="E1285" s="389">
        <v>36</v>
      </c>
      <c r="F1285" s="389">
        <v>111</v>
      </c>
      <c r="G1285" s="389">
        <v>135</v>
      </c>
      <c r="H1285" s="389">
        <v>105</v>
      </c>
      <c r="I1285" s="389">
        <v>292</v>
      </c>
      <c r="J1285" s="389">
        <v>386</v>
      </c>
      <c r="K1285" s="389">
        <v>601</v>
      </c>
      <c r="L1285" s="389">
        <v>324</v>
      </c>
      <c r="M1285" s="389">
        <v>175</v>
      </c>
      <c r="N1285" s="389">
        <v>97</v>
      </c>
      <c r="O1285" s="389">
        <v>122</v>
      </c>
      <c r="P1285" s="391">
        <v>0</v>
      </c>
    </row>
    <row r="1286" spans="1:16" ht="22.5">
      <c r="A1286" s="390" t="s">
        <v>2416</v>
      </c>
      <c r="B1286" s="389">
        <v>87</v>
      </c>
      <c r="C1286" s="389">
        <v>162</v>
      </c>
      <c r="D1286" s="389">
        <v>1.8620689655172413</v>
      </c>
      <c r="E1286" s="391">
        <v>0</v>
      </c>
      <c r="F1286" s="389">
        <v>2</v>
      </c>
      <c r="G1286" s="389">
        <v>2</v>
      </c>
      <c r="H1286" s="389">
        <v>2</v>
      </c>
      <c r="I1286" s="389">
        <v>10</v>
      </c>
      <c r="J1286" s="389">
        <v>12</v>
      </c>
      <c r="K1286" s="389">
        <v>25</v>
      </c>
      <c r="L1286" s="389">
        <v>9</v>
      </c>
      <c r="M1286" s="389">
        <v>13</v>
      </c>
      <c r="N1286" s="389">
        <v>5</v>
      </c>
      <c r="O1286" s="389">
        <v>7</v>
      </c>
      <c r="P1286" s="391">
        <v>0</v>
      </c>
    </row>
    <row r="1287" spans="1:16">
      <c r="A1287" s="390" t="s">
        <v>2417</v>
      </c>
      <c r="B1287" s="389">
        <v>54</v>
      </c>
      <c r="C1287" s="389">
        <v>186</v>
      </c>
      <c r="D1287" s="389">
        <v>3.4444444444444446</v>
      </c>
      <c r="E1287" s="391">
        <v>0</v>
      </c>
      <c r="F1287" s="389">
        <v>5</v>
      </c>
      <c r="G1287" s="389">
        <v>2</v>
      </c>
      <c r="H1287" s="389">
        <v>3</v>
      </c>
      <c r="I1287" s="389">
        <v>8</v>
      </c>
      <c r="J1287" s="389">
        <v>3</v>
      </c>
      <c r="K1287" s="389">
        <v>10</v>
      </c>
      <c r="L1287" s="389">
        <v>10</v>
      </c>
      <c r="M1287" s="389">
        <v>7</v>
      </c>
      <c r="N1287" s="389">
        <v>4</v>
      </c>
      <c r="O1287" s="389">
        <v>2</v>
      </c>
      <c r="P1287" s="391">
        <v>0</v>
      </c>
    </row>
    <row r="1288" spans="1:16">
      <c r="A1288" s="390" t="s">
        <v>2418</v>
      </c>
      <c r="B1288" s="389">
        <v>792</v>
      </c>
      <c r="C1288" s="389">
        <v>3912</v>
      </c>
      <c r="D1288" s="389">
        <v>4.9393939393939394</v>
      </c>
      <c r="E1288" s="389">
        <v>8</v>
      </c>
      <c r="F1288" s="389">
        <v>70</v>
      </c>
      <c r="G1288" s="389">
        <v>77</v>
      </c>
      <c r="H1288" s="389">
        <v>57</v>
      </c>
      <c r="I1288" s="389">
        <v>71</v>
      </c>
      <c r="J1288" s="389">
        <v>87</v>
      </c>
      <c r="K1288" s="389">
        <v>135</v>
      </c>
      <c r="L1288" s="389">
        <v>91</v>
      </c>
      <c r="M1288" s="389">
        <v>63</v>
      </c>
      <c r="N1288" s="389">
        <v>63</v>
      </c>
      <c r="O1288" s="389">
        <v>70</v>
      </c>
      <c r="P1288" s="391">
        <v>0</v>
      </c>
    </row>
    <row r="1289" spans="1:16">
      <c r="A1289" s="390" t="s">
        <v>2419</v>
      </c>
      <c r="B1289" s="389">
        <v>10376</v>
      </c>
      <c r="C1289" s="389">
        <v>57231</v>
      </c>
      <c r="D1289" s="389">
        <v>5.5157093292212798</v>
      </c>
      <c r="E1289" s="389">
        <v>303</v>
      </c>
      <c r="F1289" s="389">
        <v>1202</v>
      </c>
      <c r="G1289" s="389">
        <v>1025</v>
      </c>
      <c r="H1289" s="389">
        <v>682</v>
      </c>
      <c r="I1289" s="389">
        <v>822</v>
      </c>
      <c r="J1289" s="389">
        <v>966</v>
      </c>
      <c r="K1289" s="389">
        <v>1544</v>
      </c>
      <c r="L1289" s="389">
        <v>975</v>
      </c>
      <c r="M1289" s="389">
        <v>755</v>
      </c>
      <c r="N1289" s="389">
        <v>651</v>
      </c>
      <c r="O1289" s="389">
        <v>1450</v>
      </c>
      <c r="P1289" s="389">
        <v>1</v>
      </c>
    </row>
    <row r="1290" spans="1:16">
      <c r="A1290" s="390" t="s">
        <v>2420</v>
      </c>
      <c r="B1290" s="389">
        <v>52</v>
      </c>
      <c r="C1290" s="389">
        <v>295</v>
      </c>
      <c r="D1290" s="389">
        <v>5.6730769230769234</v>
      </c>
      <c r="E1290" s="389">
        <v>2</v>
      </c>
      <c r="F1290" s="389">
        <v>12</v>
      </c>
      <c r="G1290" s="389">
        <v>9</v>
      </c>
      <c r="H1290" s="389">
        <v>4</v>
      </c>
      <c r="I1290" s="389">
        <v>4</v>
      </c>
      <c r="J1290" s="389">
        <v>2</v>
      </c>
      <c r="K1290" s="389">
        <v>5</v>
      </c>
      <c r="L1290" s="389">
        <v>5</v>
      </c>
      <c r="M1290" s="389">
        <v>2</v>
      </c>
      <c r="N1290" s="389">
        <v>3</v>
      </c>
      <c r="O1290" s="389">
        <v>4</v>
      </c>
      <c r="P1290" s="391">
        <v>0</v>
      </c>
    </row>
    <row r="1291" spans="1:16">
      <c r="A1291" s="390" t="s">
        <v>2421</v>
      </c>
      <c r="B1291" s="389">
        <v>23</v>
      </c>
      <c r="C1291" s="389">
        <v>102</v>
      </c>
      <c r="D1291" s="389">
        <v>4.4347826086956523</v>
      </c>
      <c r="E1291" s="391">
        <v>0</v>
      </c>
      <c r="F1291" s="389">
        <v>1</v>
      </c>
      <c r="G1291" s="391">
        <v>0</v>
      </c>
      <c r="H1291" s="389">
        <v>1</v>
      </c>
      <c r="I1291" s="389">
        <v>3</v>
      </c>
      <c r="J1291" s="389">
        <v>4</v>
      </c>
      <c r="K1291" s="389">
        <v>6</v>
      </c>
      <c r="L1291" s="389">
        <v>5</v>
      </c>
      <c r="M1291" s="389">
        <v>1</v>
      </c>
      <c r="N1291" s="389">
        <v>1</v>
      </c>
      <c r="O1291" s="389">
        <v>1</v>
      </c>
      <c r="P1291" s="391">
        <v>0</v>
      </c>
    </row>
    <row r="1292" spans="1:16">
      <c r="A1292" s="390" t="s">
        <v>2422</v>
      </c>
      <c r="B1292" s="389">
        <v>2047</v>
      </c>
      <c r="C1292" s="389">
        <v>7902</v>
      </c>
      <c r="D1292" s="389">
        <v>3.8602833414753297</v>
      </c>
      <c r="E1292" s="389">
        <v>58</v>
      </c>
      <c r="F1292" s="389">
        <v>264</v>
      </c>
      <c r="G1292" s="389">
        <v>179</v>
      </c>
      <c r="H1292" s="389">
        <v>137</v>
      </c>
      <c r="I1292" s="389">
        <v>178</v>
      </c>
      <c r="J1292" s="389">
        <v>269</v>
      </c>
      <c r="K1292" s="389">
        <v>373</v>
      </c>
      <c r="L1292" s="389">
        <v>214</v>
      </c>
      <c r="M1292" s="389">
        <v>137</v>
      </c>
      <c r="N1292" s="389">
        <v>96</v>
      </c>
      <c r="O1292" s="389">
        <v>142</v>
      </c>
      <c r="P1292" s="391">
        <v>0</v>
      </c>
    </row>
    <row r="1293" spans="1:16">
      <c r="A1293" s="390" t="s">
        <v>2423</v>
      </c>
      <c r="B1293" s="389">
        <v>34</v>
      </c>
      <c r="C1293" s="389">
        <v>105</v>
      </c>
      <c r="D1293" s="389">
        <v>3.0882352941176472</v>
      </c>
      <c r="E1293" s="391">
        <v>0</v>
      </c>
      <c r="F1293" s="391">
        <v>0</v>
      </c>
      <c r="G1293" s="389">
        <v>1</v>
      </c>
      <c r="H1293" s="389">
        <v>1</v>
      </c>
      <c r="I1293" s="389">
        <v>2</v>
      </c>
      <c r="J1293" s="389">
        <v>4</v>
      </c>
      <c r="K1293" s="389">
        <v>15</v>
      </c>
      <c r="L1293" s="389">
        <v>3</v>
      </c>
      <c r="M1293" s="389">
        <v>2</v>
      </c>
      <c r="N1293" s="389">
        <v>2</v>
      </c>
      <c r="O1293" s="389">
        <v>4</v>
      </c>
      <c r="P1293" s="391">
        <v>0</v>
      </c>
    </row>
    <row r="1294" spans="1:16">
      <c r="A1294" s="390" t="s">
        <v>2424</v>
      </c>
      <c r="B1294" s="389">
        <v>94</v>
      </c>
      <c r="C1294" s="389">
        <v>348</v>
      </c>
      <c r="D1294" s="389">
        <v>3.7021276595744679</v>
      </c>
      <c r="E1294" s="391">
        <v>0</v>
      </c>
      <c r="F1294" s="389">
        <v>1</v>
      </c>
      <c r="G1294" s="389">
        <v>5</v>
      </c>
      <c r="H1294" s="389">
        <v>3</v>
      </c>
      <c r="I1294" s="389">
        <v>7</v>
      </c>
      <c r="J1294" s="389">
        <v>18</v>
      </c>
      <c r="K1294" s="389">
        <v>25</v>
      </c>
      <c r="L1294" s="389">
        <v>16</v>
      </c>
      <c r="M1294" s="389">
        <v>8</v>
      </c>
      <c r="N1294" s="389">
        <v>6</v>
      </c>
      <c r="O1294" s="389">
        <v>5</v>
      </c>
      <c r="P1294" s="391">
        <v>0</v>
      </c>
    </row>
    <row r="1295" spans="1:16">
      <c r="A1295" s="390" t="s">
        <v>2425</v>
      </c>
      <c r="B1295" s="389">
        <v>144</v>
      </c>
      <c r="C1295" s="389">
        <v>1531</v>
      </c>
      <c r="D1295" s="389">
        <v>10.631944444444445</v>
      </c>
      <c r="E1295" s="389">
        <v>2</v>
      </c>
      <c r="F1295" s="389">
        <v>2</v>
      </c>
      <c r="G1295" s="389">
        <v>3</v>
      </c>
      <c r="H1295" s="389">
        <v>1</v>
      </c>
      <c r="I1295" s="389">
        <v>8</v>
      </c>
      <c r="J1295" s="389">
        <v>15</v>
      </c>
      <c r="K1295" s="389">
        <v>35</v>
      </c>
      <c r="L1295" s="389">
        <v>22</v>
      </c>
      <c r="M1295" s="389">
        <v>12</v>
      </c>
      <c r="N1295" s="389">
        <v>13</v>
      </c>
      <c r="O1295" s="389">
        <v>31</v>
      </c>
      <c r="P1295" s="391">
        <v>0</v>
      </c>
    </row>
    <row r="1296" spans="1:16" ht="22.5">
      <c r="A1296" s="390" t="s">
        <v>2426</v>
      </c>
      <c r="B1296" s="389">
        <v>111</v>
      </c>
      <c r="C1296" s="389">
        <v>437</v>
      </c>
      <c r="D1296" s="389">
        <v>3.9369369369369371</v>
      </c>
      <c r="E1296" s="389">
        <v>5</v>
      </c>
      <c r="F1296" s="389">
        <v>2</v>
      </c>
      <c r="G1296" s="389">
        <v>2</v>
      </c>
      <c r="H1296" s="389">
        <v>3</v>
      </c>
      <c r="I1296" s="389">
        <v>10</v>
      </c>
      <c r="J1296" s="389">
        <v>10</v>
      </c>
      <c r="K1296" s="389">
        <v>26</v>
      </c>
      <c r="L1296" s="389">
        <v>22</v>
      </c>
      <c r="M1296" s="389">
        <v>13</v>
      </c>
      <c r="N1296" s="389">
        <v>11</v>
      </c>
      <c r="O1296" s="389">
        <v>7</v>
      </c>
      <c r="P1296" s="391">
        <v>0</v>
      </c>
    </row>
    <row r="1297" spans="1:16">
      <c r="A1297" s="390" t="s">
        <v>2427</v>
      </c>
      <c r="B1297" s="389">
        <v>179</v>
      </c>
      <c r="C1297" s="389">
        <v>1142</v>
      </c>
      <c r="D1297" s="389">
        <v>6.3798882681564244</v>
      </c>
      <c r="E1297" s="389">
        <v>1</v>
      </c>
      <c r="F1297" s="389">
        <v>1</v>
      </c>
      <c r="G1297" s="389">
        <v>6</v>
      </c>
      <c r="H1297" s="389">
        <v>13</v>
      </c>
      <c r="I1297" s="389">
        <v>16</v>
      </c>
      <c r="J1297" s="389">
        <v>10</v>
      </c>
      <c r="K1297" s="389">
        <v>31</v>
      </c>
      <c r="L1297" s="389">
        <v>42</v>
      </c>
      <c r="M1297" s="389">
        <v>21</v>
      </c>
      <c r="N1297" s="389">
        <v>20</v>
      </c>
      <c r="O1297" s="389">
        <v>18</v>
      </c>
      <c r="P1297" s="391">
        <v>0</v>
      </c>
    </row>
    <row r="1298" spans="1:16">
      <c r="A1298" s="390" t="s">
        <v>2428</v>
      </c>
      <c r="B1298" s="389">
        <v>4</v>
      </c>
      <c r="C1298" s="389">
        <v>16</v>
      </c>
      <c r="D1298" s="389">
        <v>4</v>
      </c>
      <c r="E1298" s="391">
        <v>0</v>
      </c>
      <c r="F1298" s="391">
        <v>0</v>
      </c>
      <c r="G1298" s="391">
        <v>0</v>
      </c>
      <c r="H1298" s="391">
        <v>0</v>
      </c>
      <c r="I1298" s="391">
        <v>0</v>
      </c>
      <c r="J1298" s="389">
        <v>1</v>
      </c>
      <c r="K1298" s="389">
        <v>1</v>
      </c>
      <c r="L1298" s="389">
        <v>1</v>
      </c>
      <c r="M1298" s="391">
        <v>0</v>
      </c>
      <c r="N1298" s="389">
        <v>1</v>
      </c>
      <c r="O1298" s="391">
        <v>0</v>
      </c>
      <c r="P1298" s="391">
        <v>0</v>
      </c>
    </row>
    <row r="1299" spans="1:16">
      <c r="A1299" s="390" t="s">
        <v>2429</v>
      </c>
      <c r="B1299" s="389">
        <v>1</v>
      </c>
      <c r="C1299" s="389">
        <v>2</v>
      </c>
      <c r="D1299" s="389">
        <v>2</v>
      </c>
      <c r="E1299" s="391">
        <v>0</v>
      </c>
      <c r="F1299" s="391">
        <v>0</v>
      </c>
      <c r="G1299" s="391">
        <v>0</v>
      </c>
      <c r="H1299" s="391">
        <v>0</v>
      </c>
      <c r="I1299" s="391">
        <v>0</v>
      </c>
      <c r="J1299" s="391">
        <v>0</v>
      </c>
      <c r="K1299" s="389">
        <v>1</v>
      </c>
      <c r="L1299" s="391">
        <v>0</v>
      </c>
      <c r="M1299" s="391">
        <v>0</v>
      </c>
      <c r="N1299" s="391">
        <v>0</v>
      </c>
      <c r="O1299" s="391">
        <v>0</v>
      </c>
      <c r="P1299" s="391">
        <v>0</v>
      </c>
    </row>
    <row r="1300" spans="1:16">
      <c r="A1300" s="390" t="s">
        <v>2430</v>
      </c>
      <c r="B1300" s="389">
        <v>4</v>
      </c>
      <c r="C1300" s="389">
        <v>15</v>
      </c>
      <c r="D1300" s="389">
        <v>3.75</v>
      </c>
      <c r="E1300" s="391">
        <v>0</v>
      </c>
      <c r="F1300" s="391">
        <v>0</v>
      </c>
      <c r="G1300" s="391">
        <v>0</v>
      </c>
      <c r="H1300" s="391">
        <v>0</v>
      </c>
      <c r="I1300" s="391">
        <v>0</v>
      </c>
      <c r="J1300" s="391">
        <v>0</v>
      </c>
      <c r="K1300" s="389">
        <v>1</v>
      </c>
      <c r="L1300" s="389">
        <v>1</v>
      </c>
      <c r="M1300" s="391">
        <v>0</v>
      </c>
      <c r="N1300" s="391">
        <v>0</v>
      </c>
      <c r="O1300" s="389">
        <v>2</v>
      </c>
      <c r="P1300" s="391">
        <v>0</v>
      </c>
    </row>
    <row r="1301" spans="1:16">
      <c r="A1301" s="390" t="s">
        <v>2431</v>
      </c>
      <c r="B1301" s="389">
        <v>158</v>
      </c>
      <c r="C1301" s="389">
        <v>817</v>
      </c>
      <c r="D1301" s="389">
        <v>5.1708860759493671</v>
      </c>
      <c r="E1301" s="391">
        <v>0</v>
      </c>
      <c r="F1301" s="389">
        <v>7</v>
      </c>
      <c r="G1301" s="389">
        <v>7</v>
      </c>
      <c r="H1301" s="389">
        <v>4</v>
      </c>
      <c r="I1301" s="389">
        <v>10</v>
      </c>
      <c r="J1301" s="389">
        <v>18</v>
      </c>
      <c r="K1301" s="389">
        <v>41</v>
      </c>
      <c r="L1301" s="389">
        <v>28</v>
      </c>
      <c r="M1301" s="389">
        <v>24</v>
      </c>
      <c r="N1301" s="389">
        <v>7</v>
      </c>
      <c r="O1301" s="389">
        <v>12</v>
      </c>
      <c r="P1301" s="391">
        <v>0</v>
      </c>
    </row>
    <row r="1302" spans="1:16">
      <c r="A1302" s="390" t="s">
        <v>2432</v>
      </c>
      <c r="B1302" s="389">
        <v>162</v>
      </c>
      <c r="C1302" s="389">
        <v>763</v>
      </c>
      <c r="D1302" s="389">
        <v>4.7098765432098766</v>
      </c>
      <c r="E1302" s="389">
        <v>1</v>
      </c>
      <c r="F1302" s="389">
        <v>3</v>
      </c>
      <c r="G1302" s="389">
        <v>3</v>
      </c>
      <c r="H1302" s="389">
        <v>5</v>
      </c>
      <c r="I1302" s="389">
        <v>6</v>
      </c>
      <c r="J1302" s="389">
        <v>11</v>
      </c>
      <c r="K1302" s="389">
        <v>41</v>
      </c>
      <c r="L1302" s="389">
        <v>23</v>
      </c>
      <c r="M1302" s="389">
        <v>22</v>
      </c>
      <c r="N1302" s="389">
        <v>15</v>
      </c>
      <c r="O1302" s="389">
        <v>32</v>
      </c>
      <c r="P1302" s="391">
        <v>0</v>
      </c>
    </row>
    <row r="1303" spans="1:16">
      <c r="A1303" s="390" t="s">
        <v>2433</v>
      </c>
      <c r="B1303" s="389">
        <v>263</v>
      </c>
      <c r="C1303" s="389">
        <v>1911</v>
      </c>
      <c r="D1303" s="389">
        <v>7.2661596958174908</v>
      </c>
      <c r="E1303" s="389">
        <v>1</v>
      </c>
      <c r="F1303" s="389">
        <v>6</v>
      </c>
      <c r="G1303" s="389">
        <v>5</v>
      </c>
      <c r="H1303" s="389">
        <v>10</v>
      </c>
      <c r="I1303" s="389">
        <v>22</v>
      </c>
      <c r="J1303" s="389">
        <v>48</v>
      </c>
      <c r="K1303" s="389">
        <v>71</v>
      </c>
      <c r="L1303" s="389">
        <v>45</v>
      </c>
      <c r="M1303" s="389">
        <v>31</v>
      </c>
      <c r="N1303" s="389">
        <v>14</v>
      </c>
      <c r="O1303" s="389">
        <v>10</v>
      </c>
      <c r="P1303" s="391">
        <v>0</v>
      </c>
    </row>
    <row r="1304" spans="1:16" ht="22.5">
      <c r="A1304" s="390" t="s">
        <v>2434</v>
      </c>
      <c r="B1304" s="389">
        <v>405</v>
      </c>
      <c r="C1304" s="389">
        <v>2491</v>
      </c>
      <c r="D1304" s="389">
        <v>6.1506172839506172</v>
      </c>
      <c r="E1304" s="389">
        <v>1</v>
      </c>
      <c r="F1304" s="389">
        <v>2</v>
      </c>
      <c r="G1304" s="389">
        <v>5</v>
      </c>
      <c r="H1304" s="389">
        <v>5</v>
      </c>
      <c r="I1304" s="389">
        <v>12</v>
      </c>
      <c r="J1304" s="389">
        <v>25</v>
      </c>
      <c r="K1304" s="389">
        <v>70</v>
      </c>
      <c r="L1304" s="389">
        <v>65</v>
      </c>
      <c r="M1304" s="389">
        <v>77</v>
      </c>
      <c r="N1304" s="389">
        <v>56</v>
      </c>
      <c r="O1304" s="389">
        <v>87</v>
      </c>
      <c r="P1304" s="391">
        <v>0</v>
      </c>
    </row>
    <row r="1305" spans="1:16" ht="22.5">
      <c r="A1305" s="390" t="s">
        <v>2435</v>
      </c>
      <c r="B1305" s="389">
        <v>22</v>
      </c>
      <c r="C1305" s="389">
        <v>96</v>
      </c>
      <c r="D1305" s="389">
        <v>4.3636363636363633</v>
      </c>
      <c r="E1305" s="391">
        <v>0</v>
      </c>
      <c r="F1305" s="391">
        <v>0</v>
      </c>
      <c r="G1305" s="391">
        <v>0</v>
      </c>
      <c r="H1305" s="391">
        <v>0</v>
      </c>
      <c r="I1305" s="389">
        <v>1</v>
      </c>
      <c r="J1305" s="389">
        <v>4</v>
      </c>
      <c r="K1305" s="389">
        <v>4</v>
      </c>
      <c r="L1305" s="389">
        <v>3</v>
      </c>
      <c r="M1305" s="389">
        <v>3</v>
      </c>
      <c r="N1305" s="389">
        <v>3</v>
      </c>
      <c r="O1305" s="389">
        <v>4</v>
      </c>
      <c r="P1305" s="391">
        <v>0</v>
      </c>
    </row>
    <row r="1306" spans="1:16">
      <c r="A1306" s="390" t="s">
        <v>2436</v>
      </c>
      <c r="B1306" s="389">
        <v>63</v>
      </c>
      <c r="C1306" s="389">
        <v>585</v>
      </c>
      <c r="D1306" s="389">
        <v>9.2857142857142865</v>
      </c>
      <c r="E1306" s="391">
        <v>0</v>
      </c>
      <c r="F1306" s="389">
        <v>2</v>
      </c>
      <c r="G1306" s="391">
        <v>0</v>
      </c>
      <c r="H1306" s="389">
        <v>1</v>
      </c>
      <c r="I1306" s="389">
        <v>2</v>
      </c>
      <c r="J1306" s="389">
        <v>7</v>
      </c>
      <c r="K1306" s="389">
        <v>13</v>
      </c>
      <c r="L1306" s="389">
        <v>14</v>
      </c>
      <c r="M1306" s="389">
        <v>6</v>
      </c>
      <c r="N1306" s="389">
        <v>9</v>
      </c>
      <c r="O1306" s="389">
        <v>9</v>
      </c>
      <c r="P1306" s="391">
        <v>0</v>
      </c>
    </row>
    <row r="1307" spans="1:16">
      <c r="A1307" s="390" t="s">
        <v>2437</v>
      </c>
      <c r="B1307" s="389">
        <v>22</v>
      </c>
      <c r="C1307" s="389">
        <v>91</v>
      </c>
      <c r="D1307" s="389">
        <v>4.1363636363636367</v>
      </c>
      <c r="E1307" s="391">
        <v>0</v>
      </c>
      <c r="F1307" s="389">
        <v>1</v>
      </c>
      <c r="G1307" s="391">
        <v>0</v>
      </c>
      <c r="H1307" s="389">
        <v>3</v>
      </c>
      <c r="I1307" s="389">
        <v>5</v>
      </c>
      <c r="J1307" s="391">
        <v>0</v>
      </c>
      <c r="K1307" s="389">
        <v>5</v>
      </c>
      <c r="L1307" s="389">
        <v>3</v>
      </c>
      <c r="M1307" s="389">
        <v>3</v>
      </c>
      <c r="N1307" s="389">
        <v>1</v>
      </c>
      <c r="O1307" s="389">
        <v>1</v>
      </c>
      <c r="P1307" s="391">
        <v>0</v>
      </c>
    </row>
    <row r="1308" spans="1:16">
      <c r="A1308" s="390" t="s">
        <v>2438</v>
      </c>
      <c r="B1308" s="389">
        <v>10</v>
      </c>
      <c r="C1308" s="389">
        <v>60</v>
      </c>
      <c r="D1308" s="389">
        <v>6</v>
      </c>
      <c r="E1308" s="391">
        <v>0</v>
      </c>
      <c r="F1308" s="391">
        <v>0</v>
      </c>
      <c r="G1308" s="391">
        <v>0</v>
      </c>
      <c r="H1308" s="391">
        <v>0</v>
      </c>
      <c r="I1308" s="391">
        <v>0</v>
      </c>
      <c r="J1308" s="391">
        <v>0</v>
      </c>
      <c r="K1308" s="389">
        <v>1</v>
      </c>
      <c r="L1308" s="391">
        <v>0</v>
      </c>
      <c r="M1308" s="389">
        <v>3</v>
      </c>
      <c r="N1308" s="389">
        <v>2</v>
      </c>
      <c r="O1308" s="389">
        <v>4</v>
      </c>
      <c r="P1308" s="391">
        <v>0</v>
      </c>
    </row>
    <row r="1309" spans="1:16" ht="22.5">
      <c r="A1309" s="390" t="s">
        <v>2439</v>
      </c>
      <c r="B1309" s="389">
        <v>343</v>
      </c>
      <c r="C1309" s="389">
        <v>2437</v>
      </c>
      <c r="D1309" s="389">
        <v>7.1049562682215743</v>
      </c>
      <c r="E1309" s="391">
        <v>0</v>
      </c>
      <c r="F1309" s="389">
        <v>4</v>
      </c>
      <c r="G1309" s="389">
        <v>5</v>
      </c>
      <c r="H1309" s="389">
        <v>9</v>
      </c>
      <c r="I1309" s="389">
        <v>39</v>
      </c>
      <c r="J1309" s="389">
        <v>72</v>
      </c>
      <c r="K1309" s="389">
        <v>97</v>
      </c>
      <c r="L1309" s="389">
        <v>46</v>
      </c>
      <c r="M1309" s="389">
        <v>24</v>
      </c>
      <c r="N1309" s="389">
        <v>23</v>
      </c>
      <c r="O1309" s="389">
        <v>24</v>
      </c>
      <c r="P1309" s="391">
        <v>0</v>
      </c>
    </row>
    <row r="1310" spans="1:16" ht="22.5">
      <c r="A1310" s="390" t="s">
        <v>2440</v>
      </c>
      <c r="B1310" s="389">
        <v>5</v>
      </c>
      <c r="C1310" s="389">
        <v>8</v>
      </c>
      <c r="D1310" s="389">
        <v>1.6</v>
      </c>
      <c r="E1310" s="391">
        <v>0</v>
      </c>
      <c r="F1310" s="391">
        <v>0</v>
      </c>
      <c r="G1310" s="391">
        <v>0</v>
      </c>
      <c r="H1310" s="391">
        <v>0</v>
      </c>
      <c r="I1310" s="391">
        <v>0</v>
      </c>
      <c r="J1310" s="391">
        <v>0</v>
      </c>
      <c r="K1310" s="389">
        <v>2</v>
      </c>
      <c r="L1310" s="389">
        <v>2</v>
      </c>
      <c r="M1310" s="391">
        <v>0</v>
      </c>
      <c r="N1310" s="389">
        <v>1</v>
      </c>
      <c r="O1310" s="391">
        <v>0</v>
      </c>
      <c r="P1310" s="391">
        <v>0</v>
      </c>
    </row>
    <row r="1311" spans="1:16">
      <c r="A1311" s="390" t="s">
        <v>2441</v>
      </c>
      <c r="B1311" s="389">
        <v>890</v>
      </c>
      <c r="C1311" s="389">
        <v>4452</v>
      </c>
      <c r="D1311" s="389">
        <v>5.0022471910112358</v>
      </c>
      <c r="E1311" s="389">
        <v>4</v>
      </c>
      <c r="F1311" s="389">
        <v>10</v>
      </c>
      <c r="G1311" s="389">
        <v>21</v>
      </c>
      <c r="H1311" s="389">
        <v>25</v>
      </c>
      <c r="I1311" s="389">
        <v>96</v>
      </c>
      <c r="J1311" s="389">
        <v>116</v>
      </c>
      <c r="K1311" s="389">
        <v>195</v>
      </c>
      <c r="L1311" s="389">
        <v>116</v>
      </c>
      <c r="M1311" s="389">
        <v>113</v>
      </c>
      <c r="N1311" s="389">
        <v>89</v>
      </c>
      <c r="O1311" s="389">
        <v>105</v>
      </c>
      <c r="P1311" s="391">
        <v>0</v>
      </c>
    </row>
    <row r="1312" spans="1:16" ht="22.5">
      <c r="A1312" s="390" t="s">
        <v>2442</v>
      </c>
      <c r="B1312" s="389">
        <v>284</v>
      </c>
      <c r="C1312" s="389">
        <v>1477</v>
      </c>
      <c r="D1312" s="389">
        <v>5.200704225352113</v>
      </c>
      <c r="E1312" s="391">
        <v>0</v>
      </c>
      <c r="F1312" s="389">
        <v>11</v>
      </c>
      <c r="G1312" s="389">
        <v>10</v>
      </c>
      <c r="H1312" s="389">
        <v>21</v>
      </c>
      <c r="I1312" s="389">
        <v>28</v>
      </c>
      <c r="J1312" s="389">
        <v>30</v>
      </c>
      <c r="K1312" s="389">
        <v>56</v>
      </c>
      <c r="L1312" s="389">
        <v>38</v>
      </c>
      <c r="M1312" s="389">
        <v>34</v>
      </c>
      <c r="N1312" s="389">
        <v>23</v>
      </c>
      <c r="O1312" s="389">
        <v>33</v>
      </c>
      <c r="P1312" s="391">
        <v>0</v>
      </c>
    </row>
    <row r="1313" spans="1:16">
      <c r="A1313" s="390" t="s">
        <v>2443</v>
      </c>
      <c r="B1313" s="389">
        <v>705</v>
      </c>
      <c r="C1313" s="389">
        <v>3520</v>
      </c>
      <c r="D1313" s="389">
        <v>4.9929078014184398</v>
      </c>
      <c r="E1313" s="389">
        <v>7</v>
      </c>
      <c r="F1313" s="389">
        <v>27</v>
      </c>
      <c r="G1313" s="389">
        <v>44</v>
      </c>
      <c r="H1313" s="389">
        <v>54</v>
      </c>
      <c r="I1313" s="389">
        <v>88</v>
      </c>
      <c r="J1313" s="389">
        <v>100</v>
      </c>
      <c r="K1313" s="389">
        <v>160</v>
      </c>
      <c r="L1313" s="389">
        <v>92</v>
      </c>
      <c r="M1313" s="389">
        <v>51</v>
      </c>
      <c r="N1313" s="389">
        <v>36</v>
      </c>
      <c r="O1313" s="389">
        <v>46</v>
      </c>
      <c r="P1313" s="391">
        <v>0</v>
      </c>
    </row>
    <row r="1314" spans="1:16">
      <c r="A1314" s="390" t="s">
        <v>2444</v>
      </c>
      <c r="B1314" s="389">
        <v>805</v>
      </c>
      <c r="C1314" s="389">
        <v>5879</v>
      </c>
      <c r="D1314" s="389">
        <v>7.3031055900621116</v>
      </c>
      <c r="E1314" s="389">
        <v>2</v>
      </c>
      <c r="F1314" s="389">
        <v>3</v>
      </c>
      <c r="G1314" s="389">
        <v>13</v>
      </c>
      <c r="H1314" s="389">
        <v>36</v>
      </c>
      <c r="I1314" s="389">
        <v>65</v>
      </c>
      <c r="J1314" s="389">
        <v>78</v>
      </c>
      <c r="K1314" s="389">
        <v>145</v>
      </c>
      <c r="L1314" s="389">
        <v>103</v>
      </c>
      <c r="M1314" s="389">
        <v>104</v>
      </c>
      <c r="N1314" s="389">
        <v>95</v>
      </c>
      <c r="O1314" s="389">
        <v>161</v>
      </c>
      <c r="P1314" s="391">
        <v>0</v>
      </c>
    </row>
    <row r="1315" spans="1:16" ht="22.5">
      <c r="A1315" s="390" t="s">
        <v>2445</v>
      </c>
      <c r="B1315" s="389">
        <v>69</v>
      </c>
      <c r="C1315" s="389">
        <v>287</v>
      </c>
      <c r="D1315" s="389">
        <v>4.1594202898550723</v>
      </c>
      <c r="E1315" s="391">
        <v>0</v>
      </c>
      <c r="F1315" s="389">
        <v>1</v>
      </c>
      <c r="G1315" s="391">
        <v>0</v>
      </c>
      <c r="H1315" s="389">
        <v>3</v>
      </c>
      <c r="I1315" s="389">
        <v>3</v>
      </c>
      <c r="J1315" s="389">
        <v>4</v>
      </c>
      <c r="K1315" s="389">
        <v>12</v>
      </c>
      <c r="L1315" s="389">
        <v>16</v>
      </c>
      <c r="M1315" s="389">
        <v>13</v>
      </c>
      <c r="N1315" s="389">
        <v>6</v>
      </c>
      <c r="O1315" s="389">
        <v>11</v>
      </c>
      <c r="P1315" s="391">
        <v>0</v>
      </c>
    </row>
    <row r="1316" spans="1:16" ht="22.5">
      <c r="A1316" s="390" t="s">
        <v>3419</v>
      </c>
      <c r="B1316" s="389">
        <v>317</v>
      </c>
      <c r="C1316" s="389">
        <v>1471</v>
      </c>
      <c r="D1316" s="389">
        <v>4.6403785488958986</v>
      </c>
      <c r="E1316" s="389">
        <v>1</v>
      </c>
      <c r="F1316" s="389">
        <v>3</v>
      </c>
      <c r="G1316" s="389">
        <v>3</v>
      </c>
      <c r="H1316" s="389">
        <v>7</v>
      </c>
      <c r="I1316" s="389">
        <v>24</v>
      </c>
      <c r="J1316" s="389">
        <v>43</v>
      </c>
      <c r="K1316" s="389">
        <v>66</v>
      </c>
      <c r="L1316" s="389">
        <v>58</v>
      </c>
      <c r="M1316" s="389">
        <v>42</v>
      </c>
      <c r="N1316" s="389">
        <v>33</v>
      </c>
      <c r="O1316" s="389">
        <v>36</v>
      </c>
      <c r="P1316" s="389">
        <v>1</v>
      </c>
    </row>
    <row r="1317" spans="1:16" ht="22.5">
      <c r="A1317" s="390" t="s">
        <v>2446</v>
      </c>
      <c r="B1317" s="389">
        <v>26</v>
      </c>
      <c r="C1317" s="389">
        <v>147</v>
      </c>
      <c r="D1317" s="389">
        <v>5.6538461538461542</v>
      </c>
      <c r="E1317" s="391">
        <v>0</v>
      </c>
      <c r="F1317" s="389">
        <v>1</v>
      </c>
      <c r="G1317" s="389">
        <v>2</v>
      </c>
      <c r="H1317" s="389">
        <v>3</v>
      </c>
      <c r="I1317" s="389">
        <v>1</v>
      </c>
      <c r="J1317" s="389">
        <v>4</v>
      </c>
      <c r="K1317" s="389">
        <v>5</v>
      </c>
      <c r="L1317" s="389">
        <v>3</v>
      </c>
      <c r="M1317" s="389">
        <v>3</v>
      </c>
      <c r="N1317" s="389">
        <v>1</v>
      </c>
      <c r="O1317" s="389">
        <v>3</v>
      </c>
      <c r="P1317" s="391">
        <v>0</v>
      </c>
    </row>
    <row r="1318" spans="1:16">
      <c r="A1318" s="390" t="s">
        <v>2447</v>
      </c>
      <c r="B1318" s="389">
        <v>492</v>
      </c>
      <c r="C1318" s="389">
        <v>3747</v>
      </c>
      <c r="D1318" s="389">
        <v>7.6158536585365857</v>
      </c>
      <c r="E1318" s="389">
        <v>4</v>
      </c>
      <c r="F1318" s="389">
        <v>4</v>
      </c>
      <c r="G1318" s="389">
        <v>23</v>
      </c>
      <c r="H1318" s="389">
        <v>16</v>
      </c>
      <c r="I1318" s="389">
        <v>54</v>
      </c>
      <c r="J1318" s="389">
        <v>100</v>
      </c>
      <c r="K1318" s="389">
        <v>133</v>
      </c>
      <c r="L1318" s="389">
        <v>84</v>
      </c>
      <c r="M1318" s="389">
        <v>35</v>
      </c>
      <c r="N1318" s="389">
        <v>21</v>
      </c>
      <c r="O1318" s="389">
        <v>18</v>
      </c>
      <c r="P1318" s="391">
        <v>0</v>
      </c>
    </row>
    <row r="1319" spans="1:16">
      <c r="A1319" s="390" t="s">
        <v>3448</v>
      </c>
      <c r="B1319" s="389">
        <v>357</v>
      </c>
      <c r="C1319" s="389">
        <v>1914</v>
      </c>
      <c r="D1319" s="389">
        <v>5.3613445378151257</v>
      </c>
      <c r="E1319" s="389">
        <v>1</v>
      </c>
      <c r="F1319" s="389">
        <v>12</v>
      </c>
      <c r="G1319" s="389">
        <v>43</v>
      </c>
      <c r="H1319" s="389">
        <v>18</v>
      </c>
      <c r="I1319" s="389">
        <v>17</v>
      </c>
      <c r="J1319" s="389">
        <v>30</v>
      </c>
      <c r="K1319" s="389">
        <v>58</v>
      </c>
      <c r="L1319" s="389">
        <v>33</v>
      </c>
      <c r="M1319" s="389">
        <v>30</v>
      </c>
      <c r="N1319" s="389">
        <v>32</v>
      </c>
      <c r="O1319" s="389">
        <v>83</v>
      </c>
      <c r="P1319" s="391">
        <v>0</v>
      </c>
    </row>
    <row r="1320" spans="1:16" ht="22.5">
      <c r="A1320" s="390" t="s">
        <v>2448</v>
      </c>
      <c r="B1320" s="389">
        <v>17</v>
      </c>
      <c r="C1320" s="389">
        <v>86</v>
      </c>
      <c r="D1320" s="389">
        <v>5.0588235294117645</v>
      </c>
      <c r="E1320" s="391">
        <v>0</v>
      </c>
      <c r="F1320" s="391">
        <v>0</v>
      </c>
      <c r="G1320" s="391">
        <v>0</v>
      </c>
      <c r="H1320" s="391">
        <v>0</v>
      </c>
      <c r="I1320" s="389">
        <v>4</v>
      </c>
      <c r="J1320" s="389">
        <v>2</v>
      </c>
      <c r="K1320" s="389">
        <v>3</v>
      </c>
      <c r="L1320" s="389">
        <v>2</v>
      </c>
      <c r="M1320" s="389">
        <v>2</v>
      </c>
      <c r="N1320" s="389">
        <v>1</v>
      </c>
      <c r="O1320" s="389">
        <v>3</v>
      </c>
      <c r="P1320" s="391">
        <v>0</v>
      </c>
    </row>
    <row r="1321" spans="1:16" ht="22.5">
      <c r="A1321" s="390" t="s">
        <v>2449</v>
      </c>
      <c r="B1321" s="389">
        <v>1210</v>
      </c>
      <c r="C1321" s="389">
        <v>6503</v>
      </c>
      <c r="D1321" s="389">
        <v>5.3743801652892564</v>
      </c>
      <c r="E1321" s="389">
        <v>5</v>
      </c>
      <c r="F1321" s="389">
        <v>52</v>
      </c>
      <c r="G1321" s="389">
        <v>84</v>
      </c>
      <c r="H1321" s="389">
        <v>73</v>
      </c>
      <c r="I1321" s="389">
        <v>138</v>
      </c>
      <c r="J1321" s="389">
        <v>212</v>
      </c>
      <c r="K1321" s="389">
        <v>274</v>
      </c>
      <c r="L1321" s="389">
        <v>158</v>
      </c>
      <c r="M1321" s="389">
        <v>97</v>
      </c>
      <c r="N1321" s="389">
        <v>54</v>
      </c>
      <c r="O1321" s="389">
        <v>63</v>
      </c>
      <c r="P1321" s="391">
        <v>0</v>
      </c>
    </row>
    <row r="1322" spans="1:16">
      <c r="A1322" s="390" t="s">
        <v>2450</v>
      </c>
      <c r="B1322" s="389">
        <v>129</v>
      </c>
      <c r="C1322" s="389">
        <v>376</v>
      </c>
      <c r="D1322" s="389">
        <v>2.9147286821705425</v>
      </c>
      <c r="E1322" s="389">
        <v>1</v>
      </c>
      <c r="F1322" s="389">
        <v>2</v>
      </c>
      <c r="G1322" s="389">
        <v>9</v>
      </c>
      <c r="H1322" s="389">
        <v>4</v>
      </c>
      <c r="I1322" s="389">
        <v>7</v>
      </c>
      <c r="J1322" s="389">
        <v>8</v>
      </c>
      <c r="K1322" s="389">
        <v>26</v>
      </c>
      <c r="L1322" s="389">
        <v>24</v>
      </c>
      <c r="M1322" s="389">
        <v>14</v>
      </c>
      <c r="N1322" s="389">
        <v>12</v>
      </c>
      <c r="O1322" s="389">
        <v>22</v>
      </c>
      <c r="P1322" s="391">
        <v>0</v>
      </c>
    </row>
    <row r="1323" spans="1:16">
      <c r="A1323" s="390" t="s">
        <v>2451</v>
      </c>
      <c r="B1323" s="389">
        <v>146</v>
      </c>
      <c r="C1323" s="389">
        <v>732</v>
      </c>
      <c r="D1323" s="389">
        <v>5.0136986301369859</v>
      </c>
      <c r="E1323" s="391">
        <v>0</v>
      </c>
      <c r="F1323" s="389">
        <v>2</v>
      </c>
      <c r="G1323" s="389">
        <v>9</v>
      </c>
      <c r="H1323" s="389">
        <v>7</v>
      </c>
      <c r="I1323" s="389">
        <v>21</v>
      </c>
      <c r="J1323" s="389">
        <v>17</v>
      </c>
      <c r="K1323" s="389">
        <v>40</v>
      </c>
      <c r="L1323" s="389">
        <v>29</v>
      </c>
      <c r="M1323" s="389">
        <v>9</v>
      </c>
      <c r="N1323" s="389">
        <v>3</v>
      </c>
      <c r="O1323" s="389">
        <v>9</v>
      </c>
      <c r="P1323" s="391">
        <v>0</v>
      </c>
    </row>
    <row r="1324" spans="1:16">
      <c r="A1324" s="390" t="s">
        <v>2452</v>
      </c>
      <c r="B1324" s="389">
        <v>4214</v>
      </c>
      <c r="C1324" s="389">
        <v>20203</v>
      </c>
      <c r="D1324" s="389">
        <v>4.7942572377788322</v>
      </c>
      <c r="E1324" s="389">
        <v>58</v>
      </c>
      <c r="F1324" s="389">
        <v>484</v>
      </c>
      <c r="G1324" s="389">
        <v>816</v>
      </c>
      <c r="H1324" s="389">
        <v>413</v>
      </c>
      <c r="I1324" s="389">
        <v>243</v>
      </c>
      <c r="J1324" s="389">
        <v>300</v>
      </c>
      <c r="K1324" s="389">
        <v>538</v>
      </c>
      <c r="L1324" s="389">
        <v>381</v>
      </c>
      <c r="M1324" s="389">
        <v>293</v>
      </c>
      <c r="N1324" s="389">
        <v>247</v>
      </c>
      <c r="O1324" s="389">
        <v>440</v>
      </c>
      <c r="P1324" s="389">
        <v>1</v>
      </c>
    </row>
    <row r="1325" spans="1:16" ht="22.5">
      <c r="A1325" s="390" t="s">
        <v>2453</v>
      </c>
      <c r="B1325" s="389">
        <v>1172</v>
      </c>
      <c r="C1325" s="389">
        <v>3087</v>
      </c>
      <c r="D1325" s="389">
        <v>2.6339590443686007</v>
      </c>
      <c r="E1325" s="389">
        <v>1</v>
      </c>
      <c r="F1325" s="389">
        <v>9</v>
      </c>
      <c r="G1325" s="389">
        <v>9</v>
      </c>
      <c r="H1325" s="389">
        <v>17</v>
      </c>
      <c r="I1325" s="389">
        <v>68</v>
      </c>
      <c r="J1325" s="389">
        <v>153</v>
      </c>
      <c r="K1325" s="389">
        <v>295</v>
      </c>
      <c r="L1325" s="389">
        <v>176</v>
      </c>
      <c r="M1325" s="389">
        <v>136</v>
      </c>
      <c r="N1325" s="389">
        <v>114</v>
      </c>
      <c r="O1325" s="389">
        <v>193</v>
      </c>
      <c r="P1325" s="389">
        <v>1</v>
      </c>
    </row>
    <row r="1326" spans="1:16">
      <c r="A1326" s="390" t="s">
        <v>2454</v>
      </c>
      <c r="B1326" s="389">
        <v>20</v>
      </c>
      <c r="C1326" s="389">
        <v>81</v>
      </c>
      <c r="D1326" s="389">
        <v>4.05</v>
      </c>
      <c r="E1326" s="391">
        <v>0</v>
      </c>
      <c r="F1326" s="389">
        <v>1</v>
      </c>
      <c r="G1326" s="391">
        <v>0</v>
      </c>
      <c r="H1326" s="389">
        <v>2</v>
      </c>
      <c r="I1326" s="389">
        <v>1</v>
      </c>
      <c r="J1326" s="391">
        <v>0</v>
      </c>
      <c r="K1326" s="389">
        <v>5</v>
      </c>
      <c r="L1326" s="389">
        <v>2</v>
      </c>
      <c r="M1326" s="389">
        <v>1</v>
      </c>
      <c r="N1326" s="389">
        <v>2</v>
      </c>
      <c r="O1326" s="389">
        <v>6</v>
      </c>
      <c r="P1326" s="391">
        <v>0</v>
      </c>
    </row>
    <row r="1327" spans="1:16">
      <c r="A1327" s="390" t="s">
        <v>2455</v>
      </c>
      <c r="B1327" s="389">
        <v>12</v>
      </c>
      <c r="C1327" s="389">
        <v>37</v>
      </c>
      <c r="D1327" s="389">
        <v>3.0833333333333335</v>
      </c>
      <c r="E1327" s="391">
        <v>0</v>
      </c>
      <c r="F1327" s="391">
        <v>0</v>
      </c>
      <c r="G1327" s="389">
        <v>1</v>
      </c>
      <c r="H1327" s="389">
        <v>1</v>
      </c>
      <c r="I1327" s="389">
        <v>4</v>
      </c>
      <c r="J1327" s="389">
        <v>2</v>
      </c>
      <c r="K1327" s="389">
        <v>1</v>
      </c>
      <c r="L1327" s="389">
        <v>1</v>
      </c>
      <c r="M1327" s="389">
        <v>1</v>
      </c>
      <c r="N1327" s="389">
        <v>1</v>
      </c>
      <c r="O1327" s="391">
        <v>0</v>
      </c>
      <c r="P1327" s="391">
        <v>0</v>
      </c>
    </row>
    <row r="1328" spans="1:16">
      <c r="A1328" s="390" t="s">
        <v>2456</v>
      </c>
      <c r="B1328" s="389">
        <v>76</v>
      </c>
      <c r="C1328" s="389">
        <v>198</v>
      </c>
      <c r="D1328" s="389">
        <v>2.6052631578947367</v>
      </c>
      <c r="E1328" s="391">
        <v>0</v>
      </c>
      <c r="F1328" s="389">
        <v>1</v>
      </c>
      <c r="G1328" s="389">
        <v>2</v>
      </c>
      <c r="H1328" s="389">
        <v>1</v>
      </c>
      <c r="I1328" s="389">
        <v>2</v>
      </c>
      <c r="J1328" s="389">
        <v>3</v>
      </c>
      <c r="K1328" s="389">
        <v>4</v>
      </c>
      <c r="L1328" s="389">
        <v>14</v>
      </c>
      <c r="M1328" s="389">
        <v>14</v>
      </c>
      <c r="N1328" s="389">
        <v>22</v>
      </c>
      <c r="O1328" s="389">
        <v>13</v>
      </c>
      <c r="P1328" s="391">
        <v>0</v>
      </c>
    </row>
    <row r="1329" spans="1:16">
      <c r="A1329" s="390" t="s">
        <v>2457</v>
      </c>
      <c r="B1329" s="389">
        <v>2</v>
      </c>
      <c r="C1329" s="389">
        <v>7</v>
      </c>
      <c r="D1329" s="389">
        <v>3.5</v>
      </c>
      <c r="E1329" s="391">
        <v>0</v>
      </c>
      <c r="F1329" s="391">
        <v>0</v>
      </c>
      <c r="G1329" s="391">
        <v>0</v>
      </c>
      <c r="H1329" s="389">
        <v>1</v>
      </c>
      <c r="I1329" s="391">
        <v>0</v>
      </c>
      <c r="J1329" s="391">
        <v>0</v>
      </c>
      <c r="K1329" s="391">
        <v>0</v>
      </c>
      <c r="L1329" s="391">
        <v>0</v>
      </c>
      <c r="M1329" s="389">
        <v>1</v>
      </c>
      <c r="N1329" s="391">
        <v>0</v>
      </c>
      <c r="O1329" s="391">
        <v>0</v>
      </c>
      <c r="P1329" s="391">
        <v>0</v>
      </c>
    </row>
    <row r="1330" spans="1:16">
      <c r="A1330" s="390" t="s">
        <v>2458</v>
      </c>
      <c r="B1330" s="389">
        <v>8</v>
      </c>
      <c r="C1330" s="389">
        <v>107</v>
      </c>
      <c r="D1330" s="389">
        <v>13.375</v>
      </c>
      <c r="E1330" s="391">
        <v>0</v>
      </c>
      <c r="F1330" s="389">
        <v>1</v>
      </c>
      <c r="G1330" s="389">
        <v>1</v>
      </c>
      <c r="H1330" s="389">
        <v>1</v>
      </c>
      <c r="I1330" s="391">
        <v>0</v>
      </c>
      <c r="J1330" s="391">
        <v>0</v>
      </c>
      <c r="K1330" s="389">
        <v>3</v>
      </c>
      <c r="L1330" s="389">
        <v>1</v>
      </c>
      <c r="M1330" s="391">
        <v>0</v>
      </c>
      <c r="N1330" s="389">
        <v>1</v>
      </c>
      <c r="O1330" s="391">
        <v>0</v>
      </c>
      <c r="P1330" s="391">
        <v>0</v>
      </c>
    </row>
    <row r="1331" spans="1:16">
      <c r="A1331" s="390" t="s">
        <v>2459</v>
      </c>
      <c r="B1331" s="389">
        <v>206</v>
      </c>
      <c r="C1331" s="389">
        <v>514</v>
      </c>
      <c r="D1331" s="389">
        <v>2.4951456310679609</v>
      </c>
      <c r="E1331" s="391">
        <v>0</v>
      </c>
      <c r="F1331" s="389">
        <v>9</v>
      </c>
      <c r="G1331" s="389">
        <v>14</v>
      </c>
      <c r="H1331" s="389">
        <v>9</v>
      </c>
      <c r="I1331" s="389">
        <v>12</v>
      </c>
      <c r="J1331" s="389">
        <v>26</v>
      </c>
      <c r="K1331" s="389">
        <v>44</v>
      </c>
      <c r="L1331" s="389">
        <v>26</v>
      </c>
      <c r="M1331" s="389">
        <v>31</v>
      </c>
      <c r="N1331" s="389">
        <v>15</v>
      </c>
      <c r="O1331" s="389">
        <v>20</v>
      </c>
      <c r="P1331" s="391">
        <v>0</v>
      </c>
    </row>
    <row r="1332" spans="1:16">
      <c r="A1332" s="390" t="s">
        <v>2460</v>
      </c>
      <c r="B1332" s="389">
        <v>106</v>
      </c>
      <c r="C1332" s="389">
        <v>338</v>
      </c>
      <c r="D1332" s="389">
        <v>3.1886792452830188</v>
      </c>
      <c r="E1332" s="389">
        <v>1</v>
      </c>
      <c r="F1332" s="389">
        <v>14</v>
      </c>
      <c r="G1332" s="389">
        <v>27</v>
      </c>
      <c r="H1332" s="389">
        <v>10</v>
      </c>
      <c r="I1332" s="389">
        <v>6</v>
      </c>
      <c r="J1332" s="389">
        <v>12</v>
      </c>
      <c r="K1332" s="389">
        <v>9</v>
      </c>
      <c r="L1332" s="389">
        <v>7</v>
      </c>
      <c r="M1332" s="389">
        <v>4</v>
      </c>
      <c r="N1332" s="389">
        <v>6</v>
      </c>
      <c r="O1332" s="389">
        <v>10</v>
      </c>
      <c r="P1332" s="391">
        <v>0</v>
      </c>
    </row>
    <row r="1333" spans="1:16">
      <c r="A1333" s="390" t="s">
        <v>2461</v>
      </c>
      <c r="B1333" s="389">
        <v>256</v>
      </c>
      <c r="C1333" s="389">
        <v>959</v>
      </c>
      <c r="D1333" s="389">
        <v>3.74609375</v>
      </c>
      <c r="E1333" s="391">
        <v>0</v>
      </c>
      <c r="F1333" s="389">
        <v>3</v>
      </c>
      <c r="G1333" s="389">
        <v>12</v>
      </c>
      <c r="H1333" s="389">
        <v>13</v>
      </c>
      <c r="I1333" s="389">
        <v>23</v>
      </c>
      <c r="J1333" s="389">
        <v>36</v>
      </c>
      <c r="K1333" s="389">
        <v>81</v>
      </c>
      <c r="L1333" s="389">
        <v>39</v>
      </c>
      <c r="M1333" s="389">
        <v>30</v>
      </c>
      <c r="N1333" s="389">
        <v>11</v>
      </c>
      <c r="O1333" s="389">
        <v>8</v>
      </c>
      <c r="P1333" s="391">
        <v>0</v>
      </c>
    </row>
    <row r="1334" spans="1:16">
      <c r="A1334" s="390" t="s">
        <v>2462</v>
      </c>
      <c r="B1334" s="389">
        <v>6624</v>
      </c>
      <c r="C1334" s="389">
        <v>27548</v>
      </c>
      <c r="D1334" s="389">
        <v>4.1588164251207731</v>
      </c>
      <c r="E1334" s="389">
        <v>24</v>
      </c>
      <c r="F1334" s="389">
        <v>379</v>
      </c>
      <c r="G1334" s="389">
        <v>1195</v>
      </c>
      <c r="H1334" s="389">
        <v>1246</v>
      </c>
      <c r="I1334" s="389">
        <v>468</v>
      </c>
      <c r="J1334" s="389">
        <v>380</v>
      </c>
      <c r="K1334" s="389">
        <v>740</v>
      </c>
      <c r="L1334" s="389">
        <v>617</v>
      </c>
      <c r="M1334" s="389">
        <v>567</v>
      </c>
      <c r="N1334" s="389">
        <v>438</v>
      </c>
      <c r="O1334" s="389">
        <v>569</v>
      </c>
      <c r="P1334" s="389">
        <v>1</v>
      </c>
    </row>
    <row r="1335" spans="1:16" ht="22.5">
      <c r="A1335" s="390" t="s">
        <v>2463</v>
      </c>
      <c r="B1335" s="389">
        <v>351</v>
      </c>
      <c r="C1335" s="389">
        <v>920</v>
      </c>
      <c r="D1335" s="389">
        <v>2.6210826210826212</v>
      </c>
      <c r="E1335" s="389">
        <v>3</v>
      </c>
      <c r="F1335" s="389">
        <v>24</v>
      </c>
      <c r="G1335" s="389">
        <v>55</v>
      </c>
      <c r="H1335" s="389">
        <v>47</v>
      </c>
      <c r="I1335" s="389">
        <v>31</v>
      </c>
      <c r="J1335" s="389">
        <v>31</v>
      </c>
      <c r="K1335" s="389">
        <v>61</v>
      </c>
      <c r="L1335" s="389">
        <v>39</v>
      </c>
      <c r="M1335" s="389">
        <v>18</v>
      </c>
      <c r="N1335" s="389">
        <v>13</v>
      </c>
      <c r="O1335" s="389">
        <v>29</v>
      </c>
      <c r="P1335" s="391">
        <v>0</v>
      </c>
    </row>
    <row r="1336" spans="1:16">
      <c r="A1336" s="390" t="s">
        <v>2464</v>
      </c>
      <c r="B1336" s="389">
        <v>10</v>
      </c>
      <c r="C1336" s="389">
        <v>23</v>
      </c>
      <c r="D1336" s="389">
        <v>2.2999999999999998</v>
      </c>
      <c r="E1336" s="391">
        <v>0</v>
      </c>
      <c r="F1336" s="391">
        <v>0</v>
      </c>
      <c r="G1336" s="391">
        <v>0</v>
      </c>
      <c r="H1336" s="389">
        <v>2</v>
      </c>
      <c r="I1336" s="391">
        <v>0</v>
      </c>
      <c r="J1336" s="389">
        <v>1</v>
      </c>
      <c r="K1336" s="389">
        <v>2</v>
      </c>
      <c r="L1336" s="389">
        <v>3</v>
      </c>
      <c r="M1336" s="389">
        <v>2</v>
      </c>
      <c r="N1336" s="391">
        <v>0</v>
      </c>
      <c r="O1336" s="391">
        <v>0</v>
      </c>
      <c r="P1336" s="391">
        <v>0</v>
      </c>
    </row>
    <row r="1337" spans="1:16">
      <c r="A1337" s="390" t="s">
        <v>2465</v>
      </c>
      <c r="B1337" s="389">
        <v>28</v>
      </c>
      <c r="C1337" s="389">
        <v>204</v>
      </c>
      <c r="D1337" s="389">
        <v>7.2857142857142856</v>
      </c>
      <c r="E1337" s="391">
        <v>0</v>
      </c>
      <c r="F1337" s="391">
        <v>0</v>
      </c>
      <c r="G1337" s="391">
        <v>0</v>
      </c>
      <c r="H1337" s="391">
        <v>0</v>
      </c>
      <c r="I1337" s="389">
        <v>2</v>
      </c>
      <c r="J1337" s="389">
        <v>5</v>
      </c>
      <c r="K1337" s="389">
        <v>9</v>
      </c>
      <c r="L1337" s="389">
        <v>8</v>
      </c>
      <c r="M1337" s="389">
        <v>3</v>
      </c>
      <c r="N1337" s="389">
        <v>1</v>
      </c>
      <c r="O1337" s="391">
        <v>0</v>
      </c>
      <c r="P1337" s="391">
        <v>0</v>
      </c>
    </row>
    <row r="1338" spans="1:16">
      <c r="A1338" s="390" t="s">
        <v>2466</v>
      </c>
      <c r="B1338" s="389">
        <v>105</v>
      </c>
      <c r="C1338" s="389">
        <v>327</v>
      </c>
      <c r="D1338" s="389">
        <v>3.1142857142857143</v>
      </c>
      <c r="E1338" s="389">
        <v>1</v>
      </c>
      <c r="F1338" s="389">
        <v>3</v>
      </c>
      <c r="G1338" s="389">
        <v>4</v>
      </c>
      <c r="H1338" s="389">
        <v>6</v>
      </c>
      <c r="I1338" s="389">
        <v>8</v>
      </c>
      <c r="J1338" s="389">
        <v>23</v>
      </c>
      <c r="K1338" s="389">
        <v>14</v>
      </c>
      <c r="L1338" s="389">
        <v>16</v>
      </c>
      <c r="M1338" s="389">
        <v>15</v>
      </c>
      <c r="N1338" s="389">
        <v>9</v>
      </c>
      <c r="O1338" s="389">
        <v>6</v>
      </c>
      <c r="P1338" s="391">
        <v>0</v>
      </c>
    </row>
    <row r="1339" spans="1:16">
      <c r="A1339" s="390" t="s">
        <v>2467</v>
      </c>
      <c r="B1339" s="389">
        <v>6</v>
      </c>
      <c r="C1339" s="389">
        <v>41</v>
      </c>
      <c r="D1339" s="389">
        <v>6.833333333333333</v>
      </c>
      <c r="E1339" s="391">
        <v>0</v>
      </c>
      <c r="F1339" s="391">
        <v>0</v>
      </c>
      <c r="G1339" s="391">
        <v>0</v>
      </c>
      <c r="H1339" s="389">
        <v>2</v>
      </c>
      <c r="I1339" s="391">
        <v>0</v>
      </c>
      <c r="J1339" s="389">
        <v>1</v>
      </c>
      <c r="K1339" s="389">
        <v>1</v>
      </c>
      <c r="L1339" s="391">
        <v>0</v>
      </c>
      <c r="M1339" s="391">
        <v>0</v>
      </c>
      <c r="N1339" s="391">
        <v>0</v>
      </c>
      <c r="O1339" s="389">
        <v>2</v>
      </c>
      <c r="P1339" s="391">
        <v>0</v>
      </c>
    </row>
    <row r="1340" spans="1:16">
      <c r="A1340" s="390" t="s">
        <v>2468</v>
      </c>
      <c r="B1340" s="389">
        <v>12</v>
      </c>
      <c r="C1340" s="389">
        <v>63</v>
      </c>
      <c r="D1340" s="389">
        <v>5.25</v>
      </c>
      <c r="E1340" s="391">
        <v>0</v>
      </c>
      <c r="F1340" s="391">
        <v>0</v>
      </c>
      <c r="G1340" s="391">
        <v>0</v>
      </c>
      <c r="H1340" s="389">
        <v>1</v>
      </c>
      <c r="I1340" s="389">
        <v>1</v>
      </c>
      <c r="J1340" s="389">
        <v>1</v>
      </c>
      <c r="K1340" s="391">
        <v>0</v>
      </c>
      <c r="L1340" s="389">
        <v>4</v>
      </c>
      <c r="M1340" s="389">
        <v>2</v>
      </c>
      <c r="N1340" s="389">
        <v>1</v>
      </c>
      <c r="O1340" s="389">
        <v>2</v>
      </c>
      <c r="P1340" s="391">
        <v>0</v>
      </c>
    </row>
    <row r="1341" spans="1:16">
      <c r="A1341" s="390" t="s">
        <v>2469</v>
      </c>
      <c r="B1341" s="389">
        <v>165</v>
      </c>
      <c r="C1341" s="389">
        <v>696</v>
      </c>
      <c r="D1341" s="389">
        <v>4.2181818181818178</v>
      </c>
      <c r="E1341" s="389">
        <v>2</v>
      </c>
      <c r="F1341" s="389">
        <v>13</v>
      </c>
      <c r="G1341" s="389">
        <v>18</v>
      </c>
      <c r="H1341" s="389">
        <v>13</v>
      </c>
      <c r="I1341" s="389">
        <v>19</v>
      </c>
      <c r="J1341" s="389">
        <v>10</v>
      </c>
      <c r="K1341" s="389">
        <v>38</v>
      </c>
      <c r="L1341" s="389">
        <v>19</v>
      </c>
      <c r="M1341" s="389">
        <v>10</v>
      </c>
      <c r="N1341" s="389">
        <v>11</v>
      </c>
      <c r="O1341" s="389">
        <v>12</v>
      </c>
      <c r="P1341" s="391">
        <v>0</v>
      </c>
    </row>
    <row r="1342" spans="1:16">
      <c r="A1342" s="390" t="s">
        <v>2470</v>
      </c>
      <c r="B1342" s="389">
        <v>170</v>
      </c>
      <c r="C1342" s="389">
        <v>597</v>
      </c>
      <c r="D1342" s="389">
        <v>3.5117647058823529</v>
      </c>
      <c r="E1342" s="389">
        <v>2</v>
      </c>
      <c r="F1342" s="389">
        <v>14</v>
      </c>
      <c r="G1342" s="389">
        <v>13</v>
      </c>
      <c r="H1342" s="389">
        <v>10</v>
      </c>
      <c r="I1342" s="389">
        <v>21</v>
      </c>
      <c r="J1342" s="389">
        <v>18</v>
      </c>
      <c r="K1342" s="389">
        <v>32</v>
      </c>
      <c r="L1342" s="389">
        <v>20</v>
      </c>
      <c r="M1342" s="389">
        <v>23</v>
      </c>
      <c r="N1342" s="389">
        <v>7</v>
      </c>
      <c r="O1342" s="389">
        <v>10</v>
      </c>
      <c r="P1342" s="391">
        <v>0</v>
      </c>
    </row>
    <row r="1343" spans="1:16">
      <c r="A1343" s="390" t="s">
        <v>2471</v>
      </c>
      <c r="B1343" s="389">
        <v>797</v>
      </c>
      <c r="C1343" s="389">
        <v>2573</v>
      </c>
      <c r="D1343" s="389">
        <v>3.2283563362609788</v>
      </c>
      <c r="E1343" s="389">
        <v>7</v>
      </c>
      <c r="F1343" s="389">
        <v>62</v>
      </c>
      <c r="G1343" s="389">
        <v>41</v>
      </c>
      <c r="H1343" s="389">
        <v>50</v>
      </c>
      <c r="I1343" s="389">
        <v>79</v>
      </c>
      <c r="J1343" s="389">
        <v>98</v>
      </c>
      <c r="K1343" s="389">
        <v>157</v>
      </c>
      <c r="L1343" s="389">
        <v>128</v>
      </c>
      <c r="M1343" s="389">
        <v>86</v>
      </c>
      <c r="N1343" s="389">
        <v>52</v>
      </c>
      <c r="O1343" s="389">
        <v>37</v>
      </c>
      <c r="P1343" s="391">
        <v>0</v>
      </c>
    </row>
    <row r="1344" spans="1:16">
      <c r="A1344" s="390" t="s">
        <v>2472</v>
      </c>
      <c r="B1344" s="389">
        <v>2582</v>
      </c>
      <c r="C1344" s="389">
        <v>8681</v>
      </c>
      <c r="D1344" s="389">
        <v>3.3621223857474827</v>
      </c>
      <c r="E1344" s="389">
        <v>6</v>
      </c>
      <c r="F1344" s="389">
        <v>62</v>
      </c>
      <c r="G1344" s="389">
        <v>145</v>
      </c>
      <c r="H1344" s="389">
        <v>198</v>
      </c>
      <c r="I1344" s="389">
        <v>247</v>
      </c>
      <c r="J1344" s="389">
        <v>335</v>
      </c>
      <c r="K1344" s="389">
        <v>526</v>
      </c>
      <c r="L1344" s="389">
        <v>355</v>
      </c>
      <c r="M1344" s="389">
        <v>287</v>
      </c>
      <c r="N1344" s="389">
        <v>187</v>
      </c>
      <c r="O1344" s="389">
        <v>234</v>
      </c>
      <c r="P1344" s="391">
        <v>0</v>
      </c>
    </row>
    <row r="1345" spans="1:16" ht="22.5">
      <c r="A1345" s="390" t="s">
        <v>2473</v>
      </c>
      <c r="B1345" s="389">
        <v>212</v>
      </c>
      <c r="C1345" s="389">
        <v>555</v>
      </c>
      <c r="D1345" s="389">
        <v>2.6179245283018866</v>
      </c>
      <c r="E1345" s="391">
        <v>0</v>
      </c>
      <c r="F1345" s="389">
        <v>5</v>
      </c>
      <c r="G1345" s="389">
        <v>17</v>
      </c>
      <c r="H1345" s="389">
        <v>15</v>
      </c>
      <c r="I1345" s="389">
        <v>22</v>
      </c>
      <c r="J1345" s="389">
        <v>27</v>
      </c>
      <c r="K1345" s="389">
        <v>42</v>
      </c>
      <c r="L1345" s="389">
        <v>32</v>
      </c>
      <c r="M1345" s="389">
        <v>29</v>
      </c>
      <c r="N1345" s="389">
        <v>13</v>
      </c>
      <c r="O1345" s="389">
        <v>10</v>
      </c>
      <c r="P1345" s="391">
        <v>0</v>
      </c>
    </row>
    <row r="1346" spans="1:16">
      <c r="A1346" s="390" t="s">
        <v>2474</v>
      </c>
      <c r="B1346" s="389">
        <v>22</v>
      </c>
      <c r="C1346" s="389">
        <v>110</v>
      </c>
      <c r="D1346" s="389">
        <v>5</v>
      </c>
      <c r="E1346" s="391">
        <v>0</v>
      </c>
      <c r="F1346" s="389">
        <v>2</v>
      </c>
      <c r="G1346" s="391">
        <v>0</v>
      </c>
      <c r="H1346" s="391">
        <v>0</v>
      </c>
      <c r="I1346" s="389">
        <v>2</v>
      </c>
      <c r="J1346" s="389">
        <v>6</v>
      </c>
      <c r="K1346" s="389">
        <v>4</v>
      </c>
      <c r="L1346" s="389">
        <v>3</v>
      </c>
      <c r="M1346" s="389">
        <v>1</v>
      </c>
      <c r="N1346" s="389">
        <v>1</v>
      </c>
      <c r="O1346" s="389">
        <v>3</v>
      </c>
      <c r="P1346" s="391">
        <v>0</v>
      </c>
    </row>
    <row r="1347" spans="1:16" ht="22.5">
      <c r="A1347" s="390" t="s">
        <v>2475</v>
      </c>
      <c r="B1347" s="389">
        <v>14</v>
      </c>
      <c r="C1347" s="389">
        <v>44</v>
      </c>
      <c r="D1347" s="389">
        <v>3.1428571428571428</v>
      </c>
      <c r="E1347" s="391">
        <v>0</v>
      </c>
      <c r="F1347" s="391">
        <v>0</v>
      </c>
      <c r="G1347" s="389">
        <v>1</v>
      </c>
      <c r="H1347" s="389">
        <v>4</v>
      </c>
      <c r="I1347" s="389">
        <v>2</v>
      </c>
      <c r="J1347" s="389">
        <v>1</v>
      </c>
      <c r="K1347" s="389">
        <v>3</v>
      </c>
      <c r="L1347" s="389">
        <v>1</v>
      </c>
      <c r="M1347" s="389">
        <v>2</v>
      </c>
      <c r="N1347" s="391">
        <v>0</v>
      </c>
      <c r="O1347" s="391">
        <v>0</v>
      </c>
      <c r="P1347" s="391">
        <v>0</v>
      </c>
    </row>
    <row r="1348" spans="1:16" ht="22.5">
      <c r="A1348" s="390" t="s">
        <v>2476</v>
      </c>
      <c r="B1348" s="389">
        <v>155</v>
      </c>
      <c r="C1348" s="389">
        <v>552</v>
      </c>
      <c r="D1348" s="389">
        <v>3.5612903225806454</v>
      </c>
      <c r="E1348" s="391">
        <v>0</v>
      </c>
      <c r="F1348" s="389">
        <v>5</v>
      </c>
      <c r="G1348" s="389">
        <v>5</v>
      </c>
      <c r="H1348" s="389">
        <v>7</v>
      </c>
      <c r="I1348" s="389">
        <v>19</v>
      </c>
      <c r="J1348" s="389">
        <v>17</v>
      </c>
      <c r="K1348" s="389">
        <v>31</v>
      </c>
      <c r="L1348" s="389">
        <v>29</v>
      </c>
      <c r="M1348" s="389">
        <v>22</v>
      </c>
      <c r="N1348" s="389">
        <v>14</v>
      </c>
      <c r="O1348" s="389">
        <v>6</v>
      </c>
      <c r="P1348" s="391">
        <v>0</v>
      </c>
    </row>
    <row r="1349" spans="1:16">
      <c r="A1349" s="390" t="s">
        <v>2477</v>
      </c>
      <c r="B1349" s="389">
        <v>49</v>
      </c>
      <c r="C1349" s="389">
        <v>272</v>
      </c>
      <c r="D1349" s="389">
        <v>5.5510204081632653</v>
      </c>
      <c r="E1349" s="389">
        <v>1</v>
      </c>
      <c r="F1349" s="389">
        <v>5</v>
      </c>
      <c r="G1349" s="389">
        <v>6</v>
      </c>
      <c r="H1349" s="389">
        <v>4</v>
      </c>
      <c r="I1349" s="389">
        <v>3</v>
      </c>
      <c r="J1349" s="389">
        <v>6</v>
      </c>
      <c r="K1349" s="389">
        <v>7</v>
      </c>
      <c r="L1349" s="389">
        <v>6</v>
      </c>
      <c r="M1349" s="389">
        <v>7</v>
      </c>
      <c r="N1349" s="389">
        <v>2</v>
      </c>
      <c r="O1349" s="389">
        <v>2</v>
      </c>
      <c r="P1349" s="391">
        <v>0</v>
      </c>
    </row>
    <row r="1350" spans="1:16">
      <c r="A1350" s="390" t="s">
        <v>2478</v>
      </c>
      <c r="B1350" s="389">
        <v>464</v>
      </c>
      <c r="C1350" s="389">
        <v>1819</v>
      </c>
      <c r="D1350" s="389">
        <v>3.9202586206896552</v>
      </c>
      <c r="E1350" s="389">
        <v>9</v>
      </c>
      <c r="F1350" s="389">
        <v>31</v>
      </c>
      <c r="G1350" s="389">
        <v>28</v>
      </c>
      <c r="H1350" s="389">
        <v>19</v>
      </c>
      <c r="I1350" s="389">
        <v>47</v>
      </c>
      <c r="J1350" s="389">
        <v>60</v>
      </c>
      <c r="K1350" s="389">
        <v>110</v>
      </c>
      <c r="L1350" s="389">
        <v>46</v>
      </c>
      <c r="M1350" s="389">
        <v>53</v>
      </c>
      <c r="N1350" s="389">
        <v>26</v>
      </c>
      <c r="O1350" s="389">
        <v>35</v>
      </c>
      <c r="P1350" s="391">
        <v>0</v>
      </c>
    </row>
    <row r="1351" spans="1:16" ht="22.5">
      <c r="A1351" s="390" t="s">
        <v>2479</v>
      </c>
      <c r="B1351" s="389">
        <v>800</v>
      </c>
      <c r="C1351" s="389">
        <v>3035</v>
      </c>
      <c r="D1351" s="389">
        <v>3.7937500000000002</v>
      </c>
      <c r="E1351" s="389">
        <v>2</v>
      </c>
      <c r="F1351" s="389">
        <v>51</v>
      </c>
      <c r="G1351" s="389">
        <v>23</v>
      </c>
      <c r="H1351" s="389">
        <v>58</v>
      </c>
      <c r="I1351" s="389">
        <v>77</v>
      </c>
      <c r="J1351" s="389">
        <v>100</v>
      </c>
      <c r="K1351" s="389">
        <v>181</v>
      </c>
      <c r="L1351" s="389">
        <v>127</v>
      </c>
      <c r="M1351" s="389">
        <v>93</v>
      </c>
      <c r="N1351" s="389">
        <v>52</v>
      </c>
      <c r="O1351" s="389">
        <v>36</v>
      </c>
      <c r="P1351" s="391">
        <v>0</v>
      </c>
    </row>
    <row r="1352" spans="1:16">
      <c r="A1352" s="390" t="s">
        <v>2480</v>
      </c>
      <c r="B1352" s="389">
        <v>169</v>
      </c>
      <c r="C1352" s="389">
        <v>840</v>
      </c>
      <c r="D1352" s="389">
        <v>4.9704142011834316</v>
      </c>
      <c r="E1352" s="389">
        <v>1</v>
      </c>
      <c r="F1352" s="389">
        <v>10</v>
      </c>
      <c r="G1352" s="389">
        <v>9</v>
      </c>
      <c r="H1352" s="389">
        <v>17</v>
      </c>
      <c r="I1352" s="389">
        <v>6</v>
      </c>
      <c r="J1352" s="389">
        <v>14</v>
      </c>
      <c r="K1352" s="389">
        <v>22</v>
      </c>
      <c r="L1352" s="389">
        <v>18</v>
      </c>
      <c r="M1352" s="389">
        <v>14</v>
      </c>
      <c r="N1352" s="389">
        <v>11</v>
      </c>
      <c r="O1352" s="389">
        <v>46</v>
      </c>
      <c r="P1352" s="389">
        <v>1</v>
      </c>
    </row>
    <row r="1353" spans="1:16">
      <c r="A1353" s="390" t="s">
        <v>2481</v>
      </c>
      <c r="B1353" s="389">
        <v>290</v>
      </c>
      <c r="C1353" s="389">
        <v>1618</v>
      </c>
      <c r="D1353" s="389">
        <v>5.5793103448275865</v>
      </c>
      <c r="E1353" s="391">
        <v>0</v>
      </c>
      <c r="F1353" s="389">
        <v>5</v>
      </c>
      <c r="G1353" s="389">
        <v>12</v>
      </c>
      <c r="H1353" s="389">
        <v>18</v>
      </c>
      <c r="I1353" s="389">
        <v>28</v>
      </c>
      <c r="J1353" s="389">
        <v>40</v>
      </c>
      <c r="K1353" s="389">
        <v>58</v>
      </c>
      <c r="L1353" s="389">
        <v>43</v>
      </c>
      <c r="M1353" s="389">
        <v>21</v>
      </c>
      <c r="N1353" s="389">
        <v>18</v>
      </c>
      <c r="O1353" s="389">
        <v>47</v>
      </c>
      <c r="P1353" s="391">
        <v>0</v>
      </c>
    </row>
    <row r="1354" spans="1:16">
      <c r="A1354" s="390" t="s">
        <v>2482</v>
      </c>
      <c r="B1354" s="389">
        <v>5873</v>
      </c>
      <c r="C1354" s="389">
        <v>51585</v>
      </c>
      <c r="D1354" s="389">
        <v>8.7834156308530567</v>
      </c>
      <c r="E1354" s="389">
        <v>56</v>
      </c>
      <c r="F1354" s="389">
        <v>387</v>
      </c>
      <c r="G1354" s="389">
        <v>357</v>
      </c>
      <c r="H1354" s="389">
        <v>308</v>
      </c>
      <c r="I1354" s="389">
        <v>340</v>
      </c>
      <c r="J1354" s="389">
        <v>373</v>
      </c>
      <c r="K1354" s="389">
        <v>514</v>
      </c>
      <c r="L1354" s="389">
        <v>352</v>
      </c>
      <c r="M1354" s="389">
        <v>302</v>
      </c>
      <c r="N1354" s="389">
        <v>357</v>
      </c>
      <c r="O1354" s="389">
        <v>2524</v>
      </c>
      <c r="P1354" s="389">
        <v>3</v>
      </c>
    </row>
    <row r="1355" spans="1:16" ht="22.5">
      <c r="A1355" s="390" t="s">
        <v>2483</v>
      </c>
      <c r="B1355" s="389">
        <v>423</v>
      </c>
      <c r="C1355" s="389">
        <v>2787</v>
      </c>
      <c r="D1355" s="389">
        <v>6.5886524822695032</v>
      </c>
      <c r="E1355" s="389">
        <v>5</v>
      </c>
      <c r="F1355" s="389">
        <v>35</v>
      </c>
      <c r="G1355" s="389">
        <v>15</v>
      </c>
      <c r="H1355" s="389">
        <v>26</v>
      </c>
      <c r="I1355" s="389">
        <v>30</v>
      </c>
      <c r="J1355" s="389">
        <v>39</v>
      </c>
      <c r="K1355" s="389">
        <v>52</v>
      </c>
      <c r="L1355" s="389">
        <v>42</v>
      </c>
      <c r="M1355" s="389">
        <v>29</v>
      </c>
      <c r="N1355" s="389">
        <v>35</v>
      </c>
      <c r="O1355" s="389">
        <v>115</v>
      </c>
      <c r="P1355" s="391">
        <v>0</v>
      </c>
    </row>
    <row r="1356" spans="1:16">
      <c r="A1356" s="390" t="s">
        <v>2484</v>
      </c>
      <c r="B1356" s="389">
        <v>12</v>
      </c>
      <c r="C1356" s="389">
        <v>72</v>
      </c>
      <c r="D1356" s="389">
        <v>6</v>
      </c>
      <c r="E1356" s="391">
        <v>0</v>
      </c>
      <c r="F1356" s="391">
        <v>0</v>
      </c>
      <c r="G1356" s="391">
        <v>0</v>
      </c>
      <c r="H1356" s="389">
        <v>1</v>
      </c>
      <c r="I1356" s="389">
        <v>2</v>
      </c>
      <c r="J1356" s="389">
        <v>1</v>
      </c>
      <c r="K1356" s="389">
        <v>1</v>
      </c>
      <c r="L1356" s="391">
        <v>0</v>
      </c>
      <c r="M1356" s="389">
        <v>5</v>
      </c>
      <c r="N1356" s="389">
        <v>1</v>
      </c>
      <c r="O1356" s="389">
        <v>1</v>
      </c>
      <c r="P1356" s="391">
        <v>0</v>
      </c>
    </row>
    <row r="1357" spans="1:16">
      <c r="A1357" s="390" t="s">
        <v>2485</v>
      </c>
      <c r="B1357" s="389">
        <v>17</v>
      </c>
      <c r="C1357" s="389">
        <v>189</v>
      </c>
      <c r="D1357" s="389">
        <v>11.117647058823529</v>
      </c>
      <c r="E1357" s="391">
        <v>0</v>
      </c>
      <c r="F1357" s="391">
        <v>0</v>
      </c>
      <c r="G1357" s="391">
        <v>0</v>
      </c>
      <c r="H1357" s="389">
        <v>1</v>
      </c>
      <c r="I1357" s="391">
        <v>0</v>
      </c>
      <c r="J1357" s="389">
        <v>2</v>
      </c>
      <c r="K1357" s="389">
        <v>4</v>
      </c>
      <c r="L1357" s="389">
        <v>5</v>
      </c>
      <c r="M1357" s="389">
        <v>1</v>
      </c>
      <c r="N1357" s="391">
        <v>0</v>
      </c>
      <c r="O1357" s="389">
        <v>4</v>
      </c>
      <c r="P1357" s="391">
        <v>0</v>
      </c>
    </row>
    <row r="1358" spans="1:16">
      <c r="A1358" s="390" t="s">
        <v>2486</v>
      </c>
      <c r="B1358" s="389">
        <v>31</v>
      </c>
      <c r="C1358" s="389">
        <v>149</v>
      </c>
      <c r="D1358" s="389">
        <v>4.806451612903226</v>
      </c>
      <c r="E1358" s="391">
        <v>0</v>
      </c>
      <c r="F1358" s="391">
        <v>0</v>
      </c>
      <c r="G1358" s="391">
        <v>0</v>
      </c>
      <c r="H1358" s="389">
        <v>3</v>
      </c>
      <c r="I1358" s="389">
        <v>1</v>
      </c>
      <c r="J1358" s="389">
        <v>4</v>
      </c>
      <c r="K1358" s="389">
        <v>4</v>
      </c>
      <c r="L1358" s="389">
        <v>5</v>
      </c>
      <c r="M1358" s="389">
        <v>8</v>
      </c>
      <c r="N1358" s="389">
        <v>4</v>
      </c>
      <c r="O1358" s="389">
        <v>2</v>
      </c>
      <c r="P1358" s="391">
        <v>0</v>
      </c>
    </row>
    <row r="1359" spans="1:16">
      <c r="A1359" s="390" t="s">
        <v>2487</v>
      </c>
      <c r="B1359" s="389">
        <v>8</v>
      </c>
      <c r="C1359" s="389">
        <v>77</v>
      </c>
      <c r="D1359" s="389">
        <v>9.625</v>
      </c>
      <c r="E1359" s="391">
        <v>0</v>
      </c>
      <c r="F1359" s="391">
        <v>0</v>
      </c>
      <c r="G1359" s="389">
        <v>2</v>
      </c>
      <c r="H1359" s="391">
        <v>0</v>
      </c>
      <c r="I1359" s="391">
        <v>0</v>
      </c>
      <c r="J1359" s="391">
        <v>0</v>
      </c>
      <c r="K1359" s="389">
        <v>1</v>
      </c>
      <c r="L1359" s="389">
        <v>2</v>
      </c>
      <c r="M1359" s="391">
        <v>0</v>
      </c>
      <c r="N1359" s="389">
        <v>1</v>
      </c>
      <c r="O1359" s="389">
        <v>2</v>
      </c>
      <c r="P1359" s="391">
        <v>0</v>
      </c>
    </row>
    <row r="1360" spans="1:16">
      <c r="A1360" s="390" t="s">
        <v>2488</v>
      </c>
      <c r="B1360" s="389">
        <v>7</v>
      </c>
      <c r="C1360" s="389">
        <v>172</v>
      </c>
      <c r="D1360" s="389">
        <v>24.571428571428573</v>
      </c>
      <c r="E1360" s="389">
        <v>1</v>
      </c>
      <c r="F1360" s="391">
        <v>0</v>
      </c>
      <c r="G1360" s="391">
        <v>0</v>
      </c>
      <c r="H1360" s="391">
        <v>0</v>
      </c>
      <c r="I1360" s="389">
        <v>1</v>
      </c>
      <c r="J1360" s="389">
        <v>1</v>
      </c>
      <c r="K1360" s="389">
        <v>2</v>
      </c>
      <c r="L1360" s="391">
        <v>0</v>
      </c>
      <c r="M1360" s="391">
        <v>0</v>
      </c>
      <c r="N1360" s="389">
        <v>1</v>
      </c>
      <c r="O1360" s="389">
        <v>1</v>
      </c>
      <c r="P1360" s="391">
        <v>0</v>
      </c>
    </row>
    <row r="1361" spans="1:16" ht="22.5">
      <c r="A1361" s="390" t="s">
        <v>2489</v>
      </c>
      <c r="B1361" s="389">
        <v>290</v>
      </c>
      <c r="C1361" s="389">
        <v>1365</v>
      </c>
      <c r="D1361" s="389">
        <v>4.7068965517241379</v>
      </c>
      <c r="E1361" s="389">
        <v>3</v>
      </c>
      <c r="F1361" s="389">
        <v>7</v>
      </c>
      <c r="G1361" s="389">
        <v>15</v>
      </c>
      <c r="H1361" s="389">
        <v>22</v>
      </c>
      <c r="I1361" s="389">
        <v>17</v>
      </c>
      <c r="J1361" s="389">
        <v>24</v>
      </c>
      <c r="K1361" s="389">
        <v>30</v>
      </c>
      <c r="L1361" s="389">
        <v>44</v>
      </c>
      <c r="M1361" s="389">
        <v>24</v>
      </c>
      <c r="N1361" s="389">
        <v>31</v>
      </c>
      <c r="O1361" s="389">
        <v>73</v>
      </c>
      <c r="P1361" s="391">
        <v>0</v>
      </c>
    </row>
    <row r="1362" spans="1:16">
      <c r="A1362" s="390" t="s">
        <v>2490</v>
      </c>
      <c r="B1362" s="389">
        <v>997</v>
      </c>
      <c r="C1362" s="389">
        <v>3789</v>
      </c>
      <c r="D1362" s="389">
        <v>3.8004012036108326</v>
      </c>
      <c r="E1362" s="389">
        <v>1</v>
      </c>
      <c r="F1362" s="389">
        <v>9</v>
      </c>
      <c r="G1362" s="389">
        <v>15</v>
      </c>
      <c r="H1362" s="389">
        <v>20</v>
      </c>
      <c r="I1362" s="389">
        <v>80</v>
      </c>
      <c r="J1362" s="389">
        <v>115</v>
      </c>
      <c r="K1362" s="389">
        <v>238</v>
      </c>
      <c r="L1362" s="389">
        <v>161</v>
      </c>
      <c r="M1362" s="389">
        <v>126</v>
      </c>
      <c r="N1362" s="389">
        <v>83</v>
      </c>
      <c r="O1362" s="389">
        <v>149</v>
      </c>
      <c r="P1362" s="391">
        <v>0</v>
      </c>
    </row>
    <row r="1363" spans="1:16">
      <c r="A1363" s="390" t="s">
        <v>2491</v>
      </c>
      <c r="B1363" s="389">
        <v>848</v>
      </c>
      <c r="C1363" s="389">
        <v>4978</v>
      </c>
      <c r="D1363" s="389">
        <v>5.8702830188679247</v>
      </c>
      <c r="E1363" s="389">
        <v>2</v>
      </c>
      <c r="F1363" s="389">
        <v>11</v>
      </c>
      <c r="G1363" s="389">
        <v>29</v>
      </c>
      <c r="H1363" s="389">
        <v>50</v>
      </c>
      <c r="I1363" s="389">
        <v>57</v>
      </c>
      <c r="J1363" s="389">
        <v>109</v>
      </c>
      <c r="K1363" s="389">
        <v>158</v>
      </c>
      <c r="L1363" s="389">
        <v>128</v>
      </c>
      <c r="M1363" s="389">
        <v>76</v>
      </c>
      <c r="N1363" s="389">
        <v>77</v>
      </c>
      <c r="O1363" s="389">
        <v>151</v>
      </c>
      <c r="P1363" s="391">
        <v>0</v>
      </c>
    </row>
    <row r="1364" spans="1:16">
      <c r="A1364" s="390" t="s">
        <v>2492</v>
      </c>
      <c r="B1364" s="389">
        <v>8541</v>
      </c>
      <c r="C1364" s="389">
        <v>59073</v>
      </c>
      <c r="D1364" s="389">
        <v>6.9164032314717243</v>
      </c>
      <c r="E1364" s="389">
        <v>15</v>
      </c>
      <c r="F1364" s="389">
        <v>118</v>
      </c>
      <c r="G1364" s="389">
        <v>346</v>
      </c>
      <c r="H1364" s="389">
        <v>433</v>
      </c>
      <c r="I1364" s="389">
        <v>743</v>
      </c>
      <c r="J1364" s="389">
        <v>974</v>
      </c>
      <c r="K1364" s="389">
        <v>1877</v>
      </c>
      <c r="L1364" s="389">
        <v>1406</v>
      </c>
      <c r="M1364" s="389">
        <v>1097</v>
      </c>
      <c r="N1364" s="389">
        <v>780</v>
      </c>
      <c r="O1364" s="389">
        <v>750</v>
      </c>
      <c r="P1364" s="389">
        <v>2</v>
      </c>
    </row>
    <row r="1365" spans="1:16" ht="22.5">
      <c r="A1365" s="390" t="s">
        <v>2493</v>
      </c>
      <c r="B1365" s="389">
        <v>2479</v>
      </c>
      <c r="C1365" s="389">
        <v>5933</v>
      </c>
      <c r="D1365" s="389">
        <v>2.3933037515127067</v>
      </c>
      <c r="E1365" s="389">
        <v>1</v>
      </c>
      <c r="F1365" s="389">
        <v>11</v>
      </c>
      <c r="G1365" s="389">
        <v>15</v>
      </c>
      <c r="H1365" s="389">
        <v>49</v>
      </c>
      <c r="I1365" s="389">
        <v>200</v>
      </c>
      <c r="J1365" s="389">
        <v>263</v>
      </c>
      <c r="K1365" s="389">
        <v>727</v>
      </c>
      <c r="L1365" s="389">
        <v>517</v>
      </c>
      <c r="M1365" s="389">
        <v>373</v>
      </c>
      <c r="N1365" s="389">
        <v>205</v>
      </c>
      <c r="O1365" s="389">
        <v>118</v>
      </c>
      <c r="P1365" s="391">
        <v>0</v>
      </c>
    </row>
    <row r="1366" spans="1:16">
      <c r="A1366" s="390" t="s">
        <v>2494</v>
      </c>
      <c r="B1366" s="389">
        <v>15</v>
      </c>
      <c r="C1366" s="389">
        <v>72</v>
      </c>
      <c r="D1366" s="389">
        <v>4.8</v>
      </c>
      <c r="E1366" s="391">
        <v>0</v>
      </c>
      <c r="F1366" s="391">
        <v>0</v>
      </c>
      <c r="G1366" s="391">
        <v>0</v>
      </c>
      <c r="H1366" s="391">
        <v>0</v>
      </c>
      <c r="I1366" s="389">
        <v>1</v>
      </c>
      <c r="J1366" s="389">
        <v>3</v>
      </c>
      <c r="K1366" s="389">
        <v>4</v>
      </c>
      <c r="L1366" s="389">
        <v>2</v>
      </c>
      <c r="M1366" s="389">
        <v>2</v>
      </c>
      <c r="N1366" s="389">
        <v>1</v>
      </c>
      <c r="O1366" s="389">
        <v>1</v>
      </c>
      <c r="P1366" s="389">
        <v>1</v>
      </c>
    </row>
    <row r="1367" spans="1:16">
      <c r="A1367" s="390" t="s">
        <v>2495</v>
      </c>
      <c r="B1367" s="389">
        <v>31</v>
      </c>
      <c r="C1367" s="389">
        <v>143</v>
      </c>
      <c r="D1367" s="389">
        <v>4.612903225806452</v>
      </c>
      <c r="E1367" s="391">
        <v>0</v>
      </c>
      <c r="F1367" s="391">
        <v>0</v>
      </c>
      <c r="G1367" s="389">
        <v>3</v>
      </c>
      <c r="H1367" s="389">
        <v>1</v>
      </c>
      <c r="I1367" s="389">
        <v>3</v>
      </c>
      <c r="J1367" s="389">
        <v>2</v>
      </c>
      <c r="K1367" s="389">
        <v>2</v>
      </c>
      <c r="L1367" s="389">
        <v>6</v>
      </c>
      <c r="M1367" s="389">
        <v>6</v>
      </c>
      <c r="N1367" s="389">
        <v>3</v>
      </c>
      <c r="O1367" s="389">
        <v>5</v>
      </c>
      <c r="P1367" s="391">
        <v>0</v>
      </c>
    </row>
    <row r="1368" spans="1:16">
      <c r="A1368" s="390" t="s">
        <v>2496</v>
      </c>
      <c r="B1368" s="389">
        <v>774</v>
      </c>
      <c r="C1368" s="389">
        <v>2773</v>
      </c>
      <c r="D1368" s="389">
        <v>3.5826873385012918</v>
      </c>
      <c r="E1368" s="389">
        <v>2</v>
      </c>
      <c r="F1368" s="389">
        <v>4</v>
      </c>
      <c r="G1368" s="389">
        <v>23</v>
      </c>
      <c r="H1368" s="389">
        <v>14</v>
      </c>
      <c r="I1368" s="389">
        <v>18</v>
      </c>
      <c r="J1368" s="389">
        <v>30</v>
      </c>
      <c r="K1368" s="389">
        <v>166</v>
      </c>
      <c r="L1368" s="389">
        <v>245</v>
      </c>
      <c r="M1368" s="389">
        <v>156</v>
      </c>
      <c r="N1368" s="389">
        <v>64</v>
      </c>
      <c r="O1368" s="389">
        <v>52</v>
      </c>
      <c r="P1368" s="391">
        <v>0</v>
      </c>
    </row>
    <row r="1369" spans="1:16">
      <c r="A1369" s="390" t="s">
        <v>2497</v>
      </c>
      <c r="B1369" s="389">
        <v>16</v>
      </c>
      <c r="C1369" s="389">
        <v>171</v>
      </c>
      <c r="D1369" s="389">
        <v>10.6875</v>
      </c>
      <c r="E1369" s="391">
        <v>0</v>
      </c>
      <c r="F1369" s="391">
        <v>0</v>
      </c>
      <c r="G1369" s="389">
        <v>1</v>
      </c>
      <c r="H1369" s="391">
        <v>0</v>
      </c>
      <c r="I1369" s="391">
        <v>0</v>
      </c>
      <c r="J1369" s="389">
        <v>3</v>
      </c>
      <c r="K1369" s="389">
        <v>2</v>
      </c>
      <c r="L1369" s="389">
        <v>4</v>
      </c>
      <c r="M1369" s="389">
        <v>2</v>
      </c>
      <c r="N1369" s="389">
        <v>2</v>
      </c>
      <c r="O1369" s="389">
        <v>2</v>
      </c>
      <c r="P1369" s="391">
        <v>0</v>
      </c>
    </row>
    <row r="1370" spans="1:16">
      <c r="A1370" s="390" t="s">
        <v>2498</v>
      </c>
      <c r="B1370" s="389">
        <v>13</v>
      </c>
      <c r="C1370" s="389">
        <v>116</v>
      </c>
      <c r="D1370" s="389">
        <v>8.9230769230769234</v>
      </c>
      <c r="E1370" s="391">
        <v>0</v>
      </c>
      <c r="F1370" s="391">
        <v>0</v>
      </c>
      <c r="G1370" s="391">
        <v>0</v>
      </c>
      <c r="H1370" s="391">
        <v>0</v>
      </c>
      <c r="I1370" s="391">
        <v>0</v>
      </c>
      <c r="J1370" s="389">
        <v>1</v>
      </c>
      <c r="K1370" s="389">
        <v>5</v>
      </c>
      <c r="L1370" s="389">
        <v>1</v>
      </c>
      <c r="M1370" s="389">
        <v>3</v>
      </c>
      <c r="N1370" s="391">
        <v>0</v>
      </c>
      <c r="O1370" s="389">
        <v>3</v>
      </c>
      <c r="P1370" s="391">
        <v>0</v>
      </c>
    </row>
    <row r="1371" spans="1:16">
      <c r="A1371" s="390" t="s">
        <v>2499</v>
      </c>
      <c r="B1371" s="389">
        <v>620</v>
      </c>
      <c r="C1371" s="389">
        <v>2200</v>
      </c>
      <c r="D1371" s="389">
        <v>3.5483870967741935</v>
      </c>
      <c r="E1371" s="389">
        <v>2</v>
      </c>
      <c r="F1371" s="389">
        <v>6</v>
      </c>
      <c r="G1371" s="389">
        <v>13</v>
      </c>
      <c r="H1371" s="389">
        <v>48</v>
      </c>
      <c r="I1371" s="389">
        <v>65</v>
      </c>
      <c r="J1371" s="389">
        <v>85</v>
      </c>
      <c r="K1371" s="389">
        <v>149</v>
      </c>
      <c r="L1371" s="389">
        <v>83</v>
      </c>
      <c r="M1371" s="389">
        <v>69</v>
      </c>
      <c r="N1371" s="389">
        <v>42</v>
      </c>
      <c r="O1371" s="389">
        <v>57</v>
      </c>
      <c r="P1371" s="389">
        <v>1</v>
      </c>
    </row>
    <row r="1372" spans="1:16">
      <c r="A1372" s="390" t="s">
        <v>2500</v>
      </c>
      <c r="B1372" s="389">
        <v>161</v>
      </c>
      <c r="C1372" s="389">
        <v>576</v>
      </c>
      <c r="D1372" s="389">
        <v>3.5776397515527951</v>
      </c>
      <c r="E1372" s="389">
        <v>1</v>
      </c>
      <c r="F1372" s="389">
        <v>8</v>
      </c>
      <c r="G1372" s="389">
        <v>13</v>
      </c>
      <c r="H1372" s="389">
        <v>13</v>
      </c>
      <c r="I1372" s="389">
        <v>7</v>
      </c>
      <c r="J1372" s="389">
        <v>22</v>
      </c>
      <c r="K1372" s="389">
        <v>31</v>
      </c>
      <c r="L1372" s="389">
        <v>21</v>
      </c>
      <c r="M1372" s="389">
        <v>17</v>
      </c>
      <c r="N1372" s="389">
        <v>11</v>
      </c>
      <c r="O1372" s="389">
        <v>17</v>
      </c>
      <c r="P1372" s="391">
        <v>0</v>
      </c>
    </row>
    <row r="1373" spans="1:16">
      <c r="A1373" s="390" t="s">
        <v>2501</v>
      </c>
      <c r="B1373" s="389">
        <v>558</v>
      </c>
      <c r="C1373" s="389">
        <v>3508</v>
      </c>
      <c r="D1373" s="389">
        <v>6.2867383512544803</v>
      </c>
      <c r="E1373" s="389">
        <v>2</v>
      </c>
      <c r="F1373" s="389">
        <v>33</v>
      </c>
      <c r="G1373" s="389">
        <v>80</v>
      </c>
      <c r="H1373" s="389">
        <v>53</v>
      </c>
      <c r="I1373" s="389">
        <v>58</v>
      </c>
      <c r="J1373" s="389">
        <v>68</v>
      </c>
      <c r="K1373" s="389">
        <v>84</v>
      </c>
      <c r="L1373" s="389">
        <v>48</v>
      </c>
      <c r="M1373" s="389">
        <v>52</v>
      </c>
      <c r="N1373" s="389">
        <v>37</v>
      </c>
      <c r="O1373" s="389">
        <v>43</v>
      </c>
      <c r="P1373" s="391">
        <v>0</v>
      </c>
    </row>
    <row r="1374" spans="1:16">
      <c r="A1374" s="390" t="s">
        <v>2502</v>
      </c>
      <c r="B1374" s="389">
        <v>1084</v>
      </c>
      <c r="C1374" s="389">
        <v>5376</v>
      </c>
      <c r="D1374" s="389">
        <v>4.9594095940959413</v>
      </c>
      <c r="E1374" s="389">
        <v>2</v>
      </c>
      <c r="F1374" s="389">
        <v>23</v>
      </c>
      <c r="G1374" s="389">
        <v>57</v>
      </c>
      <c r="H1374" s="389">
        <v>80</v>
      </c>
      <c r="I1374" s="389">
        <v>126</v>
      </c>
      <c r="J1374" s="389">
        <v>131</v>
      </c>
      <c r="K1374" s="389">
        <v>236</v>
      </c>
      <c r="L1374" s="389">
        <v>171</v>
      </c>
      <c r="M1374" s="389">
        <v>119</v>
      </c>
      <c r="N1374" s="389">
        <v>72</v>
      </c>
      <c r="O1374" s="389">
        <v>67</v>
      </c>
      <c r="P1374" s="391">
        <v>0</v>
      </c>
    </row>
    <row r="1375" spans="1:16" ht="22.5">
      <c r="A1375" s="390" t="s">
        <v>2503</v>
      </c>
      <c r="B1375" s="389">
        <v>375</v>
      </c>
      <c r="C1375" s="389">
        <v>1518</v>
      </c>
      <c r="D1375" s="389">
        <v>4.048</v>
      </c>
      <c r="E1375" s="391">
        <v>0</v>
      </c>
      <c r="F1375" s="389">
        <v>8</v>
      </c>
      <c r="G1375" s="389">
        <v>15</v>
      </c>
      <c r="H1375" s="389">
        <v>17</v>
      </c>
      <c r="I1375" s="389">
        <v>28</v>
      </c>
      <c r="J1375" s="389">
        <v>64</v>
      </c>
      <c r="K1375" s="389">
        <v>91</v>
      </c>
      <c r="L1375" s="389">
        <v>57</v>
      </c>
      <c r="M1375" s="389">
        <v>39</v>
      </c>
      <c r="N1375" s="389">
        <v>27</v>
      </c>
      <c r="O1375" s="389">
        <v>29</v>
      </c>
      <c r="P1375" s="391">
        <v>0</v>
      </c>
    </row>
    <row r="1376" spans="1:16">
      <c r="A1376" s="390" t="s">
        <v>2504</v>
      </c>
      <c r="B1376" s="389">
        <v>37</v>
      </c>
      <c r="C1376" s="389">
        <v>105</v>
      </c>
      <c r="D1376" s="389">
        <v>2.8378378378378377</v>
      </c>
      <c r="E1376" s="391">
        <v>0</v>
      </c>
      <c r="F1376" s="391">
        <v>0</v>
      </c>
      <c r="G1376" s="389">
        <v>1</v>
      </c>
      <c r="H1376" s="389">
        <v>1</v>
      </c>
      <c r="I1376" s="389">
        <v>6</v>
      </c>
      <c r="J1376" s="389">
        <v>6</v>
      </c>
      <c r="K1376" s="389">
        <v>9</v>
      </c>
      <c r="L1376" s="389">
        <v>4</v>
      </c>
      <c r="M1376" s="389">
        <v>8</v>
      </c>
      <c r="N1376" s="389">
        <v>2</v>
      </c>
      <c r="O1376" s="391">
        <v>0</v>
      </c>
      <c r="P1376" s="391">
        <v>0</v>
      </c>
    </row>
    <row r="1377" spans="1:16">
      <c r="A1377" s="390" t="s">
        <v>2505</v>
      </c>
      <c r="B1377" s="389">
        <v>21</v>
      </c>
      <c r="C1377" s="389">
        <v>86</v>
      </c>
      <c r="D1377" s="389">
        <v>4.0952380952380949</v>
      </c>
      <c r="E1377" s="391">
        <v>0</v>
      </c>
      <c r="F1377" s="391">
        <v>0</v>
      </c>
      <c r="G1377" s="391">
        <v>0</v>
      </c>
      <c r="H1377" s="389">
        <v>1</v>
      </c>
      <c r="I1377" s="389">
        <v>4</v>
      </c>
      <c r="J1377" s="389">
        <v>4</v>
      </c>
      <c r="K1377" s="389">
        <v>3</v>
      </c>
      <c r="L1377" s="389">
        <v>2</v>
      </c>
      <c r="M1377" s="389">
        <v>3</v>
      </c>
      <c r="N1377" s="389">
        <v>3</v>
      </c>
      <c r="O1377" s="389">
        <v>1</v>
      </c>
      <c r="P1377" s="391">
        <v>0</v>
      </c>
    </row>
    <row r="1378" spans="1:16">
      <c r="A1378" s="390" t="s">
        <v>2506</v>
      </c>
      <c r="B1378" s="389">
        <v>38</v>
      </c>
      <c r="C1378" s="389">
        <v>156</v>
      </c>
      <c r="D1378" s="389">
        <v>4.1052631578947372</v>
      </c>
      <c r="E1378" s="389">
        <v>1</v>
      </c>
      <c r="F1378" s="389">
        <v>2</v>
      </c>
      <c r="G1378" s="389">
        <v>2</v>
      </c>
      <c r="H1378" s="389">
        <v>1</v>
      </c>
      <c r="I1378" s="389">
        <v>7</v>
      </c>
      <c r="J1378" s="389">
        <v>9</v>
      </c>
      <c r="K1378" s="389">
        <v>7</v>
      </c>
      <c r="L1378" s="389">
        <v>4</v>
      </c>
      <c r="M1378" s="389">
        <v>3</v>
      </c>
      <c r="N1378" s="389">
        <v>1</v>
      </c>
      <c r="O1378" s="389">
        <v>1</v>
      </c>
      <c r="P1378" s="391">
        <v>0</v>
      </c>
    </row>
    <row r="1379" spans="1:16">
      <c r="A1379" s="390" t="s">
        <v>2507</v>
      </c>
      <c r="B1379" s="389">
        <v>42</v>
      </c>
      <c r="C1379" s="389">
        <v>378</v>
      </c>
      <c r="D1379" s="389">
        <v>9</v>
      </c>
      <c r="E1379" s="391">
        <v>0</v>
      </c>
      <c r="F1379" s="389">
        <v>4</v>
      </c>
      <c r="G1379" s="389">
        <v>2</v>
      </c>
      <c r="H1379" s="389">
        <v>3</v>
      </c>
      <c r="I1379" s="389">
        <v>8</v>
      </c>
      <c r="J1379" s="389">
        <v>6</v>
      </c>
      <c r="K1379" s="389">
        <v>7</v>
      </c>
      <c r="L1379" s="389">
        <v>4</v>
      </c>
      <c r="M1379" s="389">
        <v>4</v>
      </c>
      <c r="N1379" s="389">
        <v>1</v>
      </c>
      <c r="O1379" s="389">
        <v>3</v>
      </c>
      <c r="P1379" s="391">
        <v>0</v>
      </c>
    </row>
    <row r="1380" spans="1:16">
      <c r="A1380" s="390" t="s">
        <v>2508</v>
      </c>
      <c r="B1380" s="389">
        <v>143</v>
      </c>
      <c r="C1380" s="389">
        <v>1391</v>
      </c>
      <c r="D1380" s="389">
        <v>9.7272727272727266</v>
      </c>
      <c r="E1380" s="391">
        <v>0</v>
      </c>
      <c r="F1380" s="389">
        <v>5</v>
      </c>
      <c r="G1380" s="389">
        <v>6</v>
      </c>
      <c r="H1380" s="389">
        <v>8</v>
      </c>
      <c r="I1380" s="389">
        <v>11</v>
      </c>
      <c r="J1380" s="389">
        <v>7</v>
      </c>
      <c r="K1380" s="389">
        <v>16</v>
      </c>
      <c r="L1380" s="389">
        <v>9</v>
      </c>
      <c r="M1380" s="389">
        <v>17</v>
      </c>
      <c r="N1380" s="389">
        <v>30</v>
      </c>
      <c r="O1380" s="389">
        <v>34</v>
      </c>
      <c r="P1380" s="391">
        <v>0</v>
      </c>
    </row>
    <row r="1381" spans="1:16">
      <c r="A1381" s="390" t="s">
        <v>2509</v>
      </c>
      <c r="B1381" s="389">
        <v>416</v>
      </c>
      <c r="C1381" s="389">
        <v>2293</v>
      </c>
      <c r="D1381" s="389">
        <v>5.5120192307692308</v>
      </c>
      <c r="E1381" s="389">
        <v>4</v>
      </c>
      <c r="F1381" s="389">
        <v>12</v>
      </c>
      <c r="G1381" s="389">
        <v>32</v>
      </c>
      <c r="H1381" s="389">
        <v>31</v>
      </c>
      <c r="I1381" s="389">
        <v>38</v>
      </c>
      <c r="J1381" s="389">
        <v>60</v>
      </c>
      <c r="K1381" s="389">
        <v>70</v>
      </c>
      <c r="L1381" s="389">
        <v>58</v>
      </c>
      <c r="M1381" s="389">
        <v>39</v>
      </c>
      <c r="N1381" s="389">
        <v>32</v>
      </c>
      <c r="O1381" s="389">
        <v>40</v>
      </c>
      <c r="P1381" s="391">
        <v>0</v>
      </c>
    </row>
    <row r="1382" spans="1:16" ht="22.5">
      <c r="A1382" s="390" t="s">
        <v>2510</v>
      </c>
      <c r="B1382" s="389">
        <v>543</v>
      </c>
      <c r="C1382" s="389">
        <v>1450</v>
      </c>
      <c r="D1382" s="389">
        <v>2.6703499079189688</v>
      </c>
      <c r="E1382" s="389">
        <v>8</v>
      </c>
      <c r="F1382" s="389">
        <v>39</v>
      </c>
      <c r="G1382" s="389">
        <v>40</v>
      </c>
      <c r="H1382" s="389">
        <v>42</v>
      </c>
      <c r="I1382" s="389">
        <v>66</v>
      </c>
      <c r="J1382" s="389">
        <v>76</v>
      </c>
      <c r="K1382" s="389">
        <v>109</v>
      </c>
      <c r="L1382" s="389">
        <v>62</v>
      </c>
      <c r="M1382" s="389">
        <v>57</v>
      </c>
      <c r="N1382" s="389">
        <v>24</v>
      </c>
      <c r="O1382" s="389">
        <v>20</v>
      </c>
      <c r="P1382" s="391">
        <v>0</v>
      </c>
    </row>
    <row r="1383" spans="1:16">
      <c r="A1383" s="390" t="s">
        <v>2511</v>
      </c>
      <c r="B1383" s="389">
        <v>114</v>
      </c>
      <c r="C1383" s="389">
        <v>513</v>
      </c>
      <c r="D1383" s="389">
        <v>4.5</v>
      </c>
      <c r="E1383" s="391">
        <v>0</v>
      </c>
      <c r="F1383" s="389">
        <v>4</v>
      </c>
      <c r="G1383" s="389">
        <v>7</v>
      </c>
      <c r="H1383" s="389">
        <v>6</v>
      </c>
      <c r="I1383" s="389">
        <v>8</v>
      </c>
      <c r="J1383" s="389">
        <v>15</v>
      </c>
      <c r="K1383" s="389">
        <v>38</v>
      </c>
      <c r="L1383" s="389">
        <v>11</v>
      </c>
      <c r="M1383" s="389">
        <v>13</v>
      </c>
      <c r="N1383" s="389">
        <v>3</v>
      </c>
      <c r="O1383" s="389">
        <v>9</v>
      </c>
      <c r="P1383" s="391">
        <v>0</v>
      </c>
    </row>
    <row r="1384" spans="1:16">
      <c r="A1384" s="390" t="s">
        <v>2512</v>
      </c>
      <c r="B1384" s="389">
        <v>335</v>
      </c>
      <c r="C1384" s="389">
        <v>2918</v>
      </c>
      <c r="D1384" s="389">
        <v>8.710447761194029</v>
      </c>
      <c r="E1384" s="389">
        <v>1</v>
      </c>
      <c r="F1384" s="389">
        <v>7</v>
      </c>
      <c r="G1384" s="389">
        <v>12</v>
      </c>
      <c r="H1384" s="389">
        <v>17</v>
      </c>
      <c r="I1384" s="389">
        <v>28</v>
      </c>
      <c r="J1384" s="389">
        <v>43</v>
      </c>
      <c r="K1384" s="389">
        <v>70</v>
      </c>
      <c r="L1384" s="389">
        <v>52</v>
      </c>
      <c r="M1384" s="389">
        <v>40</v>
      </c>
      <c r="N1384" s="389">
        <v>20</v>
      </c>
      <c r="O1384" s="389">
        <v>45</v>
      </c>
      <c r="P1384" s="391">
        <v>0</v>
      </c>
    </row>
    <row r="1385" spans="1:16" ht="22.5">
      <c r="A1385" s="390" t="s">
        <v>2513</v>
      </c>
      <c r="B1385" s="389">
        <v>14</v>
      </c>
      <c r="C1385" s="389">
        <v>128</v>
      </c>
      <c r="D1385" s="389">
        <v>9.1428571428571423</v>
      </c>
      <c r="E1385" s="391">
        <v>0</v>
      </c>
      <c r="F1385" s="391">
        <v>0</v>
      </c>
      <c r="G1385" s="391">
        <v>0</v>
      </c>
      <c r="H1385" s="389">
        <v>1</v>
      </c>
      <c r="I1385" s="389">
        <v>1</v>
      </c>
      <c r="J1385" s="389">
        <v>3</v>
      </c>
      <c r="K1385" s="389">
        <v>2</v>
      </c>
      <c r="L1385" s="389">
        <v>3</v>
      </c>
      <c r="M1385" s="389">
        <v>2</v>
      </c>
      <c r="N1385" s="389">
        <v>1</v>
      </c>
      <c r="O1385" s="389">
        <v>1</v>
      </c>
      <c r="P1385" s="391">
        <v>0</v>
      </c>
    </row>
    <row r="1386" spans="1:16" ht="22.5">
      <c r="A1386" s="390" t="s">
        <v>2514</v>
      </c>
      <c r="B1386" s="389">
        <v>17</v>
      </c>
      <c r="C1386" s="389">
        <v>106</v>
      </c>
      <c r="D1386" s="389">
        <v>6.2352941176470589</v>
      </c>
      <c r="E1386" s="391">
        <v>0</v>
      </c>
      <c r="F1386" s="389">
        <v>1</v>
      </c>
      <c r="G1386" s="391">
        <v>0</v>
      </c>
      <c r="H1386" s="389">
        <v>1</v>
      </c>
      <c r="I1386" s="389">
        <v>2</v>
      </c>
      <c r="J1386" s="389">
        <v>3</v>
      </c>
      <c r="K1386" s="389">
        <v>4</v>
      </c>
      <c r="L1386" s="389">
        <v>2</v>
      </c>
      <c r="M1386" s="389">
        <v>1</v>
      </c>
      <c r="N1386" s="389">
        <v>1</v>
      </c>
      <c r="O1386" s="389">
        <v>2</v>
      </c>
      <c r="P1386" s="391">
        <v>0</v>
      </c>
    </row>
    <row r="1387" spans="1:16" ht="22.5">
      <c r="A1387" s="390" t="s">
        <v>2515</v>
      </c>
      <c r="B1387" s="389">
        <v>17</v>
      </c>
      <c r="C1387" s="389">
        <v>115</v>
      </c>
      <c r="D1387" s="389">
        <v>6.7647058823529411</v>
      </c>
      <c r="E1387" s="391">
        <v>0</v>
      </c>
      <c r="F1387" s="391">
        <v>0</v>
      </c>
      <c r="G1387" s="391">
        <v>0</v>
      </c>
      <c r="H1387" s="391">
        <v>0</v>
      </c>
      <c r="I1387" s="389">
        <v>1</v>
      </c>
      <c r="J1387" s="389">
        <v>2</v>
      </c>
      <c r="K1387" s="389">
        <v>5</v>
      </c>
      <c r="L1387" s="389">
        <v>2</v>
      </c>
      <c r="M1387" s="389">
        <v>1</v>
      </c>
      <c r="N1387" s="389">
        <v>1</v>
      </c>
      <c r="O1387" s="389">
        <v>5</v>
      </c>
      <c r="P1387" s="391">
        <v>0</v>
      </c>
    </row>
    <row r="1388" spans="1:16" ht="22.5">
      <c r="A1388" s="390" t="s">
        <v>2516</v>
      </c>
      <c r="B1388" s="389">
        <v>308</v>
      </c>
      <c r="C1388" s="389">
        <v>2083</v>
      </c>
      <c r="D1388" s="389">
        <v>6.7629870129870131</v>
      </c>
      <c r="E1388" s="389">
        <v>2</v>
      </c>
      <c r="F1388" s="389">
        <v>16</v>
      </c>
      <c r="G1388" s="389">
        <v>22</v>
      </c>
      <c r="H1388" s="389">
        <v>23</v>
      </c>
      <c r="I1388" s="389">
        <v>33</v>
      </c>
      <c r="J1388" s="389">
        <v>46</v>
      </c>
      <c r="K1388" s="389">
        <v>77</v>
      </c>
      <c r="L1388" s="389">
        <v>38</v>
      </c>
      <c r="M1388" s="389">
        <v>21</v>
      </c>
      <c r="N1388" s="389">
        <v>16</v>
      </c>
      <c r="O1388" s="389">
        <v>14</v>
      </c>
      <c r="P1388" s="391">
        <v>0</v>
      </c>
    </row>
    <row r="1389" spans="1:16">
      <c r="A1389" s="390" t="s">
        <v>2517</v>
      </c>
      <c r="B1389" s="389">
        <v>7499</v>
      </c>
      <c r="C1389" s="389">
        <v>23277</v>
      </c>
      <c r="D1389" s="389">
        <v>3.1040138685158021</v>
      </c>
      <c r="E1389" s="389">
        <v>36</v>
      </c>
      <c r="F1389" s="389">
        <v>231</v>
      </c>
      <c r="G1389" s="389">
        <v>353</v>
      </c>
      <c r="H1389" s="389">
        <v>345</v>
      </c>
      <c r="I1389" s="389">
        <v>810</v>
      </c>
      <c r="J1389" s="389">
        <v>1225</v>
      </c>
      <c r="K1389" s="389">
        <v>1789</v>
      </c>
      <c r="L1389" s="389">
        <v>1078</v>
      </c>
      <c r="M1389" s="389">
        <v>710</v>
      </c>
      <c r="N1389" s="389">
        <v>378</v>
      </c>
      <c r="O1389" s="389">
        <v>536</v>
      </c>
      <c r="P1389" s="389">
        <v>8</v>
      </c>
    </row>
    <row r="1390" spans="1:16">
      <c r="A1390" s="390" t="s">
        <v>2518</v>
      </c>
      <c r="B1390" s="389">
        <v>213</v>
      </c>
      <c r="C1390" s="389">
        <v>1414</v>
      </c>
      <c r="D1390" s="389">
        <v>6.63849765258216</v>
      </c>
      <c r="E1390" s="391">
        <v>0</v>
      </c>
      <c r="F1390" s="391">
        <v>0</v>
      </c>
      <c r="G1390" s="389">
        <v>1</v>
      </c>
      <c r="H1390" s="389">
        <v>1</v>
      </c>
      <c r="I1390" s="389">
        <v>6</v>
      </c>
      <c r="J1390" s="389">
        <v>17</v>
      </c>
      <c r="K1390" s="389">
        <v>42</v>
      </c>
      <c r="L1390" s="389">
        <v>35</v>
      </c>
      <c r="M1390" s="389">
        <v>25</v>
      </c>
      <c r="N1390" s="389">
        <v>29</v>
      </c>
      <c r="O1390" s="389">
        <v>57</v>
      </c>
      <c r="P1390" s="391">
        <v>0</v>
      </c>
    </row>
    <row r="1391" spans="1:16" ht="22.5">
      <c r="A1391" s="390" t="s">
        <v>2519</v>
      </c>
      <c r="B1391" s="389">
        <v>210</v>
      </c>
      <c r="C1391" s="389">
        <v>1579</v>
      </c>
      <c r="D1391" s="389">
        <v>7.519047619047619</v>
      </c>
      <c r="E1391" s="391">
        <v>0</v>
      </c>
      <c r="F1391" s="389">
        <v>5</v>
      </c>
      <c r="G1391" s="389">
        <v>4</v>
      </c>
      <c r="H1391" s="389">
        <v>5</v>
      </c>
      <c r="I1391" s="389">
        <v>14</v>
      </c>
      <c r="J1391" s="389">
        <v>18</v>
      </c>
      <c r="K1391" s="389">
        <v>43</v>
      </c>
      <c r="L1391" s="389">
        <v>38</v>
      </c>
      <c r="M1391" s="389">
        <v>26</v>
      </c>
      <c r="N1391" s="389">
        <v>24</v>
      </c>
      <c r="O1391" s="389">
        <v>33</v>
      </c>
      <c r="P1391" s="391">
        <v>0</v>
      </c>
    </row>
    <row r="1392" spans="1:16">
      <c r="A1392" s="390" t="s">
        <v>2520</v>
      </c>
      <c r="B1392" s="389">
        <v>137</v>
      </c>
      <c r="C1392" s="389">
        <v>364</v>
      </c>
      <c r="D1392" s="389">
        <v>2.6569343065693429</v>
      </c>
      <c r="E1392" s="391">
        <v>0</v>
      </c>
      <c r="F1392" s="389">
        <v>12</v>
      </c>
      <c r="G1392" s="389">
        <v>24</v>
      </c>
      <c r="H1392" s="389">
        <v>15</v>
      </c>
      <c r="I1392" s="389">
        <v>7</v>
      </c>
      <c r="J1392" s="389">
        <v>4</v>
      </c>
      <c r="K1392" s="389">
        <v>21</v>
      </c>
      <c r="L1392" s="389">
        <v>18</v>
      </c>
      <c r="M1392" s="389">
        <v>10</v>
      </c>
      <c r="N1392" s="389">
        <v>12</v>
      </c>
      <c r="O1392" s="389">
        <v>14</v>
      </c>
      <c r="P1392" s="391">
        <v>0</v>
      </c>
    </row>
    <row r="1393" spans="1:16">
      <c r="A1393" s="390" t="s">
        <v>2521</v>
      </c>
      <c r="B1393" s="389">
        <v>194</v>
      </c>
      <c r="C1393" s="389">
        <v>760</v>
      </c>
      <c r="D1393" s="389">
        <v>3.9175257731958761</v>
      </c>
      <c r="E1393" s="389">
        <v>1</v>
      </c>
      <c r="F1393" s="389">
        <v>10</v>
      </c>
      <c r="G1393" s="389">
        <v>11</v>
      </c>
      <c r="H1393" s="389">
        <v>9</v>
      </c>
      <c r="I1393" s="389">
        <v>21</v>
      </c>
      <c r="J1393" s="389">
        <v>31</v>
      </c>
      <c r="K1393" s="389">
        <v>44</v>
      </c>
      <c r="L1393" s="389">
        <v>20</v>
      </c>
      <c r="M1393" s="389">
        <v>15</v>
      </c>
      <c r="N1393" s="389">
        <v>14</v>
      </c>
      <c r="O1393" s="389">
        <v>18</v>
      </c>
      <c r="P1393" s="391">
        <v>0</v>
      </c>
    </row>
    <row r="1394" spans="1:16">
      <c r="A1394" s="390" t="s">
        <v>2522</v>
      </c>
      <c r="B1394" s="389">
        <v>286</v>
      </c>
      <c r="C1394" s="389">
        <v>1664</v>
      </c>
      <c r="D1394" s="389">
        <v>5.8181818181818183</v>
      </c>
      <c r="E1394" s="389">
        <v>1</v>
      </c>
      <c r="F1394" s="389">
        <v>6</v>
      </c>
      <c r="G1394" s="389">
        <v>20</v>
      </c>
      <c r="H1394" s="389">
        <v>17</v>
      </c>
      <c r="I1394" s="389">
        <v>32</v>
      </c>
      <c r="J1394" s="389">
        <v>32</v>
      </c>
      <c r="K1394" s="389">
        <v>55</v>
      </c>
      <c r="L1394" s="389">
        <v>40</v>
      </c>
      <c r="M1394" s="389">
        <v>29</v>
      </c>
      <c r="N1394" s="389">
        <v>22</v>
      </c>
      <c r="O1394" s="389">
        <v>32</v>
      </c>
      <c r="P1394" s="391">
        <v>0</v>
      </c>
    </row>
    <row r="1395" spans="1:16">
      <c r="A1395" s="390" t="s">
        <v>2523</v>
      </c>
      <c r="B1395" s="389">
        <v>622</v>
      </c>
      <c r="C1395" s="389">
        <v>3689</v>
      </c>
      <c r="D1395" s="389">
        <v>5.930868167202572</v>
      </c>
      <c r="E1395" s="389">
        <v>3</v>
      </c>
      <c r="F1395" s="389">
        <v>20</v>
      </c>
      <c r="G1395" s="389">
        <v>36</v>
      </c>
      <c r="H1395" s="389">
        <v>39</v>
      </c>
      <c r="I1395" s="389">
        <v>55</v>
      </c>
      <c r="J1395" s="389">
        <v>67</v>
      </c>
      <c r="K1395" s="389">
        <v>137</v>
      </c>
      <c r="L1395" s="389">
        <v>82</v>
      </c>
      <c r="M1395" s="389">
        <v>59</v>
      </c>
      <c r="N1395" s="389">
        <v>38</v>
      </c>
      <c r="O1395" s="389">
        <v>86</v>
      </c>
      <c r="P1395" s="391">
        <v>0</v>
      </c>
    </row>
    <row r="1396" spans="1:16">
      <c r="A1396" s="390" t="s">
        <v>2524</v>
      </c>
      <c r="B1396" s="389">
        <v>3528</v>
      </c>
      <c r="C1396" s="389">
        <v>18477</v>
      </c>
      <c r="D1396" s="389">
        <v>5.2372448979591839</v>
      </c>
      <c r="E1396" s="389">
        <v>15</v>
      </c>
      <c r="F1396" s="389">
        <v>181</v>
      </c>
      <c r="G1396" s="389">
        <v>148</v>
      </c>
      <c r="H1396" s="389">
        <v>166</v>
      </c>
      <c r="I1396" s="389">
        <v>301</v>
      </c>
      <c r="J1396" s="389">
        <v>425</v>
      </c>
      <c r="K1396" s="389">
        <v>788</v>
      </c>
      <c r="L1396" s="389">
        <v>503</v>
      </c>
      <c r="M1396" s="389">
        <v>347</v>
      </c>
      <c r="N1396" s="389">
        <v>264</v>
      </c>
      <c r="O1396" s="389">
        <v>390</v>
      </c>
      <c r="P1396" s="391">
        <v>0</v>
      </c>
    </row>
    <row r="1397" spans="1:16">
      <c r="A1397" s="390" t="s">
        <v>2525</v>
      </c>
      <c r="B1397" s="389">
        <v>49</v>
      </c>
      <c r="C1397" s="389">
        <v>104</v>
      </c>
      <c r="D1397" s="389">
        <v>2.1224489795918369</v>
      </c>
      <c r="E1397" s="391">
        <v>0</v>
      </c>
      <c r="F1397" s="389">
        <v>11</v>
      </c>
      <c r="G1397" s="389">
        <v>8</v>
      </c>
      <c r="H1397" s="389">
        <v>4</v>
      </c>
      <c r="I1397" s="389">
        <v>2</v>
      </c>
      <c r="J1397" s="389">
        <v>5</v>
      </c>
      <c r="K1397" s="389">
        <v>5</v>
      </c>
      <c r="L1397" s="389">
        <v>6</v>
      </c>
      <c r="M1397" s="389">
        <v>5</v>
      </c>
      <c r="N1397" s="391">
        <v>0</v>
      </c>
      <c r="O1397" s="389">
        <v>3</v>
      </c>
      <c r="P1397" s="391">
        <v>0</v>
      </c>
    </row>
    <row r="1398" spans="1:16">
      <c r="A1398" s="390" t="s">
        <v>2526</v>
      </c>
      <c r="B1398" s="389">
        <v>225</v>
      </c>
      <c r="C1398" s="389">
        <v>391</v>
      </c>
      <c r="D1398" s="389">
        <v>1.7377777777777779</v>
      </c>
      <c r="E1398" s="389">
        <v>2</v>
      </c>
      <c r="F1398" s="389">
        <v>60</v>
      </c>
      <c r="G1398" s="389">
        <v>86</v>
      </c>
      <c r="H1398" s="389">
        <v>27</v>
      </c>
      <c r="I1398" s="389">
        <v>2</v>
      </c>
      <c r="J1398" s="389">
        <v>4</v>
      </c>
      <c r="K1398" s="389">
        <v>7</v>
      </c>
      <c r="L1398" s="389">
        <v>14</v>
      </c>
      <c r="M1398" s="389">
        <v>13</v>
      </c>
      <c r="N1398" s="389">
        <v>3</v>
      </c>
      <c r="O1398" s="389">
        <v>7</v>
      </c>
      <c r="P1398" s="391">
        <v>0</v>
      </c>
    </row>
    <row r="1399" spans="1:16">
      <c r="A1399" s="390" t="s">
        <v>2527</v>
      </c>
      <c r="B1399" s="389">
        <v>307</v>
      </c>
      <c r="C1399" s="389">
        <v>565</v>
      </c>
      <c r="D1399" s="389">
        <v>1.8403908794788273</v>
      </c>
      <c r="E1399" s="389">
        <v>12</v>
      </c>
      <c r="F1399" s="389">
        <v>161</v>
      </c>
      <c r="G1399" s="389">
        <v>53</v>
      </c>
      <c r="H1399" s="389">
        <v>20</v>
      </c>
      <c r="I1399" s="389">
        <v>8</v>
      </c>
      <c r="J1399" s="389">
        <v>11</v>
      </c>
      <c r="K1399" s="389">
        <v>11</v>
      </c>
      <c r="L1399" s="389">
        <v>11</v>
      </c>
      <c r="M1399" s="389">
        <v>5</v>
      </c>
      <c r="N1399" s="389">
        <v>7</v>
      </c>
      <c r="O1399" s="389">
        <v>8</v>
      </c>
      <c r="P1399" s="391">
        <v>0</v>
      </c>
    </row>
    <row r="1400" spans="1:16">
      <c r="A1400" s="390" t="s">
        <v>2528</v>
      </c>
      <c r="B1400" s="389">
        <v>1116</v>
      </c>
      <c r="C1400" s="389">
        <v>2361</v>
      </c>
      <c r="D1400" s="389">
        <v>2.1155913978494625</v>
      </c>
      <c r="E1400" s="389">
        <v>41</v>
      </c>
      <c r="F1400" s="389">
        <v>660</v>
      </c>
      <c r="G1400" s="389">
        <v>159</v>
      </c>
      <c r="H1400" s="389">
        <v>47</v>
      </c>
      <c r="I1400" s="389">
        <v>16</v>
      </c>
      <c r="J1400" s="389">
        <v>16</v>
      </c>
      <c r="K1400" s="389">
        <v>44</v>
      </c>
      <c r="L1400" s="389">
        <v>39</v>
      </c>
      <c r="M1400" s="389">
        <v>36</v>
      </c>
      <c r="N1400" s="389">
        <v>28</v>
      </c>
      <c r="O1400" s="389">
        <v>30</v>
      </c>
      <c r="P1400" s="391">
        <v>0</v>
      </c>
    </row>
    <row r="1401" spans="1:16">
      <c r="A1401" s="390" t="s">
        <v>2529</v>
      </c>
      <c r="B1401" s="389">
        <v>38</v>
      </c>
      <c r="C1401" s="389">
        <v>125</v>
      </c>
      <c r="D1401" s="389">
        <v>3.2894736842105261</v>
      </c>
      <c r="E1401" s="389">
        <v>1</v>
      </c>
      <c r="F1401" s="389">
        <v>1</v>
      </c>
      <c r="G1401" s="391">
        <v>0</v>
      </c>
      <c r="H1401" s="389">
        <v>1</v>
      </c>
      <c r="I1401" s="389">
        <v>1</v>
      </c>
      <c r="J1401" s="389">
        <v>7</v>
      </c>
      <c r="K1401" s="389">
        <v>10</v>
      </c>
      <c r="L1401" s="389">
        <v>3</v>
      </c>
      <c r="M1401" s="389">
        <v>8</v>
      </c>
      <c r="N1401" s="389">
        <v>2</v>
      </c>
      <c r="O1401" s="389">
        <v>4</v>
      </c>
      <c r="P1401" s="391">
        <v>0</v>
      </c>
    </row>
    <row r="1402" spans="1:16">
      <c r="A1402" s="390" t="s">
        <v>2530</v>
      </c>
      <c r="B1402" s="389">
        <v>257</v>
      </c>
      <c r="C1402" s="389">
        <v>2061</v>
      </c>
      <c r="D1402" s="389">
        <v>8.0194552529182879</v>
      </c>
      <c r="E1402" s="389">
        <v>7</v>
      </c>
      <c r="F1402" s="389">
        <v>68</v>
      </c>
      <c r="G1402" s="389">
        <v>34</v>
      </c>
      <c r="H1402" s="389">
        <v>21</v>
      </c>
      <c r="I1402" s="389">
        <v>16</v>
      </c>
      <c r="J1402" s="389">
        <v>19</v>
      </c>
      <c r="K1402" s="389">
        <v>26</v>
      </c>
      <c r="L1402" s="389">
        <v>21</v>
      </c>
      <c r="M1402" s="389">
        <v>20</v>
      </c>
      <c r="N1402" s="389">
        <v>4</v>
      </c>
      <c r="O1402" s="389">
        <v>20</v>
      </c>
      <c r="P1402" s="389">
        <v>1</v>
      </c>
    </row>
    <row r="1403" spans="1:16">
      <c r="A1403" s="390" t="s">
        <v>2531</v>
      </c>
      <c r="B1403" s="389">
        <v>233</v>
      </c>
      <c r="C1403" s="389">
        <v>1604</v>
      </c>
      <c r="D1403" s="389">
        <v>6.8841201716738194</v>
      </c>
      <c r="E1403" s="389">
        <v>10</v>
      </c>
      <c r="F1403" s="389">
        <v>99</v>
      </c>
      <c r="G1403" s="389">
        <v>35</v>
      </c>
      <c r="H1403" s="389">
        <v>15</v>
      </c>
      <c r="I1403" s="389">
        <v>9</v>
      </c>
      <c r="J1403" s="389">
        <v>10</v>
      </c>
      <c r="K1403" s="389">
        <v>14</v>
      </c>
      <c r="L1403" s="389">
        <v>19</v>
      </c>
      <c r="M1403" s="389">
        <v>8</v>
      </c>
      <c r="N1403" s="389">
        <v>7</v>
      </c>
      <c r="O1403" s="389">
        <v>7</v>
      </c>
      <c r="P1403" s="391">
        <v>0</v>
      </c>
    </row>
    <row r="1404" spans="1:16" ht="22.5">
      <c r="A1404" s="390" t="s">
        <v>2532</v>
      </c>
      <c r="B1404" s="389">
        <v>256</v>
      </c>
      <c r="C1404" s="389">
        <v>2196</v>
      </c>
      <c r="D1404" s="389">
        <v>8.578125</v>
      </c>
      <c r="E1404" s="389">
        <v>9</v>
      </c>
      <c r="F1404" s="389">
        <v>65</v>
      </c>
      <c r="G1404" s="389">
        <v>24</v>
      </c>
      <c r="H1404" s="389">
        <v>27</v>
      </c>
      <c r="I1404" s="389">
        <v>13</v>
      </c>
      <c r="J1404" s="389">
        <v>23</v>
      </c>
      <c r="K1404" s="389">
        <v>32</v>
      </c>
      <c r="L1404" s="389">
        <v>18</v>
      </c>
      <c r="M1404" s="389">
        <v>18</v>
      </c>
      <c r="N1404" s="389">
        <v>13</v>
      </c>
      <c r="O1404" s="389">
        <v>14</v>
      </c>
      <c r="P1404" s="391">
        <v>0</v>
      </c>
    </row>
    <row r="1405" spans="1:16">
      <c r="A1405" s="390" t="s">
        <v>2533</v>
      </c>
      <c r="B1405" s="389">
        <v>164</v>
      </c>
      <c r="C1405" s="389">
        <v>1264</v>
      </c>
      <c r="D1405" s="389">
        <v>7.7073170731707314</v>
      </c>
      <c r="E1405" s="389">
        <v>15</v>
      </c>
      <c r="F1405" s="389">
        <v>42</v>
      </c>
      <c r="G1405" s="389">
        <v>13</v>
      </c>
      <c r="H1405" s="389">
        <v>7</v>
      </c>
      <c r="I1405" s="389">
        <v>14</v>
      </c>
      <c r="J1405" s="389">
        <v>15</v>
      </c>
      <c r="K1405" s="389">
        <v>26</v>
      </c>
      <c r="L1405" s="389">
        <v>12</v>
      </c>
      <c r="M1405" s="389">
        <v>10</v>
      </c>
      <c r="N1405" s="389">
        <v>3</v>
      </c>
      <c r="O1405" s="389">
        <v>7</v>
      </c>
      <c r="P1405" s="391">
        <v>0</v>
      </c>
    </row>
    <row r="1406" spans="1:16" ht="22.5">
      <c r="A1406" s="390" t="s">
        <v>2534</v>
      </c>
      <c r="B1406" s="389">
        <v>276</v>
      </c>
      <c r="C1406" s="389">
        <v>2865</v>
      </c>
      <c r="D1406" s="389">
        <v>10.380434782608695</v>
      </c>
      <c r="E1406" s="389">
        <v>11</v>
      </c>
      <c r="F1406" s="389">
        <v>53</v>
      </c>
      <c r="G1406" s="389">
        <v>43</v>
      </c>
      <c r="H1406" s="389">
        <v>39</v>
      </c>
      <c r="I1406" s="389">
        <v>24</v>
      </c>
      <c r="J1406" s="389">
        <v>9</v>
      </c>
      <c r="K1406" s="389">
        <v>25</v>
      </c>
      <c r="L1406" s="389">
        <v>21</v>
      </c>
      <c r="M1406" s="389">
        <v>15</v>
      </c>
      <c r="N1406" s="389">
        <v>15</v>
      </c>
      <c r="O1406" s="389">
        <v>21</v>
      </c>
      <c r="P1406" s="391">
        <v>0</v>
      </c>
    </row>
    <row r="1407" spans="1:16">
      <c r="A1407" s="390" t="s">
        <v>2535</v>
      </c>
      <c r="B1407" s="389">
        <v>129</v>
      </c>
      <c r="C1407" s="389">
        <v>1293</v>
      </c>
      <c r="D1407" s="389">
        <v>10.023255813953488</v>
      </c>
      <c r="E1407" s="389">
        <v>7</v>
      </c>
      <c r="F1407" s="389">
        <v>30</v>
      </c>
      <c r="G1407" s="389">
        <v>16</v>
      </c>
      <c r="H1407" s="389">
        <v>8</v>
      </c>
      <c r="I1407" s="389">
        <v>9</v>
      </c>
      <c r="J1407" s="389">
        <v>7</v>
      </c>
      <c r="K1407" s="389">
        <v>11</v>
      </c>
      <c r="L1407" s="389">
        <v>10</v>
      </c>
      <c r="M1407" s="389">
        <v>4</v>
      </c>
      <c r="N1407" s="389">
        <v>13</v>
      </c>
      <c r="O1407" s="389">
        <v>14</v>
      </c>
      <c r="P1407" s="391">
        <v>0</v>
      </c>
    </row>
    <row r="1408" spans="1:16">
      <c r="A1408" s="390" t="s">
        <v>2536</v>
      </c>
      <c r="B1408" s="389">
        <v>21</v>
      </c>
      <c r="C1408" s="389">
        <v>120</v>
      </c>
      <c r="D1408" s="389">
        <v>5.7142857142857144</v>
      </c>
      <c r="E1408" s="389">
        <v>1</v>
      </c>
      <c r="F1408" s="389">
        <v>4</v>
      </c>
      <c r="G1408" s="389">
        <v>3</v>
      </c>
      <c r="H1408" s="389">
        <v>1</v>
      </c>
      <c r="I1408" s="389">
        <v>2</v>
      </c>
      <c r="J1408" s="389">
        <v>2</v>
      </c>
      <c r="K1408" s="389">
        <v>1</v>
      </c>
      <c r="L1408" s="389">
        <v>3</v>
      </c>
      <c r="M1408" s="391">
        <v>0</v>
      </c>
      <c r="N1408" s="389">
        <v>1</v>
      </c>
      <c r="O1408" s="389">
        <v>3</v>
      </c>
      <c r="P1408" s="391">
        <v>0</v>
      </c>
    </row>
    <row r="1409" spans="1:16">
      <c r="A1409" s="390" t="s">
        <v>2537</v>
      </c>
      <c r="B1409" s="389">
        <v>4</v>
      </c>
      <c r="C1409" s="389">
        <v>23</v>
      </c>
      <c r="D1409" s="389">
        <v>5.75</v>
      </c>
      <c r="E1409" s="391">
        <v>0</v>
      </c>
      <c r="F1409" s="389">
        <v>2</v>
      </c>
      <c r="G1409" s="391">
        <v>0</v>
      </c>
      <c r="H1409" s="391">
        <v>0</v>
      </c>
      <c r="I1409" s="391">
        <v>0</v>
      </c>
      <c r="J1409" s="391">
        <v>0</v>
      </c>
      <c r="K1409" s="389">
        <v>1</v>
      </c>
      <c r="L1409" s="391">
        <v>0</v>
      </c>
      <c r="M1409" s="389">
        <v>1</v>
      </c>
      <c r="N1409" s="391">
        <v>0</v>
      </c>
      <c r="O1409" s="391">
        <v>0</v>
      </c>
      <c r="P1409" s="391">
        <v>0</v>
      </c>
    </row>
    <row r="1410" spans="1:16">
      <c r="A1410" s="390" t="s">
        <v>2538</v>
      </c>
      <c r="B1410" s="389">
        <v>19</v>
      </c>
      <c r="C1410" s="389">
        <v>137</v>
      </c>
      <c r="D1410" s="389">
        <v>7.2105263157894735</v>
      </c>
      <c r="E1410" s="389">
        <v>1</v>
      </c>
      <c r="F1410" s="389">
        <v>7</v>
      </c>
      <c r="G1410" s="389">
        <v>1</v>
      </c>
      <c r="H1410" s="389">
        <v>1</v>
      </c>
      <c r="I1410" s="391">
        <v>0</v>
      </c>
      <c r="J1410" s="389">
        <v>2</v>
      </c>
      <c r="K1410" s="389">
        <v>5</v>
      </c>
      <c r="L1410" s="389">
        <v>1</v>
      </c>
      <c r="M1410" s="391">
        <v>0</v>
      </c>
      <c r="N1410" s="391">
        <v>0</v>
      </c>
      <c r="O1410" s="389">
        <v>1</v>
      </c>
      <c r="P1410" s="391">
        <v>0</v>
      </c>
    </row>
    <row r="1411" spans="1:16">
      <c r="A1411" s="390" t="s">
        <v>2539</v>
      </c>
      <c r="B1411" s="389">
        <v>325</v>
      </c>
      <c r="C1411" s="389">
        <v>4826</v>
      </c>
      <c r="D1411" s="389">
        <v>14.849230769230768</v>
      </c>
      <c r="E1411" s="389">
        <v>17</v>
      </c>
      <c r="F1411" s="389">
        <v>131</v>
      </c>
      <c r="G1411" s="389">
        <v>39</v>
      </c>
      <c r="H1411" s="389">
        <v>32</v>
      </c>
      <c r="I1411" s="389">
        <v>11</v>
      </c>
      <c r="J1411" s="389">
        <v>18</v>
      </c>
      <c r="K1411" s="389">
        <v>25</v>
      </c>
      <c r="L1411" s="389">
        <v>23</v>
      </c>
      <c r="M1411" s="389">
        <v>8</v>
      </c>
      <c r="N1411" s="389">
        <v>6</v>
      </c>
      <c r="O1411" s="389">
        <v>15</v>
      </c>
      <c r="P1411" s="391">
        <v>0</v>
      </c>
    </row>
    <row r="1412" spans="1:16">
      <c r="A1412" s="390" t="s">
        <v>2540</v>
      </c>
      <c r="B1412" s="389">
        <v>1333</v>
      </c>
      <c r="C1412" s="389">
        <v>12493</v>
      </c>
      <c r="D1412" s="389">
        <v>9.3720930232558146</v>
      </c>
      <c r="E1412" s="389">
        <v>39</v>
      </c>
      <c r="F1412" s="389">
        <v>297</v>
      </c>
      <c r="G1412" s="389">
        <v>134</v>
      </c>
      <c r="H1412" s="389">
        <v>91</v>
      </c>
      <c r="I1412" s="389">
        <v>94</v>
      </c>
      <c r="J1412" s="389">
        <v>87</v>
      </c>
      <c r="K1412" s="389">
        <v>194</v>
      </c>
      <c r="L1412" s="389">
        <v>127</v>
      </c>
      <c r="M1412" s="389">
        <v>101</v>
      </c>
      <c r="N1412" s="389">
        <v>71</v>
      </c>
      <c r="O1412" s="389">
        <v>97</v>
      </c>
      <c r="P1412" s="389">
        <v>1</v>
      </c>
    </row>
    <row r="1413" spans="1:16" ht="22.5">
      <c r="A1413" s="390" t="s">
        <v>2541</v>
      </c>
      <c r="B1413" s="389">
        <v>730</v>
      </c>
      <c r="C1413" s="389">
        <v>12012</v>
      </c>
      <c r="D1413" s="389">
        <v>16.454794520547946</v>
      </c>
      <c r="E1413" s="389">
        <v>25</v>
      </c>
      <c r="F1413" s="389">
        <v>245</v>
      </c>
      <c r="G1413" s="389">
        <v>90</v>
      </c>
      <c r="H1413" s="389">
        <v>52</v>
      </c>
      <c r="I1413" s="389">
        <v>37</v>
      </c>
      <c r="J1413" s="389">
        <v>52</v>
      </c>
      <c r="K1413" s="389">
        <v>63</v>
      </c>
      <c r="L1413" s="389">
        <v>58</v>
      </c>
      <c r="M1413" s="389">
        <v>44</v>
      </c>
      <c r="N1413" s="389">
        <v>29</v>
      </c>
      <c r="O1413" s="389">
        <v>35</v>
      </c>
      <c r="P1413" s="391">
        <v>0</v>
      </c>
    </row>
    <row r="1414" spans="1:16" ht="22.5">
      <c r="A1414" s="390" t="s">
        <v>2542</v>
      </c>
      <c r="B1414" s="389">
        <v>17</v>
      </c>
      <c r="C1414" s="389">
        <v>198</v>
      </c>
      <c r="D1414" s="389">
        <v>11.647058823529411</v>
      </c>
      <c r="E1414" s="391">
        <v>0</v>
      </c>
      <c r="F1414" s="389">
        <v>4</v>
      </c>
      <c r="G1414" s="389">
        <v>1</v>
      </c>
      <c r="H1414" s="389">
        <v>2</v>
      </c>
      <c r="I1414" s="389">
        <v>1</v>
      </c>
      <c r="J1414" s="389">
        <v>1</v>
      </c>
      <c r="K1414" s="391">
        <v>0</v>
      </c>
      <c r="L1414" s="389">
        <v>4</v>
      </c>
      <c r="M1414" s="389">
        <v>1</v>
      </c>
      <c r="N1414" s="389">
        <v>1</v>
      </c>
      <c r="O1414" s="389">
        <v>2</v>
      </c>
      <c r="P1414" s="391">
        <v>0</v>
      </c>
    </row>
    <row r="1415" spans="1:16">
      <c r="A1415" s="390" t="s">
        <v>2543</v>
      </c>
      <c r="B1415" s="389">
        <v>2</v>
      </c>
      <c r="C1415" s="389">
        <v>6</v>
      </c>
      <c r="D1415" s="389">
        <v>3</v>
      </c>
      <c r="E1415" s="391">
        <v>0</v>
      </c>
      <c r="F1415" s="391">
        <v>0</v>
      </c>
      <c r="G1415" s="391">
        <v>0</v>
      </c>
      <c r="H1415" s="391">
        <v>0</v>
      </c>
      <c r="I1415" s="391">
        <v>0</v>
      </c>
      <c r="J1415" s="389">
        <v>1</v>
      </c>
      <c r="K1415" s="391">
        <v>0</v>
      </c>
      <c r="L1415" s="389">
        <v>1</v>
      </c>
      <c r="M1415" s="391">
        <v>0</v>
      </c>
      <c r="N1415" s="391">
        <v>0</v>
      </c>
      <c r="O1415" s="391">
        <v>0</v>
      </c>
      <c r="P1415" s="391">
        <v>0</v>
      </c>
    </row>
    <row r="1416" spans="1:16">
      <c r="A1416" s="390" t="s">
        <v>2544</v>
      </c>
      <c r="B1416" s="389">
        <v>12</v>
      </c>
      <c r="C1416" s="389">
        <v>65</v>
      </c>
      <c r="D1416" s="389">
        <v>5.416666666666667</v>
      </c>
      <c r="E1416" s="391">
        <v>0</v>
      </c>
      <c r="F1416" s="391">
        <v>0</v>
      </c>
      <c r="G1416" s="391">
        <v>0</v>
      </c>
      <c r="H1416" s="389">
        <v>2</v>
      </c>
      <c r="I1416" s="391">
        <v>0</v>
      </c>
      <c r="J1416" s="391">
        <v>0</v>
      </c>
      <c r="K1416" s="389">
        <v>4</v>
      </c>
      <c r="L1416" s="389">
        <v>4</v>
      </c>
      <c r="M1416" s="389">
        <v>1</v>
      </c>
      <c r="N1416" s="389">
        <v>1</v>
      </c>
      <c r="O1416" s="391">
        <v>0</v>
      </c>
      <c r="P1416" s="391">
        <v>0</v>
      </c>
    </row>
    <row r="1417" spans="1:16" ht="22.5">
      <c r="A1417" s="390" t="s">
        <v>2545</v>
      </c>
      <c r="B1417" s="389">
        <v>9</v>
      </c>
      <c r="C1417" s="389">
        <v>34</v>
      </c>
      <c r="D1417" s="389">
        <v>3.7777777777777777</v>
      </c>
      <c r="E1417" s="391">
        <v>0</v>
      </c>
      <c r="F1417" s="389">
        <v>2</v>
      </c>
      <c r="G1417" s="389">
        <v>1</v>
      </c>
      <c r="H1417" s="391">
        <v>0</v>
      </c>
      <c r="I1417" s="391">
        <v>0</v>
      </c>
      <c r="J1417" s="391">
        <v>0</v>
      </c>
      <c r="K1417" s="389">
        <v>1</v>
      </c>
      <c r="L1417" s="389">
        <v>1</v>
      </c>
      <c r="M1417" s="389">
        <v>3</v>
      </c>
      <c r="N1417" s="389">
        <v>1</v>
      </c>
      <c r="O1417" s="391">
        <v>0</v>
      </c>
      <c r="P1417" s="391">
        <v>0</v>
      </c>
    </row>
    <row r="1418" spans="1:16">
      <c r="A1418" s="390" t="s">
        <v>2546</v>
      </c>
      <c r="B1418" s="389">
        <v>16</v>
      </c>
      <c r="C1418" s="389">
        <v>36</v>
      </c>
      <c r="D1418" s="389">
        <v>2.25</v>
      </c>
      <c r="E1418" s="389">
        <v>3</v>
      </c>
      <c r="F1418" s="389">
        <v>3</v>
      </c>
      <c r="G1418" s="391">
        <v>0</v>
      </c>
      <c r="H1418" s="389">
        <v>1</v>
      </c>
      <c r="I1418" s="389">
        <v>1</v>
      </c>
      <c r="J1418" s="389">
        <v>2</v>
      </c>
      <c r="K1418" s="389">
        <v>3</v>
      </c>
      <c r="L1418" s="391">
        <v>0</v>
      </c>
      <c r="M1418" s="389">
        <v>1</v>
      </c>
      <c r="N1418" s="391">
        <v>0</v>
      </c>
      <c r="O1418" s="389">
        <v>2</v>
      </c>
      <c r="P1418" s="391">
        <v>0</v>
      </c>
    </row>
    <row r="1419" spans="1:16" ht="22.5">
      <c r="A1419" s="390" t="s">
        <v>2547</v>
      </c>
      <c r="B1419" s="389">
        <v>24</v>
      </c>
      <c r="C1419" s="389">
        <v>58</v>
      </c>
      <c r="D1419" s="389">
        <v>2.4166666666666665</v>
      </c>
      <c r="E1419" s="391">
        <v>0</v>
      </c>
      <c r="F1419" s="389">
        <v>8</v>
      </c>
      <c r="G1419" s="389">
        <v>6</v>
      </c>
      <c r="H1419" s="389">
        <v>2</v>
      </c>
      <c r="I1419" s="391">
        <v>0</v>
      </c>
      <c r="J1419" s="389">
        <v>1</v>
      </c>
      <c r="K1419" s="389">
        <v>6</v>
      </c>
      <c r="L1419" s="389">
        <v>1</v>
      </c>
      <c r="M1419" s="391">
        <v>0</v>
      </c>
      <c r="N1419" s="391">
        <v>0</v>
      </c>
      <c r="O1419" s="391">
        <v>0</v>
      </c>
      <c r="P1419" s="391">
        <v>0</v>
      </c>
    </row>
    <row r="1420" spans="1:16" ht="22.5">
      <c r="A1420" s="390" t="s">
        <v>2548</v>
      </c>
      <c r="B1420" s="389">
        <v>7</v>
      </c>
      <c r="C1420" s="389">
        <v>12</v>
      </c>
      <c r="D1420" s="389">
        <v>1.7142857142857142</v>
      </c>
      <c r="E1420" s="391">
        <v>0</v>
      </c>
      <c r="F1420" s="389">
        <v>2</v>
      </c>
      <c r="G1420" s="391">
        <v>0</v>
      </c>
      <c r="H1420" s="389">
        <v>2</v>
      </c>
      <c r="I1420" s="391">
        <v>0</v>
      </c>
      <c r="J1420" s="389">
        <v>1</v>
      </c>
      <c r="K1420" s="389">
        <v>1</v>
      </c>
      <c r="L1420" s="391">
        <v>0</v>
      </c>
      <c r="M1420" s="391">
        <v>0</v>
      </c>
      <c r="N1420" s="391">
        <v>0</v>
      </c>
      <c r="O1420" s="389">
        <v>1</v>
      </c>
      <c r="P1420" s="391">
        <v>0</v>
      </c>
    </row>
    <row r="1421" spans="1:16" ht="22.5">
      <c r="A1421" s="390" t="s">
        <v>2549</v>
      </c>
      <c r="B1421" s="389">
        <v>64</v>
      </c>
      <c r="C1421" s="389">
        <v>175</v>
      </c>
      <c r="D1421" s="389">
        <v>2.734375</v>
      </c>
      <c r="E1421" s="391">
        <v>0</v>
      </c>
      <c r="F1421" s="389">
        <v>12</v>
      </c>
      <c r="G1421" s="389">
        <v>5</v>
      </c>
      <c r="H1421" s="389">
        <v>3</v>
      </c>
      <c r="I1421" s="389">
        <v>15</v>
      </c>
      <c r="J1421" s="389">
        <v>13</v>
      </c>
      <c r="K1421" s="389">
        <v>9</v>
      </c>
      <c r="L1421" s="389">
        <v>3</v>
      </c>
      <c r="M1421" s="389">
        <v>3</v>
      </c>
      <c r="N1421" s="391">
        <v>0</v>
      </c>
      <c r="O1421" s="389">
        <v>1</v>
      </c>
      <c r="P1421" s="391">
        <v>0</v>
      </c>
    </row>
    <row r="1422" spans="1:16">
      <c r="A1422" s="390" t="s">
        <v>3420</v>
      </c>
      <c r="B1422" s="389">
        <v>42</v>
      </c>
      <c r="C1422" s="389">
        <v>166</v>
      </c>
      <c r="D1422" s="389">
        <v>3.9523809523809526</v>
      </c>
      <c r="E1422" s="391">
        <v>0</v>
      </c>
      <c r="F1422" s="389">
        <v>2</v>
      </c>
      <c r="G1422" s="389">
        <v>2</v>
      </c>
      <c r="H1422" s="389">
        <v>13</v>
      </c>
      <c r="I1422" s="389">
        <v>4</v>
      </c>
      <c r="J1422" s="389">
        <v>7</v>
      </c>
      <c r="K1422" s="389">
        <v>5</v>
      </c>
      <c r="L1422" s="389">
        <v>3</v>
      </c>
      <c r="M1422" s="389">
        <v>2</v>
      </c>
      <c r="N1422" s="389">
        <v>2</v>
      </c>
      <c r="O1422" s="389">
        <v>2</v>
      </c>
      <c r="P1422" s="391">
        <v>0</v>
      </c>
    </row>
    <row r="1423" spans="1:16">
      <c r="A1423" s="390" t="s">
        <v>2550</v>
      </c>
      <c r="B1423" s="389">
        <v>6</v>
      </c>
      <c r="C1423" s="389">
        <v>14</v>
      </c>
      <c r="D1423" s="389">
        <v>2.3333333333333335</v>
      </c>
      <c r="E1423" s="391">
        <v>0</v>
      </c>
      <c r="F1423" s="391">
        <v>0</v>
      </c>
      <c r="G1423" s="391">
        <v>0</v>
      </c>
      <c r="H1423" s="389">
        <v>1</v>
      </c>
      <c r="I1423" s="391">
        <v>0</v>
      </c>
      <c r="J1423" s="391">
        <v>0</v>
      </c>
      <c r="K1423" s="389">
        <v>1</v>
      </c>
      <c r="L1423" s="389">
        <v>1</v>
      </c>
      <c r="M1423" s="389">
        <v>3</v>
      </c>
      <c r="N1423" s="391">
        <v>0</v>
      </c>
      <c r="O1423" s="391">
        <v>0</v>
      </c>
      <c r="P1423" s="391">
        <v>0</v>
      </c>
    </row>
    <row r="1424" spans="1:16" ht="22.5">
      <c r="A1424" s="390" t="s">
        <v>2551</v>
      </c>
      <c r="B1424" s="389">
        <v>133</v>
      </c>
      <c r="C1424" s="389">
        <v>480</v>
      </c>
      <c r="D1424" s="389">
        <v>3.6090225563909772</v>
      </c>
      <c r="E1424" s="389">
        <v>2</v>
      </c>
      <c r="F1424" s="389">
        <v>17</v>
      </c>
      <c r="G1424" s="389">
        <v>6</v>
      </c>
      <c r="H1424" s="389">
        <v>13</v>
      </c>
      <c r="I1424" s="389">
        <v>14</v>
      </c>
      <c r="J1424" s="389">
        <v>15</v>
      </c>
      <c r="K1424" s="389">
        <v>29</v>
      </c>
      <c r="L1424" s="389">
        <v>9</v>
      </c>
      <c r="M1424" s="389">
        <v>12</v>
      </c>
      <c r="N1424" s="389">
        <v>8</v>
      </c>
      <c r="O1424" s="389">
        <v>8</v>
      </c>
      <c r="P1424" s="391">
        <v>0</v>
      </c>
    </row>
    <row r="1425" spans="1:16">
      <c r="A1425" s="390" t="s">
        <v>2552</v>
      </c>
      <c r="B1425" s="389">
        <v>31</v>
      </c>
      <c r="C1425" s="389">
        <v>82</v>
      </c>
      <c r="D1425" s="389">
        <v>2.6451612903225805</v>
      </c>
      <c r="E1425" s="391">
        <v>0</v>
      </c>
      <c r="F1425" s="389">
        <v>1</v>
      </c>
      <c r="G1425" s="389">
        <v>1</v>
      </c>
      <c r="H1425" s="389">
        <v>2</v>
      </c>
      <c r="I1425" s="389">
        <v>5</v>
      </c>
      <c r="J1425" s="391">
        <v>0</v>
      </c>
      <c r="K1425" s="389">
        <v>9</v>
      </c>
      <c r="L1425" s="389">
        <v>4</v>
      </c>
      <c r="M1425" s="389">
        <v>5</v>
      </c>
      <c r="N1425" s="389">
        <v>2</v>
      </c>
      <c r="O1425" s="389">
        <v>2</v>
      </c>
      <c r="P1425" s="391">
        <v>0</v>
      </c>
    </row>
    <row r="1426" spans="1:16" ht="22.5">
      <c r="A1426" s="390" t="s">
        <v>2553</v>
      </c>
      <c r="B1426" s="389">
        <v>144</v>
      </c>
      <c r="C1426" s="389">
        <v>383</v>
      </c>
      <c r="D1426" s="389">
        <v>2.6597222222222223</v>
      </c>
      <c r="E1426" s="389">
        <v>1</v>
      </c>
      <c r="F1426" s="389">
        <v>23</v>
      </c>
      <c r="G1426" s="389">
        <v>8</v>
      </c>
      <c r="H1426" s="389">
        <v>10</v>
      </c>
      <c r="I1426" s="389">
        <v>16</v>
      </c>
      <c r="J1426" s="389">
        <v>17</v>
      </c>
      <c r="K1426" s="389">
        <v>30</v>
      </c>
      <c r="L1426" s="389">
        <v>15</v>
      </c>
      <c r="M1426" s="389">
        <v>6</v>
      </c>
      <c r="N1426" s="389">
        <v>7</v>
      </c>
      <c r="O1426" s="389">
        <v>11</v>
      </c>
      <c r="P1426" s="391">
        <v>0</v>
      </c>
    </row>
    <row r="1427" spans="1:16" ht="22.5">
      <c r="A1427" s="390" t="s">
        <v>2554</v>
      </c>
      <c r="B1427" s="389">
        <v>129</v>
      </c>
      <c r="C1427" s="389">
        <v>587</v>
      </c>
      <c r="D1427" s="389">
        <v>4.5503875968992249</v>
      </c>
      <c r="E1427" s="389">
        <v>5</v>
      </c>
      <c r="F1427" s="389">
        <v>30</v>
      </c>
      <c r="G1427" s="389">
        <v>10</v>
      </c>
      <c r="H1427" s="389">
        <v>4</v>
      </c>
      <c r="I1427" s="389">
        <v>14</v>
      </c>
      <c r="J1427" s="389">
        <v>14</v>
      </c>
      <c r="K1427" s="389">
        <v>13</v>
      </c>
      <c r="L1427" s="389">
        <v>4</v>
      </c>
      <c r="M1427" s="389">
        <v>8</v>
      </c>
      <c r="N1427" s="389">
        <v>7</v>
      </c>
      <c r="O1427" s="389">
        <v>20</v>
      </c>
      <c r="P1427" s="391">
        <v>0</v>
      </c>
    </row>
    <row r="1428" spans="1:16" ht="22.5">
      <c r="A1428" s="390" t="s">
        <v>2555</v>
      </c>
      <c r="B1428" s="389">
        <v>8</v>
      </c>
      <c r="C1428" s="389">
        <v>42</v>
      </c>
      <c r="D1428" s="389">
        <v>5.25</v>
      </c>
      <c r="E1428" s="391">
        <v>0</v>
      </c>
      <c r="F1428" s="391">
        <v>0</v>
      </c>
      <c r="G1428" s="391">
        <v>0</v>
      </c>
      <c r="H1428" s="389">
        <v>1</v>
      </c>
      <c r="I1428" s="389">
        <v>1</v>
      </c>
      <c r="J1428" s="389">
        <v>1</v>
      </c>
      <c r="K1428" s="389">
        <v>2</v>
      </c>
      <c r="L1428" s="389">
        <v>2</v>
      </c>
      <c r="M1428" s="391">
        <v>0</v>
      </c>
      <c r="N1428" s="391">
        <v>0</v>
      </c>
      <c r="O1428" s="389">
        <v>1</v>
      </c>
      <c r="P1428" s="391">
        <v>0</v>
      </c>
    </row>
    <row r="1429" spans="1:16" ht="22.5">
      <c r="A1429" s="390" t="s">
        <v>2556</v>
      </c>
      <c r="B1429" s="389">
        <v>249</v>
      </c>
      <c r="C1429" s="389">
        <v>649</v>
      </c>
      <c r="D1429" s="389">
        <v>2.606425702811245</v>
      </c>
      <c r="E1429" s="389">
        <v>21</v>
      </c>
      <c r="F1429" s="389">
        <v>90</v>
      </c>
      <c r="G1429" s="389">
        <v>42</v>
      </c>
      <c r="H1429" s="389">
        <v>24</v>
      </c>
      <c r="I1429" s="389">
        <v>5</v>
      </c>
      <c r="J1429" s="389">
        <v>5</v>
      </c>
      <c r="K1429" s="389">
        <v>22</v>
      </c>
      <c r="L1429" s="389">
        <v>7</v>
      </c>
      <c r="M1429" s="389">
        <v>9</v>
      </c>
      <c r="N1429" s="389">
        <v>11</v>
      </c>
      <c r="O1429" s="389">
        <v>11</v>
      </c>
      <c r="P1429" s="389">
        <v>2</v>
      </c>
    </row>
    <row r="1430" spans="1:16" ht="22.5">
      <c r="A1430" s="390" t="s">
        <v>3425</v>
      </c>
      <c r="B1430" s="389">
        <v>5</v>
      </c>
      <c r="C1430" s="389">
        <v>27</v>
      </c>
      <c r="D1430" s="389">
        <v>5.4</v>
      </c>
      <c r="E1430" s="391">
        <v>0</v>
      </c>
      <c r="F1430" s="389">
        <v>2</v>
      </c>
      <c r="G1430" s="389">
        <v>2</v>
      </c>
      <c r="H1430" s="391">
        <v>0</v>
      </c>
      <c r="I1430" s="391">
        <v>0</v>
      </c>
      <c r="J1430" s="391">
        <v>0</v>
      </c>
      <c r="K1430" s="391">
        <v>0</v>
      </c>
      <c r="L1430" s="391">
        <v>0</v>
      </c>
      <c r="M1430" s="391">
        <v>0</v>
      </c>
      <c r="N1430" s="391">
        <v>0</v>
      </c>
      <c r="O1430" s="389">
        <v>1</v>
      </c>
      <c r="P1430" s="391">
        <v>0</v>
      </c>
    </row>
    <row r="1431" spans="1:16" ht="22.5">
      <c r="A1431" s="390" t="s">
        <v>2557</v>
      </c>
      <c r="B1431" s="389">
        <v>28</v>
      </c>
      <c r="C1431" s="389">
        <v>80</v>
      </c>
      <c r="D1431" s="389">
        <v>2.8571428571428572</v>
      </c>
      <c r="E1431" s="389">
        <v>1</v>
      </c>
      <c r="F1431" s="389">
        <v>6</v>
      </c>
      <c r="G1431" s="389">
        <v>1</v>
      </c>
      <c r="H1431" s="389">
        <v>1</v>
      </c>
      <c r="I1431" s="389">
        <v>3</v>
      </c>
      <c r="J1431" s="389">
        <v>7</v>
      </c>
      <c r="K1431" s="389">
        <v>4</v>
      </c>
      <c r="L1431" s="389">
        <v>1</v>
      </c>
      <c r="M1431" s="389">
        <v>1</v>
      </c>
      <c r="N1431" s="389">
        <v>1</v>
      </c>
      <c r="O1431" s="389">
        <v>2</v>
      </c>
      <c r="P1431" s="391">
        <v>0</v>
      </c>
    </row>
    <row r="1432" spans="1:16" ht="22.5">
      <c r="A1432" s="390" t="s">
        <v>2558</v>
      </c>
      <c r="B1432" s="389">
        <v>326</v>
      </c>
      <c r="C1432" s="389">
        <v>970</v>
      </c>
      <c r="D1432" s="389">
        <v>2.9754601226993866</v>
      </c>
      <c r="E1432" s="389">
        <v>5</v>
      </c>
      <c r="F1432" s="389">
        <v>36</v>
      </c>
      <c r="G1432" s="389">
        <v>21</v>
      </c>
      <c r="H1432" s="389">
        <v>32</v>
      </c>
      <c r="I1432" s="389">
        <v>59</v>
      </c>
      <c r="J1432" s="389">
        <v>48</v>
      </c>
      <c r="K1432" s="389">
        <v>48</v>
      </c>
      <c r="L1432" s="389">
        <v>22</v>
      </c>
      <c r="M1432" s="389">
        <v>15</v>
      </c>
      <c r="N1432" s="389">
        <v>13</v>
      </c>
      <c r="O1432" s="389">
        <v>27</v>
      </c>
      <c r="P1432" s="391">
        <v>0</v>
      </c>
    </row>
    <row r="1433" spans="1:16">
      <c r="A1433" s="390" t="s">
        <v>2559</v>
      </c>
      <c r="B1433" s="389">
        <v>79</v>
      </c>
      <c r="C1433" s="389">
        <v>180</v>
      </c>
      <c r="D1433" s="389">
        <v>2.278481012658228</v>
      </c>
      <c r="E1433" s="389">
        <v>2</v>
      </c>
      <c r="F1433" s="389">
        <v>6</v>
      </c>
      <c r="G1433" s="389">
        <v>2</v>
      </c>
      <c r="H1433" s="389">
        <v>10</v>
      </c>
      <c r="I1433" s="389">
        <v>13</v>
      </c>
      <c r="J1433" s="389">
        <v>4</v>
      </c>
      <c r="K1433" s="389">
        <v>18</v>
      </c>
      <c r="L1433" s="389">
        <v>14</v>
      </c>
      <c r="M1433" s="389">
        <v>5</v>
      </c>
      <c r="N1433" s="389">
        <v>4</v>
      </c>
      <c r="O1433" s="389">
        <v>1</v>
      </c>
      <c r="P1433" s="391">
        <v>0</v>
      </c>
    </row>
    <row r="1434" spans="1:16">
      <c r="A1434" s="390" t="s">
        <v>2560</v>
      </c>
      <c r="B1434" s="389">
        <v>81</v>
      </c>
      <c r="C1434" s="389">
        <v>192</v>
      </c>
      <c r="D1434" s="389">
        <v>2.3703703703703702</v>
      </c>
      <c r="E1434" s="391">
        <v>0</v>
      </c>
      <c r="F1434" s="389">
        <v>41</v>
      </c>
      <c r="G1434" s="389">
        <v>4</v>
      </c>
      <c r="H1434" s="389">
        <v>2</v>
      </c>
      <c r="I1434" s="389">
        <v>6</v>
      </c>
      <c r="J1434" s="389">
        <v>9</v>
      </c>
      <c r="K1434" s="389">
        <v>10</v>
      </c>
      <c r="L1434" s="389">
        <v>5</v>
      </c>
      <c r="M1434" s="389">
        <v>4</v>
      </c>
      <c r="N1434" s="391">
        <v>0</v>
      </c>
      <c r="O1434" s="391">
        <v>0</v>
      </c>
      <c r="P1434" s="391">
        <v>0</v>
      </c>
    </row>
    <row r="1435" spans="1:16" ht="22.5">
      <c r="A1435" s="390" t="s">
        <v>2561</v>
      </c>
      <c r="B1435" s="389">
        <v>10</v>
      </c>
      <c r="C1435" s="389">
        <v>18</v>
      </c>
      <c r="D1435" s="389">
        <v>1.8</v>
      </c>
      <c r="E1435" s="391">
        <v>0</v>
      </c>
      <c r="F1435" s="389">
        <v>6</v>
      </c>
      <c r="G1435" s="389">
        <v>1</v>
      </c>
      <c r="H1435" s="391">
        <v>0</v>
      </c>
      <c r="I1435" s="391">
        <v>0</v>
      </c>
      <c r="J1435" s="389">
        <v>1</v>
      </c>
      <c r="K1435" s="391">
        <v>0</v>
      </c>
      <c r="L1435" s="389">
        <v>1</v>
      </c>
      <c r="M1435" s="389">
        <v>1</v>
      </c>
      <c r="N1435" s="391">
        <v>0</v>
      </c>
      <c r="O1435" s="391">
        <v>0</v>
      </c>
      <c r="P1435" s="391">
        <v>0</v>
      </c>
    </row>
    <row r="1436" spans="1:16">
      <c r="A1436" s="390" t="s">
        <v>2562</v>
      </c>
      <c r="B1436" s="389">
        <v>101</v>
      </c>
      <c r="C1436" s="389">
        <v>302</v>
      </c>
      <c r="D1436" s="389">
        <v>2.9900990099009901</v>
      </c>
      <c r="E1436" s="389">
        <v>2</v>
      </c>
      <c r="F1436" s="389">
        <v>28</v>
      </c>
      <c r="G1436" s="389">
        <v>1</v>
      </c>
      <c r="H1436" s="389">
        <v>7</v>
      </c>
      <c r="I1436" s="389">
        <v>20</v>
      </c>
      <c r="J1436" s="389">
        <v>8</v>
      </c>
      <c r="K1436" s="389">
        <v>22</v>
      </c>
      <c r="L1436" s="389">
        <v>4</v>
      </c>
      <c r="M1436" s="389">
        <v>4</v>
      </c>
      <c r="N1436" s="389">
        <v>4</v>
      </c>
      <c r="O1436" s="389">
        <v>1</v>
      </c>
      <c r="P1436" s="391">
        <v>0</v>
      </c>
    </row>
    <row r="1437" spans="1:16">
      <c r="A1437" s="390" t="s">
        <v>2563</v>
      </c>
      <c r="B1437" s="389">
        <v>5</v>
      </c>
      <c r="C1437" s="389">
        <v>6</v>
      </c>
      <c r="D1437" s="389">
        <v>1.2</v>
      </c>
      <c r="E1437" s="391">
        <v>0</v>
      </c>
      <c r="F1437" s="389">
        <v>2</v>
      </c>
      <c r="G1437" s="391">
        <v>0</v>
      </c>
      <c r="H1437" s="391">
        <v>0</v>
      </c>
      <c r="I1437" s="389">
        <v>1</v>
      </c>
      <c r="J1437" s="391">
        <v>0</v>
      </c>
      <c r="K1437" s="389">
        <v>1</v>
      </c>
      <c r="L1437" s="391">
        <v>0</v>
      </c>
      <c r="M1437" s="391">
        <v>0</v>
      </c>
      <c r="N1437" s="389">
        <v>1</v>
      </c>
      <c r="O1437" s="391">
        <v>0</v>
      </c>
      <c r="P1437" s="391">
        <v>0</v>
      </c>
    </row>
    <row r="1438" spans="1:16">
      <c r="A1438" s="390" t="s">
        <v>2564</v>
      </c>
      <c r="B1438" s="389">
        <v>12</v>
      </c>
      <c r="C1438" s="389">
        <v>63</v>
      </c>
      <c r="D1438" s="389">
        <v>5.25</v>
      </c>
      <c r="E1438" s="389">
        <v>1</v>
      </c>
      <c r="F1438" s="389">
        <v>4</v>
      </c>
      <c r="G1438" s="391">
        <v>0</v>
      </c>
      <c r="H1438" s="391">
        <v>0</v>
      </c>
      <c r="I1438" s="389">
        <v>1</v>
      </c>
      <c r="J1438" s="391">
        <v>0</v>
      </c>
      <c r="K1438" s="389">
        <v>2</v>
      </c>
      <c r="L1438" s="389">
        <v>1</v>
      </c>
      <c r="M1438" s="389">
        <v>1</v>
      </c>
      <c r="N1438" s="389">
        <v>2</v>
      </c>
      <c r="O1438" s="391">
        <v>0</v>
      </c>
      <c r="P1438" s="391">
        <v>0</v>
      </c>
    </row>
    <row r="1439" spans="1:16">
      <c r="A1439" s="390" t="s">
        <v>2565</v>
      </c>
      <c r="B1439" s="389">
        <v>230</v>
      </c>
      <c r="C1439" s="389">
        <v>727</v>
      </c>
      <c r="D1439" s="389">
        <v>3.1608695652173915</v>
      </c>
      <c r="E1439" s="389">
        <v>4</v>
      </c>
      <c r="F1439" s="389">
        <v>27</v>
      </c>
      <c r="G1439" s="389">
        <v>13</v>
      </c>
      <c r="H1439" s="389">
        <v>29</v>
      </c>
      <c r="I1439" s="389">
        <v>49</v>
      </c>
      <c r="J1439" s="389">
        <v>32</v>
      </c>
      <c r="K1439" s="389">
        <v>32</v>
      </c>
      <c r="L1439" s="389">
        <v>21</v>
      </c>
      <c r="M1439" s="389">
        <v>7</v>
      </c>
      <c r="N1439" s="389">
        <v>8</v>
      </c>
      <c r="O1439" s="389">
        <v>8</v>
      </c>
      <c r="P1439" s="391">
        <v>0</v>
      </c>
    </row>
    <row r="1440" spans="1:16">
      <c r="A1440" s="390" t="s">
        <v>2566</v>
      </c>
      <c r="B1440" s="389">
        <v>63</v>
      </c>
      <c r="C1440" s="389">
        <v>144</v>
      </c>
      <c r="D1440" s="389">
        <v>2.2857142857142856</v>
      </c>
      <c r="E1440" s="389">
        <v>2</v>
      </c>
      <c r="F1440" s="389">
        <v>7</v>
      </c>
      <c r="G1440" s="389">
        <v>6</v>
      </c>
      <c r="H1440" s="389">
        <v>7</v>
      </c>
      <c r="I1440" s="389">
        <v>10</v>
      </c>
      <c r="J1440" s="389">
        <v>9</v>
      </c>
      <c r="K1440" s="389">
        <v>8</v>
      </c>
      <c r="L1440" s="389">
        <v>6</v>
      </c>
      <c r="M1440" s="389">
        <v>6</v>
      </c>
      <c r="N1440" s="389">
        <v>2</v>
      </c>
      <c r="O1440" s="391">
        <v>0</v>
      </c>
      <c r="P1440" s="391">
        <v>0</v>
      </c>
    </row>
    <row r="1441" spans="1:16">
      <c r="A1441" s="390" t="s">
        <v>2567</v>
      </c>
      <c r="B1441" s="389">
        <v>145</v>
      </c>
      <c r="C1441" s="389">
        <v>327</v>
      </c>
      <c r="D1441" s="389">
        <v>2.2551724137931033</v>
      </c>
      <c r="E1441" s="389">
        <v>3</v>
      </c>
      <c r="F1441" s="389">
        <v>27</v>
      </c>
      <c r="G1441" s="389">
        <v>2</v>
      </c>
      <c r="H1441" s="389">
        <v>19</v>
      </c>
      <c r="I1441" s="389">
        <v>28</v>
      </c>
      <c r="J1441" s="389">
        <v>16</v>
      </c>
      <c r="K1441" s="389">
        <v>22</v>
      </c>
      <c r="L1441" s="389">
        <v>19</v>
      </c>
      <c r="M1441" s="389">
        <v>7</v>
      </c>
      <c r="N1441" s="389">
        <v>1</v>
      </c>
      <c r="O1441" s="389">
        <v>1</v>
      </c>
      <c r="P1441" s="391">
        <v>0</v>
      </c>
    </row>
    <row r="1442" spans="1:16">
      <c r="A1442" s="390" t="s">
        <v>2568</v>
      </c>
      <c r="B1442" s="389">
        <v>2126</v>
      </c>
      <c r="C1442" s="389">
        <v>6870</v>
      </c>
      <c r="D1442" s="389">
        <v>3.231420507996237</v>
      </c>
      <c r="E1442" s="389">
        <v>21</v>
      </c>
      <c r="F1442" s="389">
        <v>205</v>
      </c>
      <c r="G1442" s="389">
        <v>66</v>
      </c>
      <c r="H1442" s="389">
        <v>151</v>
      </c>
      <c r="I1442" s="389">
        <v>426</v>
      </c>
      <c r="J1442" s="389">
        <v>343</v>
      </c>
      <c r="K1442" s="389">
        <v>434</v>
      </c>
      <c r="L1442" s="389">
        <v>208</v>
      </c>
      <c r="M1442" s="389">
        <v>126</v>
      </c>
      <c r="N1442" s="389">
        <v>68</v>
      </c>
      <c r="O1442" s="389">
        <v>77</v>
      </c>
      <c r="P1442" s="389">
        <v>1</v>
      </c>
    </row>
    <row r="1443" spans="1:16" ht="22.5">
      <c r="A1443" s="390" t="s">
        <v>2569</v>
      </c>
      <c r="B1443" s="389">
        <v>6</v>
      </c>
      <c r="C1443" s="389">
        <v>12</v>
      </c>
      <c r="D1443" s="389">
        <v>2</v>
      </c>
      <c r="E1443" s="391">
        <v>0</v>
      </c>
      <c r="F1443" s="391">
        <v>0</v>
      </c>
      <c r="G1443" s="391">
        <v>0</v>
      </c>
      <c r="H1443" s="391">
        <v>0</v>
      </c>
      <c r="I1443" s="391">
        <v>0</v>
      </c>
      <c r="J1443" s="389">
        <v>1</v>
      </c>
      <c r="K1443" s="391">
        <v>0</v>
      </c>
      <c r="L1443" s="389">
        <v>1</v>
      </c>
      <c r="M1443" s="391">
        <v>0</v>
      </c>
      <c r="N1443" s="389">
        <v>2</v>
      </c>
      <c r="O1443" s="389">
        <v>2</v>
      </c>
      <c r="P1443" s="391">
        <v>0</v>
      </c>
    </row>
    <row r="1444" spans="1:16">
      <c r="A1444" s="390" t="s">
        <v>2570</v>
      </c>
      <c r="B1444" s="389">
        <v>84</v>
      </c>
      <c r="C1444" s="389">
        <v>230</v>
      </c>
      <c r="D1444" s="389">
        <v>2.7380952380952381</v>
      </c>
      <c r="E1444" s="389">
        <v>2</v>
      </c>
      <c r="F1444" s="389">
        <v>20</v>
      </c>
      <c r="G1444" s="389">
        <v>15</v>
      </c>
      <c r="H1444" s="389">
        <v>11</v>
      </c>
      <c r="I1444" s="389">
        <v>6</v>
      </c>
      <c r="J1444" s="389">
        <v>9</v>
      </c>
      <c r="K1444" s="389">
        <v>6</v>
      </c>
      <c r="L1444" s="389">
        <v>8</v>
      </c>
      <c r="M1444" s="389">
        <v>2</v>
      </c>
      <c r="N1444" s="389">
        <v>1</v>
      </c>
      <c r="O1444" s="389">
        <v>4</v>
      </c>
      <c r="P1444" s="391">
        <v>0</v>
      </c>
    </row>
    <row r="1445" spans="1:16">
      <c r="A1445" s="390" t="s">
        <v>2571</v>
      </c>
      <c r="B1445" s="389">
        <v>1674</v>
      </c>
      <c r="C1445" s="389">
        <v>6306</v>
      </c>
      <c r="D1445" s="389">
        <v>3.7670250896057347</v>
      </c>
      <c r="E1445" s="389">
        <v>10</v>
      </c>
      <c r="F1445" s="389">
        <v>47</v>
      </c>
      <c r="G1445" s="389">
        <v>142</v>
      </c>
      <c r="H1445" s="389">
        <v>193</v>
      </c>
      <c r="I1445" s="389">
        <v>175</v>
      </c>
      <c r="J1445" s="389">
        <v>158</v>
      </c>
      <c r="K1445" s="389">
        <v>240</v>
      </c>
      <c r="L1445" s="389">
        <v>268</v>
      </c>
      <c r="M1445" s="389">
        <v>166</v>
      </c>
      <c r="N1445" s="389">
        <v>130</v>
      </c>
      <c r="O1445" s="389">
        <v>144</v>
      </c>
      <c r="P1445" s="389">
        <v>1</v>
      </c>
    </row>
    <row r="1446" spans="1:16" ht="22.5">
      <c r="A1446" s="390" t="s">
        <v>2572</v>
      </c>
      <c r="B1446" s="389">
        <v>2</v>
      </c>
      <c r="C1446" s="389">
        <v>19</v>
      </c>
      <c r="D1446" s="389">
        <v>9.5</v>
      </c>
      <c r="E1446" s="391">
        <v>0</v>
      </c>
      <c r="F1446" s="391">
        <v>0</v>
      </c>
      <c r="G1446" s="391">
        <v>0</v>
      </c>
      <c r="H1446" s="391">
        <v>0</v>
      </c>
      <c r="I1446" s="391">
        <v>0</v>
      </c>
      <c r="J1446" s="391">
        <v>0</v>
      </c>
      <c r="K1446" s="391">
        <v>0</v>
      </c>
      <c r="L1446" s="389">
        <v>1</v>
      </c>
      <c r="M1446" s="391">
        <v>0</v>
      </c>
      <c r="N1446" s="391">
        <v>0</v>
      </c>
      <c r="O1446" s="389">
        <v>1</v>
      </c>
      <c r="P1446" s="391">
        <v>0</v>
      </c>
    </row>
    <row r="1447" spans="1:16">
      <c r="A1447" s="390" t="s">
        <v>2573</v>
      </c>
      <c r="B1447" s="389">
        <v>1461</v>
      </c>
      <c r="C1447" s="389">
        <v>3627</v>
      </c>
      <c r="D1447" s="389">
        <v>2.482546201232033</v>
      </c>
      <c r="E1447" s="389">
        <v>24</v>
      </c>
      <c r="F1447" s="389">
        <v>150</v>
      </c>
      <c r="G1447" s="389">
        <v>49</v>
      </c>
      <c r="H1447" s="389">
        <v>145</v>
      </c>
      <c r="I1447" s="389">
        <v>302</v>
      </c>
      <c r="J1447" s="389">
        <v>204</v>
      </c>
      <c r="K1447" s="389">
        <v>282</v>
      </c>
      <c r="L1447" s="389">
        <v>138</v>
      </c>
      <c r="M1447" s="389">
        <v>58</v>
      </c>
      <c r="N1447" s="389">
        <v>50</v>
      </c>
      <c r="O1447" s="389">
        <v>58</v>
      </c>
      <c r="P1447" s="389">
        <v>1</v>
      </c>
    </row>
    <row r="1448" spans="1:16">
      <c r="A1448" s="390" t="s">
        <v>2574</v>
      </c>
      <c r="B1448" s="389">
        <v>2</v>
      </c>
      <c r="C1448" s="389">
        <v>9</v>
      </c>
      <c r="D1448" s="389">
        <v>4.5</v>
      </c>
      <c r="E1448" s="391">
        <v>0</v>
      </c>
      <c r="F1448" s="389">
        <v>1</v>
      </c>
      <c r="G1448" s="391">
        <v>0</v>
      </c>
      <c r="H1448" s="391">
        <v>0</v>
      </c>
      <c r="I1448" s="391">
        <v>0</v>
      </c>
      <c r="J1448" s="391">
        <v>0</v>
      </c>
      <c r="K1448" s="391">
        <v>0</v>
      </c>
      <c r="L1448" s="391">
        <v>0</v>
      </c>
      <c r="M1448" s="389">
        <v>1</v>
      </c>
      <c r="N1448" s="391">
        <v>0</v>
      </c>
      <c r="O1448" s="391">
        <v>0</v>
      </c>
      <c r="P1448" s="391">
        <v>0</v>
      </c>
    </row>
    <row r="1449" spans="1:16">
      <c r="A1449" s="390" t="s">
        <v>2575</v>
      </c>
      <c r="B1449" s="389">
        <v>22</v>
      </c>
      <c r="C1449" s="389">
        <v>53</v>
      </c>
      <c r="D1449" s="389">
        <v>2.4090909090909092</v>
      </c>
      <c r="E1449" s="389">
        <v>1</v>
      </c>
      <c r="F1449" s="389">
        <v>2</v>
      </c>
      <c r="G1449" s="389">
        <v>1</v>
      </c>
      <c r="H1449" s="389">
        <v>2</v>
      </c>
      <c r="I1449" s="389">
        <v>3</v>
      </c>
      <c r="J1449" s="389">
        <v>1</v>
      </c>
      <c r="K1449" s="389">
        <v>3</v>
      </c>
      <c r="L1449" s="389">
        <v>1</v>
      </c>
      <c r="M1449" s="389">
        <v>2</v>
      </c>
      <c r="N1449" s="389">
        <v>1</v>
      </c>
      <c r="O1449" s="389">
        <v>5</v>
      </c>
      <c r="P1449" s="391">
        <v>0</v>
      </c>
    </row>
    <row r="1450" spans="1:16">
      <c r="A1450" s="390" t="s">
        <v>2576</v>
      </c>
      <c r="B1450" s="389">
        <v>9</v>
      </c>
      <c r="C1450" s="389">
        <v>26</v>
      </c>
      <c r="D1450" s="389">
        <v>2.8888888888888888</v>
      </c>
      <c r="E1450" s="389">
        <v>1</v>
      </c>
      <c r="F1450" s="391">
        <v>0</v>
      </c>
      <c r="G1450" s="391">
        <v>0</v>
      </c>
      <c r="H1450" s="391">
        <v>0</v>
      </c>
      <c r="I1450" s="389">
        <v>1</v>
      </c>
      <c r="J1450" s="391">
        <v>0</v>
      </c>
      <c r="K1450" s="391">
        <v>0</v>
      </c>
      <c r="L1450" s="389">
        <v>1</v>
      </c>
      <c r="M1450" s="391">
        <v>0</v>
      </c>
      <c r="N1450" s="389">
        <v>1</v>
      </c>
      <c r="O1450" s="389">
        <v>5</v>
      </c>
      <c r="P1450" s="391">
        <v>0</v>
      </c>
    </row>
    <row r="1451" spans="1:16">
      <c r="A1451" s="390" t="s">
        <v>2577</v>
      </c>
      <c r="B1451" s="389">
        <v>2</v>
      </c>
      <c r="C1451" s="389">
        <v>2</v>
      </c>
      <c r="D1451" s="389">
        <v>1</v>
      </c>
      <c r="E1451" s="391">
        <v>0</v>
      </c>
      <c r="F1451" s="389">
        <v>1</v>
      </c>
      <c r="G1451" s="391">
        <v>0</v>
      </c>
      <c r="H1451" s="391">
        <v>0</v>
      </c>
      <c r="I1451" s="391">
        <v>0</v>
      </c>
      <c r="J1451" s="389">
        <v>1</v>
      </c>
      <c r="K1451" s="391">
        <v>0</v>
      </c>
      <c r="L1451" s="391">
        <v>0</v>
      </c>
      <c r="M1451" s="391">
        <v>0</v>
      </c>
      <c r="N1451" s="391">
        <v>0</v>
      </c>
      <c r="O1451" s="391">
        <v>0</v>
      </c>
      <c r="P1451" s="391">
        <v>0</v>
      </c>
    </row>
    <row r="1452" spans="1:16">
      <c r="A1452" s="390" t="s">
        <v>2578</v>
      </c>
      <c r="B1452" s="389">
        <v>16</v>
      </c>
      <c r="C1452" s="389">
        <v>89</v>
      </c>
      <c r="D1452" s="389">
        <v>5.5625</v>
      </c>
      <c r="E1452" s="391">
        <v>0</v>
      </c>
      <c r="F1452" s="391">
        <v>0</v>
      </c>
      <c r="G1452" s="391">
        <v>0</v>
      </c>
      <c r="H1452" s="389">
        <v>1</v>
      </c>
      <c r="I1452" s="391">
        <v>0</v>
      </c>
      <c r="J1452" s="391">
        <v>0</v>
      </c>
      <c r="K1452" s="391">
        <v>0</v>
      </c>
      <c r="L1452" s="389">
        <v>2</v>
      </c>
      <c r="M1452" s="389">
        <v>5</v>
      </c>
      <c r="N1452" s="389">
        <v>2</v>
      </c>
      <c r="O1452" s="389">
        <v>6</v>
      </c>
      <c r="P1452" s="391">
        <v>0</v>
      </c>
    </row>
    <row r="1453" spans="1:16">
      <c r="A1453" s="390" t="s">
        <v>2579</v>
      </c>
      <c r="B1453" s="389">
        <v>32</v>
      </c>
      <c r="C1453" s="389">
        <v>203</v>
      </c>
      <c r="D1453" s="389">
        <v>6.34375</v>
      </c>
      <c r="E1453" s="389">
        <v>3</v>
      </c>
      <c r="F1453" s="389">
        <v>4</v>
      </c>
      <c r="G1453" s="389">
        <v>1</v>
      </c>
      <c r="H1453" s="389">
        <v>4</v>
      </c>
      <c r="I1453" s="389">
        <v>8</v>
      </c>
      <c r="J1453" s="389">
        <v>2</v>
      </c>
      <c r="K1453" s="389">
        <v>3</v>
      </c>
      <c r="L1453" s="389">
        <v>2</v>
      </c>
      <c r="M1453" s="389">
        <v>2</v>
      </c>
      <c r="N1453" s="389">
        <v>1</v>
      </c>
      <c r="O1453" s="389">
        <v>1</v>
      </c>
      <c r="P1453" s="389">
        <v>1</v>
      </c>
    </row>
    <row r="1454" spans="1:16">
      <c r="A1454" s="390" t="s">
        <v>2580</v>
      </c>
      <c r="B1454" s="389">
        <v>4</v>
      </c>
      <c r="C1454" s="389">
        <v>21</v>
      </c>
      <c r="D1454" s="389">
        <v>5.25</v>
      </c>
      <c r="E1454" s="391">
        <v>0</v>
      </c>
      <c r="F1454" s="391">
        <v>0</v>
      </c>
      <c r="G1454" s="391">
        <v>0</v>
      </c>
      <c r="H1454" s="389">
        <v>1</v>
      </c>
      <c r="I1454" s="391">
        <v>0</v>
      </c>
      <c r="J1454" s="391">
        <v>0</v>
      </c>
      <c r="K1454" s="391">
        <v>0</v>
      </c>
      <c r="L1454" s="389">
        <v>1</v>
      </c>
      <c r="M1454" s="391">
        <v>0</v>
      </c>
      <c r="N1454" s="391">
        <v>0</v>
      </c>
      <c r="O1454" s="389">
        <v>2</v>
      </c>
      <c r="P1454" s="391">
        <v>0</v>
      </c>
    </row>
    <row r="1455" spans="1:16">
      <c r="A1455" s="390" t="s">
        <v>2581</v>
      </c>
      <c r="B1455" s="389">
        <v>294</v>
      </c>
      <c r="C1455" s="389">
        <v>1332</v>
      </c>
      <c r="D1455" s="389">
        <v>4.5306122448979593</v>
      </c>
      <c r="E1455" s="389">
        <v>20</v>
      </c>
      <c r="F1455" s="389">
        <v>43</v>
      </c>
      <c r="G1455" s="389">
        <v>56</v>
      </c>
      <c r="H1455" s="389">
        <v>71</v>
      </c>
      <c r="I1455" s="389">
        <v>54</v>
      </c>
      <c r="J1455" s="389">
        <v>17</v>
      </c>
      <c r="K1455" s="389">
        <v>14</v>
      </c>
      <c r="L1455" s="389">
        <v>6</v>
      </c>
      <c r="M1455" s="389">
        <v>4</v>
      </c>
      <c r="N1455" s="389">
        <v>3</v>
      </c>
      <c r="O1455" s="389">
        <v>6</v>
      </c>
      <c r="P1455" s="391">
        <v>0</v>
      </c>
    </row>
    <row r="1456" spans="1:16">
      <c r="A1456" s="390" t="s">
        <v>2582</v>
      </c>
      <c r="B1456" s="389">
        <v>96</v>
      </c>
      <c r="C1456" s="389">
        <v>481</v>
      </c>
      <c r="D1456" s="389">
        <v>5.010416666666667</v>
      </c>
      <c r="E1456" s="389">
        <v>3</v>
      </c>
      <c r="F1456" s="389">
        <v>32</v>
      </c>
      <c r="G1456" s="389">
        <v>15</v>
      </c>
      <c r="H1456" s="389">
        <v>9</v>
      </c>
      <c r="I1456" s="389">
        <v>11</v>
      </c>
      <c r="J1456" s="389">
        <v>6</v>
      </c>
      <c r="K1456" s="389">
        <v>9</v>
      </c>
      <c r="L1456" s="389">
        <v>7</v>
      </c>
      <c r="M1456" s="389">
        <v>1</v>
      </c>
      <c r="N1456" s="389">
        <v>3</v>
      </c>
      <c r="O1456" s="391">
        <v>0</v>
      </c>
      <c r="P1456" s="391">
        <v>0</v>
      </c>
    </row>
    <row r="1457" spans="1:16">
      <c r="A1457" s="390" t="s">
        <v>2583</v>
      </c>
      <c r="B1457" s="389">
        <v>348</v>
      </c>
      <c r="C1457" s="389">
        <v>898</v>
      </c>
      <c r="D1457" s="389">
        <v>2.5804597701149423</v>
      </c>
      <c r="E1457" s="389">
        <v>12</v>
      </c>
      <c r="F1457" s="389">
        <v>34</v>
      </c>
      <c r="G1457" s="389">
        <v>30</v>
      </c>
      <c r="H1457" s="389">
        <v>23</v>
      </c>
      <c r="I1457" s="389">
        <v>24</v>
      </c>
      <c r="J1457" s="389">
        <v>25</v>
      </c>
      <c r="K1457" s="389">
        <v>51</v>
      </c>
      <c r="L1457" s="389">
        <v>46</v>
      </c>
      <c r="M1457" s="389">
        <v>41</v>
      </c>
      <c r="N1457" s="389">
        <v>34</v>
      </c>
      <c r="O1457" s="389">
        <v>27</v>
      </c>
      <c r="P1457" s="389">
        <v>1</v>
      </c>
    </row>
    <row r="1458" spans="1:16" ht="22.5">
      <c r="A1458" s="390" t="s">
        <v>2584</v>
      </c>
      <c r="B1458" s="389">
        <v>509</v>
      </c>
      <c r="C1458" s="389">
        <v>3281</v>
      </c>
      <c r="D1458" s="389">
        <v>6.4459724950884087</v>
      </c>
      <c r="E1458" s="389">
        <v>5</v>
      </c>
      <c r="F1458" s="389">
        <v>9</v>
      </c>
      <c r="G1458" s="389">
        <v>16</v>
      </c>
      <c r="H1458" s="389">
        <v>25</v>
      </c>
      <c r="I1458" s="389">
        <v>40</v>
      </c>
      <c r="J1458" s="389">
        <v>60</v>
      </c>
      <c r="K1458" s="389">
        <v>101</v>
      </c>
      <c r="L1458" s="389">
        <v>73</v>
      </c>
      <c r="M1458" s="389">
        <v>60</v>
      </c>
      <c r="N1458" s="389">
        <v>43</v>
      </c>
      <c r="O1458" s="389">
        <v>77</v>
      </c>
      <c r="P1458" s="391">
        <v>0</v>
      </c>
    </row>
    <row r="1459" spans="1:16" ht="22.5">
      <c r="A1459" s="390" t="s">
        <v>2585</v>
      </c>
      <c r="B1459" s="389">
        <v>52</v>
      </c>
      <c r="C1459" s="389">
        <v>334</v>
      </c>
      <c r="D1459" s="389">
        <v>6.4230769230769234</v>
      </c>
      <c r="E1459" s="389">
        <v>21</v>
      </c>
      <c r="F1459" s="389">
        <v>3</v>
      </c>
      <c r="G1459" s="389">
        <v>1</v>
      </c>
      <c r="H1459" s="391">
        <v>0</v>
      </c>
      <c r="I1459" s="391">
        <v>0</v>
      </c>
      <c r="J1459" s="389">
        <v>3</v>
      </c>
      <c r="K1459" s="389">
        <v>5</v>
      </c>
      <c r="L1459" s="389">
        <v>2</v>
      </c>
      <c r="M1459" s="389">
        <v>3</v>
      </c>
      <c r="N1459" s="389">
        <v>2</v>
      </c>
      <c r="O1459" s="389">
        <v>11</v>
      </c>
      <c r="P1459" s="389">
        <v>1</v>
      </c>
    </row>
    <row r="1460" spans="1:16">
      <c r="A1460" s="390" t="s">
        <v>2586</v>
      </c>
      <c r="B1460" s="389">
        <v>1503</v>
      </c>
      <c r="C1460" s="389">
        <v>10658</v>
      </c>
      <c r="D1460" s="389">
        <v>7.0911510312707922</v>
      </c>
      <c r="E1460" s="389">
        <v>10</v>
      </c>
      <c r="F1460" s="389">
        <v>44</v>
      </c>
      <c r="G1460" s="389">
        <v>54</v>
      </c>
      <c r="H1460" s="389">
        <v>59</v>
      </c>
      <c r="I1460" s="389">
        <v>128</v>
      </c>
      <c r="J1460" s="389">
        <v>147</v>
      </c>
      <c r="K1460" s="389">
        <v>274</v>
      </c>
      <c r="L1460" s="389">
        <v>219</v>
      </c>
      <c r="M1460" s="389">
        <v>172</v>
      </c>
      <c r="N1460" s="389">
        <v>142</v>
      </c>
      <c r="O1460" s="389">
        <v>254</v>
      </c>
      <c r="P1460" s="391">
        <v>0</v>
      </c>
    </row>
    <row r="1461" spans="1:16" ht="22.5">
      <c r="A1461" s="390" t="s">
        <v>2587</v>
      </c>
      <c r="B1461" s="389">
        <v>60</v>
      </c>
      <c r="C1461" s="389">
        <v>553</v>
      </c>
      <c r="D1461" s="389">
        <v>9.2166666666666668</v>
      </c>
      <c r="E1461" s="389">
        <v>3</v>
      </c>
      <c r="F1461" s="391">
        <v>0</v>
      </c>
      <c r="G1461" s="389">
        <v>2</v>
      </c>
      <c r="H1461" s="389">
        <v>2</v>
      </c>
      <c r="I1461" s="389">
        <v>2</v>
      </c>
      <c r="J1461" s="389">
        <v>2</v>
      </c>
      <c r="K1461" s="389">
        <v>2</v>
      </c>
      <c r="L1461" s="389">
        <v>4</v>
      </c>
      <c r="M1461" s="389">
        <v>7</v>
      </c>
      <c r="N1461" s="389">
        <v>10</v>
      </c>
      <c r="O1461" s="389">
        <v>26</v>
      </c>
      <c r="P1461" s="391">
        <v>0</v>
      </c>
    </row>
    <row r="1462" spans="1:16" ht="22.5">
      <c r="A1462" s="390" t="s">
        <v>2588</v>
      </c>
      <c r="B1462" s="389">
        <v>32</v>
      </c>
      <c r="C1462" s="389">
        <v>75</v>
      </c>
      <c r="D1462" s="389">
        <v>2.34375</v>
      </c>
      <c r="E1462" s="391">
        <v>0</v>
      </c>
      <c r="F1462" s="391">
        <v>0</v>
      </c>
      <c r="G1462" s="389">
        <v>2</v>
      </c>
      <c r="H1462" s="391">
        <v>0</v>
      </c>
      <c r="I1462" s="389">
        <v>4</v>
      </c>
      <c r="J1462" s="389">
        <v>2</v>
      </c>
      <c r="K1462" s="389">
        <v>8</v>
      </c>
      <c r="L1462" s="389">
        <v>7</v>
      </c>
      <c r="M1462" s="389">
        <v>6</v>
      </c>
      <c r="N1462" s="389">
        <v>2</v>
      </c>
      <c r="O1462" s="389">
        <v>1</v>
      </c>
      <c r="P1462" s="391">
        <v>0</v>
      </c>
    </row>
    <row r="1463" spans="1:16" ht="22.5">
      <c r="A1463" s="390" t="s">
        <v>2589</v>
      </c>
      <c r="B1463" s="389">
        <v>487</v>
      </c>
      <c r="C1463" s="389">
        <v>3156</v>
      </c>
      <c r="D1463" s="389">
        <v>6.4804928131416837</v>
      </c>
      <c r="E1463" s="389">
        <v>1</v>
      </c>
      <c r="F1463" s="389">
        <v>6</v>
      </c>
      <c r="G1463" s="389">
        <v>13</v>
      </c>
      <c r="H1463" s="389">
        <v>21</v>
      </c>
      <c r="I1463" s="389">
        <v>31</v>
      </c>
      <c r="J1463" s="389">
        <v>37</v>
      </c>
      <c r="K1463" s="389">
        <v>75</v>
      </c>
      <c r="L1463" s="389">
        <v>63</v>
      </c>
      <c r="M1463" s="389">
        <v>57</v>
      </c>
      <c r="N1463" s="389">
        <v>59</v>
      </c>
      <c r="O1463" s="389">
        <v>124</v>
      </c>
      <c r="P1463" s="391">
        <v>0</v>
      </c>
    </row>
    <row r="1464" spans="1:16" ht="22.5">
      <c r="A1464" s="390" t="s">
        <v>2590</v>
      </c>
      <c r="B1464" s="389">
        <v>99</v>
      </c>
      <c r="C1464" s="389">
        <v>536</v>
      </c>
      <c r="D1464" s="389">
        <v>5.4141414141414144</v>
      </c>
      <c r="E1464" s="389">
        <v>5</v>
      </c>
      <c r="F1464" s="389">
        <v>6</v>
      </c>
      <c r="G1464" s="389">
        <v>11</v>
      </c>
      <c r="H1464" s="389">
        <v>4</v>
      </c>
      <c r="I1464" s="389">
        <v>7</v>
      </c>
      <c r="J1464" s="389">
        <v>2</v>
      </c>
      <c r="K1464" s="389">
        <v>13</v>
      </c>
      <c r="L1464" s="389">
        <v>8</v>
      </c>
      <c r="M1464" s="389">
        <v>9</v>
      </c>
      <c r="N1464" s="389">
        <v>14</v>
      </c>
      <c r="O1464" s="389">
        <v>20</v>
      </c>
      <c r="P1464" s="391">
        <v>0</v>
      </c>
    </row>
    <row r="1465" spans="1:16">
      <c r="A1465" s="390" t="s">
        <v>2591</v>
      </c>
      <c r="B1465" s="389">
        <v>68</v>
      </c>
      <c r="C1465" s="389">
        <v>562</v>
      </c>
      <c r="D1465" s="389">
        <v>8.264705882352942</v>
      </c>
      <c r="E1465" s="391">
        <v>0</v>
      </c>
      <c r="F1465" s="389">
        <v>3</v>
      </c>
      <c r="G1465" s="389">
        <v>3</v>
      </c>
      <c r="H1465" s="389">
        <v>2</v>
      </c>
      <c r="I1465" s="389">
        <v>6</v>
      </c>
      <c r="J1465" s="389">
        <v>5</v>
      </c>
      <c r="K1465" s="389">
        <v>12</v>
      </c>
      <c r="L1465" s="389">
        <v>15</v>
      </c>
      <c r="M1465" s="389">
        <v>7</v>
      </c>
      <c r="N1465" s="389">
        <v>12</v>
      </c>
      <c r="O1465" s="389">
        <v>3</v>
      </c>
      <c r="P1465" s="391">
        <v>0</v>
      </c>
    </row>
    <row r="1466" spans="1:16">
      <c r="A1466" s="390" t="s">
        <v>2592</v>
      </c>
      <c r="B1466" s="389">
        <v>131</v>
      </c>
      <c r="C1466" s="389">
        <v>1187</v>
      </c>
      <c r="D1466" s="389">
        <v>9.0610687022900755</v>
      </c>
      <c r="E1466" s="389">
        <v>1</v>
      </c>
      <c r="F1466" s="391">
        <v>0</v>
      </c>
      <c r="G1466" s="391">
        <v>0</v>
      </c>
      <c r="H1466" s="389">
        <v>5</v>
      </c>
      <c r="I1466" s="389">
        <v>5</v>
      </c>
      <c r="J1466" s="389">
        <v>6</v>
      </c>
      <c r="K1466" s="389">
        <v>17</v>
      </c>
      <c r="L1466" s="389">
        <v>12</v>
      </c>
      <c r="M1466" s="389">
        <v>21</v>
      </c>
      <c r="N1466" s="389">
        <v>21</v>
      </c>
      <c r="O1466" s="389">
        <v>43</v>
      </c>
      <c r="P1466" s="391">
        <v>0</v>
      </c>
    </row>
    <row r="1467" spans="1:16" ht="22.5">
      <c r="A1467" s="390" t="s">
        <v>2593</v>
      </c>
      <c r="B1467" s="389">
        <v>284</v>
      </c>
      <c r="C1467" s="389">
        <v>1004</v>
      </c>
      <c r="D1467" s="389">
        <v>3.535211267605634</v>
      </c>
      <c r="E1467" s="389">
        <v>19</v>
      </c>
      <c r="F1467" s="389">
        <v>38</v>
      </c>
      <c r="G1467" s="389">
        <v>21</v>
      </c>
      <c r="H1467" s="389">
        <v>15</v>
      </c>
      <c r="I1467" s="389">
        <v>34</v>
      </c>
      <c r="J1467" s="389">
        <v>29</v>
      </c>
      <c r="K1467" s="389">
        <v>51</v>
      </c>
      <c r="L1467" s="389">
        <v>20</v>
      </c>
      <c r="M1467" s="389">
        <v>22</v>
      </c>
      <c r="N1467" s="389">
        <v>10</v>
      </c>
      <c r="O1467" s="389">
        <v>25</v>
      </c>
      <c r="P1467" s="391">
        <v>0</v>
      </c>
    </row>
    <row r="1468" spans="1:16">
      <c r="A1468" s="390" t="s">
        <v>2594</v>
      </c>
      <c r="B1468" s="389">
        <v>107</v>
      </c>
      <c r="C1468" s="389">
        <v>853</v>
      </c>
      <c r="D1468" s="389">
        <v>7.97196261682243</v>
      </c>
      <c r="E1468" s="391">
        <v>0</v>
      </c>
      <c r="F1468" s="389">
        <v>7</v>
      </c>
      <c r="G1468" s="389">
        <v>4</v>
      </c>
      <c r="H1468" s="389">
        <v>8</v>
      </c>
      <c r="I1468" s="389">
        <v>8</v>
      </c>
      <c r="J1468" s="389">
        <v>16</v>
      </c>
      <c r="K1468" s="389">
        <v>29</v>
      </c>
      <c r="L1468" s="389">
        <v>12</v>
      </c>
      <c r="M1468" s="389">
        <v>10</v>
      </c>
      <c r="N1468" s="389">
        <v>8</v>
      </c>
      <c r="O1468" s="389">
        <v>5</v>
      </c>
      <c r="P1468" s="391">
        <v>0</v>
      </c>
    </row>
    <row r="1469" spans="1:16">
      <c r="A1469" s="390" t="s">
        <v>2595</v>
      </c>
      <c r="B1469" s="389">
        <v>20</v>
      </c>
      <c r="C1469" s="389">
        <v>168</v>
      </c>
      <c r="D1469" s="389">
        <v>8.4</v>
      </c>
      <c r="E1469" s="391">
        <v>0</v>
      </c>
      <c r="F1469" s="391">
        <v>0</v>
      </c>
      <c r="G1469" s="391">
        <v>0</v>
      </c>
      <c r="H1469" s="391">
        <v>0</v>
      </c>
      <c r="I1469" s="389">
        <v>1</v>
      </c>
      <c r="J1469" s="391">
        <v>0</v>
      </c>
      <c r="K1469" s="389">
        <v>2</v>
      </c>
      <c r="L1469" s="389">
        <v>3</v>
      </c>
      <c r="M1469" s="389">
        <v>6</v>
      </c>
      <c r="N1469" s="389">
        <v>4</v>
      </c>
      <c r="O1469" s="389">
        <v>4</v>
      </c>
      <c r="P1469" s="391">
        <v>0</v>
      </c>
    </row>
    <row r="1470" spans="1:16">
      <c r="A1470" s="390" t="s">
        <v>2596</v>
      </c>
      <c r="B1470" s="389">
        <v>22</v>
      </c>
      <c r="C1470" s="389">
        <v>71</v>
      </c>
      <c r="D1470" s="389">
        <v>3.2272727272727271</v>
      </c>
      <c r="E1470" s="391">
        <v>0</v>
      </c>
      <c r="F1470" s="389">
        <v>1</v>
      </c>
      <c r="G1470" s="389">
        <v>4</v>
      </c>
      <c r="H1470" s="389">
        <v>2</v>
      </c>
      <c r="I1470" s="389">
        <v>2</v>
      </c>
      <c r="J1470" s="389">
        <v>2</v>
      </c>
      <c r="K1470" s="389">
        <v>5</v>
      </c>
      <c r="L1470" s="389">
        <v>3</v>
      </c>
      <c r="M1470" s="391">
        <v>0</v>
      </c>
      <c r="N1470" s="389">
        <v>2</v>
      </c>
      <c r="O1470" s="389">
        <v>1</v>
      </c>
      <c r="P1470" s="391">
        <v>0</v>
      </c>
    </row>
    <row r="1471" spans="1:16">
      <c r="A1471" s="390" t="s">
        <v>2597</v>
      </c>
      <c r="B1471" s="389">
        <v>35</v>
      </c>
      <c r="C1471" s="389">
        <v>248</v>
      </c>
      <c r="D1471" s="389">
        <v>7.0857142857142854</v>
      </c>
      <c r="E1471" s="391">
        <v>0</v>
      </c>
      <c r="F1471" s="389">
        <v>2</v>
      </c>
      <c r="G1471" s="389">
        <v>2</v>
      </c>
      <c r="H1471" s="389">
        <v>3</v>
      </c>
      <c r="I1471" s="389">
        <v>4</v>
      </c>
      <c r="J1471" s="389">
        <v>3</v>
      </c>
      <c r="K1471" s="389">
        <v>11</v>
      </c>
      <c r="L1471" s="389">
        <v>5</v>
      </c>
      <c r="M1471" s="389">
        <v>3</v>
      </c>
      <c r="N1471" s="389">
        <v>1</v>
      </c>
      <c r="O1471" s="389">
        <v>1</v>
      </c>
      <c r="P1471" s="391">
        <v>0</v>
      </c>
    </row>
    <row r="1472" spans="1:16" ht="22.5">
      <c r="A1472" s="390" t="s">
        <v>2598</v>
      </c>
      <c r="B1472" s="389">
        <v>20</v>
      </c>
      <c r="C1472" s="389">
        <v>99</v>
      </c>
      <c r="D1472" s="389">
        <v>4.95</v>
      </c>
      <c r="E1472" s="391">
        <v>0</v>
      </c>
      <c r="F1472" s="389">
        <v>1</v>
      </c>
      <c r="G1472" s="389">
        <v>1</v>
      </c>
      <c r="H1472" s="391">
        <v>0</v>
      </c>
      <c r="I1472" s="389">
        <v>1</v>
      </c>
      <c r="J1472" s="389">
        <v>1</v>
      </c>
      <c r="K1472" s="389">
        <v>5</v>
      </c>
      <c r="L1472" s="389">
        <v>5</v>
      </c>
      <c r="M1472" s="389">
        <v>3</v>
      </c>
      <c r="N1472" s="389">
        <v>2</v>
      </c>
      <c r="O1472" s="389">
        <v>1</v>
      </c>
      <c r="P1472" s="391">
        <v>0</v>
      </c>
    </row>
    <row r="1473" spans="1:16">
      <c r="A1473" s="390" t="s">
        <v>2599</v>
      </c>
      <c r="B1473" s="389">
        <v>89</v>
      </c>
      <c r="C1473" s="389">
        <v>656</v>
      </c>
      <c r="D1473" s="389">
        <v>7.3707865168539328</v>
      </c>
      <c r="E1473" s="391">
        <v>0</v>
      </c>
      <c r="F1473" s="389">
        <v>18</v>
      </c>
      <c r="G1473" s="389">
        <v>19</v>
      </c>
      <c r="H1473" s="389">
        <v>11</v>
      </c>
      <c r="I1473" s="389">
        <v>9</v>
      </c>
      <c r="J1473" s="389">
        <v>3</v>
      </c>
      <c r="K1473" s="389">
        <v>9</v>
      </c>
      <c r="L1473" s="389">
        <v>11</v>
      </c>
      <c r="M1473" s="389">
        <v>7</v>
      </c>
      <c r="N1473" s="389">
        <v>2</v>
      </c>
      <c r="O1473" s="391">
        <v>0</v>
      </c>
      <c r="P1473" s="391">
        <v>0</v>
      </c>
    </row>
    <row r="1474" spans="1:16" ht="22.5">
      <c r="A1474" s="390" t="s">
        <v>2600</v>
      </c>
      <c r="B1474" s="389">
        <v>2</v>
      </c>
      <c r="C1474" s="389">
        <v>6</v>
      </c>
      <c r="D1474" s="389">
        <v>3</v>
      </c>
      <c r="E1474" s="391">
        <v>0</v>
      </c>
      <c r="F1474" s="391">
        <v>0</v>
      </c>
      <c r="G1474" s="391">
        <v>0</v>
      </c>
      <c r="H1474" s="391">
        <v>0</v>
      </c>
      <c r="I1474" s="391">
        <v>0</v>
      </c>
      <c r="J1474" s="389">
        <v>1</v>
      </c>
      <c r="K1474" s="391">
        <v>0</v>
      </c>
      <c r="L1474" s="389">
        <v>1</v>
      </c>
      <c r="M1474" s="391">
        <v>0</v>
      </c>
      <c r="N1474" s="391">
        <v>0</v>
      </c>
      <c r="O1474" s="391">
        <v>0</v>
      </c>
      <c r="P1474" s="391">
        <v>0</v>
      </c>
    </row>
    <row r="1475" spans="1:16" ht="22.5">
      <c r="A1475" s="390" t="s">
        <v>2601</v>
      </c>
      <c r="B1475" s="389">
        <v>2</v>
      </c>
      <c r="C1475" s="389">
        <v>37</v>
      </c>
      <c r="D1475" s="389">
        <v>18.5</v>
      </c>
      <c r="E1475" s="391">
        <v>0</v>
      </c>
      <c r="F1475" s="389">
        <v>1</v>
      </c>
      <c r="G1475" s="391">
        <v>0</v>
      </c>
      <c r="H1475" s="391">
        <v>0</v>
      </c>
      <c r="I1475" s="389">
        <v>1</v>
      </c>
      <c r="J1475" s="391">
        <v>0</v>
      </c>
      <c r="K1475" s="391">
        <v>0</v>
      </c>
      <c r="L1475" s="391">
        <v>0</v>
      </c>
      <c r="M1475" s="391">
        <v>0</v>
      </c>
      <c r="N1475" s="391">
        <v>0</v>
      </c>
      <c r="O1475" s="391">
        <v>0</v>
      </c>
      <c r="P1475" s="391">
        <v>0</v>
      </c>
    </row>
    <row r="1476" spans="1:16" ht="22.5">
      <c r="A1476" s="390" t="s">
        <v>2602</v>
      </c>
      <c r="B1476" s="389">
        <v>9</v>
      </c>
      <c r="C1476" s="389">
        <v>16</v>
      </c>
      <c r="D1476" s="389">
        <v>1.7777777777777777</v>
      </c>
      <c r="E1476" s="391">
        <v>0</v>
      </c>
      <c r="F1476" s="391">
        <v>0</v>
      </c>
      <c r="G1476" s="391">
        <v>0</v>
      </c>
      <c r="H1476" s="389">
        <v>1</v>
      </c>
      <c r="I1476" s="391">
        <v>0</v>
      </c>
      <c r="J1476" s="391">
        <v>0</v>
      </c>
      <c r="K1476" s="389">
        <v>2</v>
      </c>
      <c r="L1476" s="389">
        <v>1</v>
      </c>
      <c r="M1476" s="389">
        <v>2</v>
      </c>
      <c r="N1476" s="389">
        <v>2</v>
      </c>
      <c r="O1476" s="389">
        <v>1</v>
      </c>
      <c r="P1476" s="391">
        <v>0</v>
      </c>
    </row>
    <row r="1477" spans="1:16" ht="22.5">
      <c r="A1477" s="388" t="s">
        <v>2603</v>
      </c>
      <c r="B1477" s="389">
        <v>27282</v>
      </c>
      <c r="C1477" s="389">
        <v>83158</v>
      </c>
      <c r="D1477" s="389">
        <v>3.0480903159592407</v>
      </c>
      <c r="E1477" s="389">
        <v>423</v>
      </c>
      <c r="F1477" s="389">
        <v>467</v>
      </c>
      <c r="G1477" s="389">
        <v>546</v>
      </c>
      <c r="H1477" s="389">
        <v>610</v>
      </c>
      <c r="I1477" s="389">
        <v>1231</v>
      </c>
      <c r="J1477" s="389">
        <v>2012</v>
      </c>
      <c r="K1477" s="389">
        <v>7251</v>
      </c>
      <c r="L1477" s="389">
        <v>5208</v>
      </c>
      <c r="M1477" s="389">
        <v>3012</v>
      </c>
      <c r="N1477" s="389">
        <v>2249</v>
      </c>
      <c r="O1477" s="389">
        <v>3095</v>
      </c>
      <c r="P1477" s="389">
        <v>1178</v>
      </c>
    </row>
    <row r="1478" spans="1:16">
      <c r="A1478" s="390" t="s">
        <v>2604</v>
      </c>
      <c r="B1478" s="389">
        <v>7050</v>
      </c>
      <c r="C1478" s="389">
        <v>11521</v>
      </c>
      <c r="D1478" s="389">
        <v>1.6341843971631205</v>
      </c>
      <c r="E1478" s="391">
        <v>0</v>
      </c>
      <c r="F1478" s="391">
        <v>0</v>
      </c>
      <c r="G1478" s="391">
        <v>0</v>
      </c>
      <c r="H1478" s="389">
        <v>10</v>
      </c>
      <c r="I1478" s="389">
        <v>107</v>
      </c>
      <c r="J1478" s="389">
        <v>560</v>
      </c>
      <c r="K1478" s="389">
        <v>3932</v>
      </c>
      <c r="L1478" s="389">
        <v>2234</v>
      </c>
      <c r="M1478" s="389">
        <v>170</v>
      </c>
      <c r="N1478" s="389">
        <v>20</v>
      </c>
      <c r="O1478" s="389">
        <v>16</v>
      </c>
      <c r="P1478" s="389">
        <v>1</v>
      </c>
    </row>
    <row r="1479" spans="1:16">
      <c r="A1479" s="390" t="s">
        <v>2605</v>
      </c>
      <c r="B1479" s="389">
        <v>261</v>
      </c>
      <c r="C1479" s="389">
        <v>607</v>
      </c>
      <c r="D1479" s="389">
        <v>2.3256704980842913</v>
      </c>
      <c r="E1479" s="391">
        <v>0</v>
      </c>
      <c r="F1479" s="391">
        <v>0</v>
      </c>
      <c r="G1479" s="391">
        <v>0</v>
      </c>
      <c r="H1479" s="389">
        <v>3</v>
      </c>
      <c r="I1479" s="389">
        <v>2</v>
      </c>
      <c r="J1479" s="389">
        <v>16</v>
      </c>
      <c r="K1479" s="389">
        <v>84</v>
      </c>
      <c r="L1479" s="389">
        <v>106</v>
      </c>
      <c r="M1479" s="389">
        <v>22</v>
      </c>
      <c r="N1479" s="389">
        <v>17</v>
      </c>
      <c r="O1479" s="389">
        <v>10</v>
      </c>
      <c r="P1479" s="389">
        <v>1</v>
      </c>
    </row>
    <row r="1480" spans="1:16">
      <c r="A1480" s="390" t="s">
        <v>2884</v>
      </c>
      <c r="B1480" s="389">
        <v>1</v>
      </c>
      <c r="C1480" s="389">
        <v>1</v>
      </c>
      <c r="D1480" s="389">
        <v>1</v>
      </c>
      <c r="E1480" s="391">
        <v>0</v>
      </c>
      <c r="F1480" s="391">
        <v>0</v>
      </c>
      <c r="G1480" s="391">
        <v>0</v>
      </c>
      <c r="H1480" s="391">
        <v>0</v>
      </c>
      <c r="I1480" s="391">
        <v>0</v>
      </c>
      <c r="J1480" s="391">
        <v>0</v>
      </c>
      <c r="K1480" s="391">
        <v>0</v>
      </c>
      <c r="L1480" s="389">
        <v>1</v>
      </c>
      <c r="M1480" s="391">
        <v>0</v>
      </c>
      <c r="N1480" s="391">
        <v>0</v>
      </c>
      <c r="O1480" s="391">
        <v>0</v>
      </c>
      <c r="P1480" s="391">
        <v>0</v>
      </c>
    </row>
    <row r="1481" spans="1:16">
      <c r="A1481" s="390" t="s">
        <v>2606</v>
      </c>
      <c r="B1481" s="389">
        <v>742</v>
      </c>
      <c r="C1481" s="389">
        <v>2013</v>
      </c>
      <c r="D1481" s="389">
        <v>2.7129380053908356</v>
      </c>
      <c r="E1481" s="391">
        <v>0</v>
      </c>
      <c r="F1481" s="391">
        <v>0</v>
      </c>
      <c r="G1481" s="391">
        <v>0</v>
      </c>
      <c r="H1481" s="389">
        <v>8</v>
      </c>
      <c r="I1481" s="389">
        <v>40</v>
      </c>
      <c r="J1481" s="389">
        <v>117</v>
      </c>
      <c r="K1481" s="389">
        <v>421</v>
      </c>
      <c r="L1481" s="389">
        <v>151</v>
      </c>
      <c r="M1481" s="389">
        <v>5</v>
      </c>
      <c r="N1481" s="391">
        <v>0</v>
      </c>
      <c r="O1481" s="391">
        <v>0</v>
      </c>
      <c r="P1481" s="391">
        <v>0</v>
      </c>
    </row>
    <row r="1482" spans="1:16">
      <c r="A1482" s="390" t="s">
        <v>2607</v>
      </c>
      <c r="B1482" s="389">
        <v>3</v>
      </c>
      <c r="C1482" s="389">
        <v>4</v>
      </c>
      <c r="D1482" s="389">
        <v>1.3333333333333333</v>
      </c>
      <c r="E1482" s="391">
        <v>0</v>
      </c>
      <c r="F1482" s="391">
        <v>0</v>
      </c>
      <c r="G1482" s="391">
        <v>0</v>
      </c>
      <c r="H1482" s="391">
        <v>0</v>
      </c>
      <c r="I1482" s="389">
        <v>1</v>
      </c>
      <c r="J1482" s="389">
        <v>1</v>
      </c>
      <c r="K1482" s="389">
        <v>1</v>
      </c>
      <c r="L1482" s="391">
        <v>0</v>
      </c>
      <c r="M1482" s="391">
        <v>0</v>
      </c>
      <c r="N1482" s="391">
        <v>0</v>
      </c>
      <c r="O1482" s="391">
        <v>0</v>
      </c>
      <c r="P1482" s="391">
        <v>0</v>
      </c>
    </row>
    <row r="1483" spans="1:16" ht="22.5">
      <c r="A1483" s="390" t="s">
        <v>2608</v>
      </c>
      <c r="B1483" s="389">
        <v>2325</v>
      </c>
      <c r="C1483" s="389">
        <v>4308</v>
      </c>
      <c r="D1483" s="389">
        <v>1.8529032258064515</v>
      </c>
      <c r="E1483" s="389">
        <v>15</v>
      </c>
      <c r="F1483" s="389">
        <v>30</v>
      </c>
      <c r="G1483" s="389">
        <v>38</v>
      </c>
      <c r="H1483" s="389">
        <v>31</v>
      </c>
      <c r="I1483" s="389">
        <v>152</v>
      </c>
      <c r="J1483" s="389">
        <v>277</v>
      </c>
      <c r="K1483" s="389">
        <v>682</v>
      </c>
      <c r="L1483" s="389">
        <v>523</v>
      </c>
      <c r="M1483" s="389">
        <v>299</v>
      </c>
      <c r="N1483" s="389">
        <v>170</v>
      </c>
      <c r="O1483" s="389">
        <v>108</v>
      </c>
      <c r="P1483" s="391">
        <v>0</v>
      </c>
    </row>
    <row r="1484" spans="1:16">
      <c r="A1484" s="390" t="s">
        <v>2609</v>
      </c>
      <c r="B1484" s="389">
        <v>90</v>
      </c>
      <c r="C1484" s="389">
        <v>374</v>
      </c>
      <c r="D1484" s="389">
        <v>4.1555555555555559</v>
      </c>
      <c r="E1484" s="391">
        <v>0</v>
      </c>
      <c r="F1484" s="389">
        <v>6</v>
      </c>
      <c r="G1484" s="389">
        <v>2</v>
      </c>
      <c r="H1484" s="389">
        <v>3</v>
      </c>
      <c r="I1484" s="389">
        <v>9</v>
      </c>
      <c r="J1484" s="389">
        <v>5</v>
      </c>
      <c r="K1484" s="389">
        <v>15</v>
      </c>
      <c r="L1484" s="389">
        <v>16</v>
      </c>
      <c r="M1484" s="389">
        <v>21</v>
      </c>
      <c r="N1484" s="389">
        <v>10</v>
      </c>
      <c r="O1484" s="389">
        <v>3</v>
      </c>
      <c r="P1484" s="391">
        <v>0</v>
      </c>
    </row>
    <row r="1485" spans="1:16">
      <c r="A1485" s="390" t="s">
        <v>2610</v>
      </c>
      <c r="B1485" s="389">
        <v>835</v>
      </c>
      <c r="C1485" s="389">
        <v>7387</v>
      </c>
      <c r="D1485" s="389">
        <v>8.8467065868263468</v>
      </c>
      <c r="E1485" s="389">
        <v>39</v>
      </c>
      <c r="F1485" s="389">
        <v>58</v>
      </c>
      <c r="G1485" s="389">
        <v>24</v>
      </c>
      <c r="H1485" s="389">
        <v>28</v>
      </c>
      <c r="I1485" s="389">
        <v>29</v>
      </c>
      <c r="J1485" s="389">
        <v>55</v>
      </c>
      <c r="K1485" s="389">
        <v>97</v>
      </c>
      <c r="L1485" s="389">
        <v>112</v>
      </c>
      <c r="M1485" s="389">
        <v>91</v>
      </c>
      <c r="N1485" s="389">
        <v>118</v>
      </c>
      <c r="O1485" s="389">
        <v>184</v>
      </c>
      <c r="P1485" s="391">
        <v>0</v>
      </c>
    </row>
    <row r="1486" spans="1:16">
      <c r="A1486" s="390" t="s">
        <v>2611</v>
      </c>
      <c r="B1486" s="389">
        <v>63</v>
      </c>
      <c r="C1486" s="389">
        <v>300</v>
      </c>
      <c r="D1486" s="389">
        <v>4.7619047619047619</v>
      </c>
      <c r="E1486" s="391">
        <v>0</v>
      </c>
      <c r="F1486" s="391">
        <v>0</v>
      </c>
      <c r="G1486" s="389">
        <v>1</v>
      </c>
      <c r="H1486" s="389">
        <v>1</v>
      </c>
      <c r="I1486" s="389">
        <v>2</v>
      </c>
      <c r="J1486" s="389">
        <v>2</v>
      </c>
      <c r="K1486" s="389">
        <v>11</v>
      </c>
      <c r="L1486" s="389">
        <v>13</v>
      </c>
      <c r="M1486" s="389">
        <v>6</v>
      </c>
      <c r="N1486" s="389">
        <v>9</v>
      </c>
      <c r="O1486" s="389">
        <v>18</v>
      </c>
      <c r="P1486" s="391">
        <v>0</v>
      </c>
    </row>
    <row r="1487" spans="1:16">
      <c r="A1487" s="390" t="s">
        <v>2612</v>
      </c>
      <c r="B1487" s="389">
        <v>187</v>
      </c>
      <c r="C1487" s="389">
        <v>1142</v>
      </c>
      <c r="D1487" s="389">
        <v>6.1069518716577544</v>
      </c>
      <c r="E1487" s="389">
        <v>1</v>
      </c>
      <c r="F1487" s="389">
        <v>7</v>
      </c>
      <c r="G1487" s="389">
        <v>8</v>
      </c>
      <c r="H1487" s="389">
        <v>6</v>
      </c>
      <c r="I1487" s="389">
        <v>5</v>
      </c>
      <c r="J1487" s="389">
        <v>5</v>
      </c>
      <c r="K1487" s="389">
        <v>11</v>
      </c>
      <c r="L1487" s="389">
        <v>10</v>
      </c>
      <c r="M1487" s="389">
        <v>14</v>
      </c>
      <c r="N1487" s="389">
        <v>17</v>
      </c>
      <c r="O1487" s="389">
        <v>103</v>
      </c>
      <c r="P1487" s="391">
        <v>0</v>
      </c>
    </row>
    <row r="1488" spans="1:16">
      <c r="A1488" s="390" t="s">
        <v>2613</v>
      </c>
      <c r="B1488" s="389">
        <v>189</v>
      </c>
      <c r="C1488" s="389">
        <v>682</v>
      </c>
      <c r="D1488" s="389">
        <v>3.6084656084656084</v>
      </c>
      <c r="E1488" s="389">
        <v>2</v>
      </c>
      <c r="F1488" s="389">
        <v>6</v>
      </c>
      <c r="G1488" s="389">
        <v>12</v>
      </c>
      <c r="H1488" s="389">
        <v>13</v>
      </c>
      <c r="I1488" s="389">
        <v>6</v>
      </c>
      <c r="J1488" s="389">
        <v>10</v>
      </c>
      <c r="K1488" s="389">
        <v>22</v>
      </c>
      <c r="L1488" s="389">
        <v>27</v>
      </c>
      <c r="M1488" s="389">
        <v>34</v>
      </c>
      <c r="N1488" s="389">
        <v>31</v>
      </c>
      <c r="O1488" s="389">
        <v>26</v>
      </c>
      <c r="P1488" s="391">
        <v>0</v>
      </c>
    </row>
    <row r="1489" spans="1:16">
      <c r="A1489" s="390" t="s">
        <v>2614</v>
      </c>
      <c r="B1489" s="389">
        <v>1114</v>
      </c>
      <c r="C1489" s="389">
        <v>3681</v>
      </c>
      <c r="D1489" s="389">
        <v>3.3043087971274687</v>
      </c>
      <c r="E1489" s="391">
        <v>0</v>
      </c>
      <c r="F1489" s="389">
        <v>40</v>
      </c>
      <c r="G1489" s="389">
        <v>85</v>
      </c>
      <c r="H1489" s="389">
        <v>107</v>
      </c>
      <c r="I1489" s="389">
        <v>90</v>
      </c>
      <c r="J1489" s="389">
        <v>102</v>
      </c>
      <c r="K1489" s="389">
        <v>201</v>
      </c>
      <c r="L1489" s="389">
        <v>147</v>
      </c>
      <c r="M1489" s="389">
        <v>125</v>
      </c>
      <c r="N1489" s="389">
        <v>88</v>
      </c>
      <c r="O1489" s="389">
        <v>129</v>
      </c>
      <c r="P1489" s="391">
        <v>0</v>
      </c>
    </row>
    <row r="1490" spans="1:16">
      <c r="A1490" s="390" t="s">
        <v>2615</v>
      </c>
      <c r="B1490" s="389">
        <v>328</v>
      </c>
      <c r="C1490" s="389">
        <v>1491</v>
      </c>
      <c r="D1490" s="389">
        <v>4.5457317073170733</v>
      </c>
      <c r="E1490" s="391">
        <v>0</v>
      </c>
      <c r="F1490" s="389">
        <v>21</v>
      </c>
      <c r="G1490" s="389">
        <v>20</v>
      </c>
      <c r="H1490" s="389">
        <v>9</v>
      </c>
      <c r="I1490" s="389">
        <v>22</v>
      </c>
      <c r="J1490" s="389">
        <v>26</v>
      </c>
      <c r="K1490" s="389">
        <v>57</v>
      </c>
      <c r="L1490" s="389">
        <v>57</v>
      </c>
      <c r="M1490" s="389">
        <v>56</v>
      </c>
      <c r="N1490" s="389">
        <v>30</v>
      </c>
      <c r="O1490" s="389">
        <v>30</v>
      </c>
      <c r="P1490" s="391">
        <v>0</v>
      </c>
    </row>
    <row r="1491" spans="1:16">
      <c r="A1491" s="390" t="s">
        <v>2616</v>
      </c>
      <c r="B1491" s="389">
        <v>19</v>
      </c>
      <c r="C1491" s="389">
        <v>60</v>
      </c>
      <c r="D1491" s="389">
        <v>3.1578947368421053</v>
      </c>
      <c r="E1491" s="389">
        <v>3</v>
      </c>
      <c r="F1491" s="391">
        <v>0</v>
      </c>
      <c r="G1491" s="391">
        <v>0</v>
      </c>
      <c r="H1491" s="389">
        <v>1</v>
      </c>
      <c r="I1491" s="389">
        <v>3</v>
      </c>
      <c r="J1491" s="391">
        <v>0</v>
      </c>
      <c r="K1491" s="389">
        <v>2</v>
      </c>
      <c r="L1491" s="389">
        <v>1</v>
      </c>
      <c r="M1491" s="389">
        <v>3</v>
      </c>
      <c r="N1491" s="389">
        <v>5</v>
      </c>
      <c r="O1491" s="389">
        <v>1</v>
      </c>
      <c r="P1491" s="391">
        <v>0</v>
      </c>
    </row>
    <row r="1492" spans="1:16">
      <c r="A1492" s="390" t="s">
        <v>2617</v>
      </c>
      <c r="B1492" s="389">
        <v>17</v>
      </c>
      <c r="C1492" s="389">
        <v>156</v>
      </c>
      <c r="D1492" s="389">
        <v>9.1764705882352935</v>
      </c>
      <c r="E1492" s="391">
        <v>0</v>
      </c>
      <c r="F1492" s="391">
        <v>0</v>
      </c>
      <c r="G1492" s="389">
        <v>1</v>
      </c>
      <c r="H1492" s="391">
        <v>0</v>
      </c>
      <c r="I1492" s="389">
        <v>3</v>
      </c>
      <c r="J1492" s="389">
        <v>1</v>
      </c>
      <c r="K1492" s="389">
        <v>2</v>
      </c>
      <c r="L1492" s="389">
        <v>1</v>
      </c>
      <c r="M1492" s="389">
        <v>3</v>
      </c>
      <c r="N1492" s="389">
        <v>3</v>
      </c>
      <c r="O1492" s="389">
        <v>3</v>
      </c>
      <c r="P1492" s="391">
        <v>0</v>
      </c>
    </row>
    <row r="1493" spans="1:16">
      <c r="A1493" s="390" t="s">
        <v>2618</v>
      </c>
      <c r="B1493" s="389">
        <v>10577</v>
      </c>
      <c r="C1493" s="389">
        <v>33181</v>
      </c>
      <c r="D1493" s="389">
        <v>3.1370899120733666</v>
      </c>
      <c r="E1493" s="389">
        <v>357</v>
      </c>
      <c r="F1493" s="389">
        <v>277</v>
      </c>
      <c r="G1493" s="389">
        <v>330</v>
      </c>
      <c r="H1493" s="389">
        <v>317</v>
      </c>
      <c r="I1493" s="389">
        <v>568</v>
      </c>
      <c r="J1493" s="389">
        <v>605</v>
      </c>
      <c r="K1493" s="389">
        <v>1304</v>
      </c>
      <c r="L1493" s="389">
        <v>1092</v>
      </c>
      <c r="M1493" s="389">
        <v>1371</v>
      </c>
      <c r="N1493" s="389">
        <v>1325</v>
      </c>
      <c r="O1493" s="389">
        <v>1857</v>
      </c>
      <c r="P1493" s="389">
        <v>1174</v>
      </c>
    </row>
    <row r="1494" spans="1:16">
      <c r="A1494" s="390" t="s">
        <v>2619</v>
      </c>
      <c r="B1494" s="389">
        <v>80</v>
      </c>
      <c r="C1494" s="389">
        <v>603</v>
      </c>
      <c r="D1494" s="389">
        <v>7.5374999999999996</v>
      </c>
      <c r="E1494" s="391">
        <v>0</v>
      </c>
      <c r="F1494" s="391">
        <v>0</v>
      </c>
      <c r="G1494" s="391">
        <v>0</v>
      </c>
      <c r="H1494" s="391">
        <v>0</v>
      </c>
      <c r="I1494" s="389">
        <v>3</v>
      </c>
      <c r="J1494" s="389">
        <v>11</v>
      </c>
      <c r="K1494" s="389">
        <v>20</v>
      </c>
      <c r="L1494" s="389">
        <v>28</v>
      </c>
      <c r="M1494" s="389">
        <v>12</v>
      </c>
      <c r="N1494" s="389">
        <v>3</v>
      </c>
      <c r="O1494" s="389">
        <v>3</v>
      </c>
      <c r="P1494" s="391">
        <v>0</v>
      </c>
    </row>
    <row r="1495" spans="1:16" ht="22.5">
      <c r="A1495" s="390" t="s">
        <v>2885</v>
      </c>
      <c r="B1495" s="389">
        <v>1</v>
      </c>
      <c r="C1495" s="389">
        <v>1</v>
      </c>
      <c r="D1495" s="389">
        <v>1</v>
      </c>
      <c r="E1495" s="391">
        <v>0</v>
      </c>
      <c r="F1495" s="391">
        <v>0</v>
      </c>
      <c r="G1495" s="391">
        <v>0</v>
      </c>
      <c r="H1495" s="391">
        <v>0</v>
      </c>
      <c r="I1495" s="391">
        <v>0</v>
      </c>
      <c r="J1495" s="391">
        <v>0</v>
      </c>
      <c r="K1495" s="391">
        <v>0</v>
      </c>
      <c r="L1495" s="391">
        <v>0</v>
      </c>
      <c r="M1495" s="389">
        <v>1</v>
      </c>
      <c r="N1495" s="391">
        <v>0</v>
      </c>
      <c r="O1495" s="391">
        <v>0</v>
      </c>
      <c r="P1495" s="391">
        <v>0</v>
      </c>
    </row>
    <row r="1496" spans="1:16">
      <c r="A1496" s="390" t="s">
        <v>2620</v>
      </c>
      <c r="B1496" s="389">
        <v>32</v>
      </c>
      <c r="C1496" s="389">
        <v>112</v>
      </c>
      <c r="D1496" s="389">
        <v>3.5</v>
      </c>
      <c r="E1496" s="391">
        <v>0</v>
      </c>
      <c r="F1496" s="391">
        <v>0</v>
      </c>
      <c r="G1496" s="389">
        <v>1</v>
      </c>
      <c r="H1496" s="389">
        <v>1</v>
      </c>
      <c r="I1496" s="389">
        <v>3</v>
      </c>
      <c r="J1496" s="389">
        <v>3</v>
      </c>
      <c r="K1496" s="389">
        <v>3</v>
      </c>
      <c r="L1496" s="389">
        <v>6</v>
      </c>
      <c r="M1496" s="389">
        <v>4</v>
      </c>
      <c r="N1496" s="389">
        <v>2</v>
      </c>
      <c r="O1496" s="389">
        <v>9</v>
      </c>
      <c r="P1496" s="391">
        <v>0</v>
      </c>
    </row>
    <row r="1497" spans="1:16">
      <c r="A1497" s="390" t="s">
        <v>2621</v>
      </c>
      <c r="B1497" s="389">
        <v>1537</v>
      </c>
      <c r="C1497" s="389">
        <v>4299</v>
      </c>
      <c r="D1497" s="389">
        <v>2.7970071567989589</v>
      </c>
      <c r="E1497" s="389">
        <v>2</v>
      </c>
      <c r="F1497" s="389">
        <v>1</v>
      </c>
      <c r="G1497" s="389">
        <v>1</v>
      </c>
      <c r="H1497" s="389">
        <v>4</v>
      </c>
      <c r="I1497" s="389">
        <v>14</v>
      </c>
      <c r="J1497" s="389">
        <v>20</v>
      </c>
      <c r="K1497" s="389">
        <v>127</v>
      </c>
      <c r="L1497" s="389">
        <v>463</v>
      </c>
      <c r="M1497" s="389">
        <v>535</v>
      </c>
      <c r="N1497" s="389">
        <v>166</v>
      </c>
      <c r="O1497" s="389">
        <v>203</v>
      </c>
      <c r="P1497" s="389">
        <v>1</v>
      </c>
    </row>
    <row r="1498" spans="1:16" ht="22.5">
      <c r="A1498" s="390" t="s">
        <v>2622</v>
      </c>
      <c r="B1498" s="389">
        <v>496</v>
      </c>
      <c r="C1498" s="389">
        <v>1766</v>
      </c>
      <c r="D1498" s="389">
        <v>3.560483870967742</v>
      </c>
      <c r="E1498" s="391">
        <v>0</v>
      </c>
      <c r="F1498" s="391">
        <v>0</v>
      </c>
      <c r="G1498" s="391">
        <v>0</v>
      </c>
      <c r="H1498" s="389">
        <v>43</v>
      </c>
      <c r="I1498" s="389">
        <v>131</v>
      </c>
      <c r="J1498" s="389">
        <v>119</v>
      </c>
      <c r="K1498" s="389">
        <v>114</v>
      </c>
      <c r="L1498" s="389">
        <v>43</v>
      </c>
      <c r="M1498" s="389">
        <v>24</v>
      </c>
      <c r="N1498" s="389">
        <v>5</v>
      </c>
      <c r="O1498" s="389">
        <v>17</v>
      </c>
      <c r="P1498" s="391">
        <v>0</v>
      </c>
    </row>
    <row r="1499" spans="1:16">
      <c r="A1499" s="390" t="s">
        <v>2623</v>
      </c>
      <c r="B1499" s="389">
        <v>3</v>
      </c>
      <c r="C1499" s="389">
        <v>19</v>
      </c>
      <c r="D1499" s="389">
        <v>6.333333333333333</v>
      </c>
      <c r="E1499" s="391">
        <v>0</v>
      </c>
      <c r="F1499" s="391">
        <v>0</v>
      </c>
      <c r="G1499" s="391">
        <v>0</v>
      </c>
      <c r="H1499" s="391">
        <v>0</v>
      </c>
      <c r="I1499" s="391">
        <v>0</v>
      </c>
      <c r="J1499" s="391">
        <v>0</v>
      </c>
      <c r="K1499" s="391">
        <v>0</v>
      </c>
      <c r="L1499" s="389">
        <v>1</v>
      </c>
      <c r="M1499" s="391">
        <v>0</v>
      </c>
      <c r="N1499" s="389">
        <v>1</v>
      </c>
      <c r="O1499" s="389">
        <v>1</v>
      </c>
      <c r="P1499" s="391">
        <v>0</v>
      </c>
    </row>
    <row r="1500" spans="1:16">
      <c r="A1500" s="390" t="s">
        <v>2624</v>
      </c>
      <c r="B1500" s="389">
        <v>156</v>
      </c>
      <c r="C1500" s="389">
        <v>985</v>
      </c>
      <c r="D1500" s="389">
        <v>6.3141025641025639</v>
      </c>
      <c r="E1500" s="391">
        <v>0</v>
      </c>
      <c r="F1500" s="389">
        <v>7</v>
      </c>
      <c r="G1500" s="389">
        <v>6</v>
      </c>
      <c r="H1500" s="389">
        <v>3</v>
      </c>
      <c r="I1500" s="389">
        <v>9</v>
      </c>
      <c r="J1500" s="389">
        <v>15</v>
      </c>
      <c r="K1500" s="389">
        <v>18</v>
      </c>
      <c r="L1500" s="389">
        <v>28</v>
      </c>
      <c r="M1500" s="389">
        <v>17</v>
      </c>
      <c r="N1500" s="389">
        <v>23</v>
      </c>
      <c r="O1500" s="389">
        <v>30</v>
      </c>
      <c r="P1500" s="391">
        <v>0</v>
      </c>
    </row>
    <row r="1501" spans="1:16">
      <c r="A1501" s="390" t="s">
        <v>2625</v>
      </c>
      <c r="B1501" s="389">
        <v>288</v>
      </c>
      <c r="C1501" s="389">
        <v>2628</v>
      </c>
      <c r="D1501" s="389">
        <v>9.125</v>
      </c>
      <c r="E1501" s="391">
        <v>0</v>
      </c>
      <c r="F1501" s="389">
        <v>4</v>
      </c>
      <c r="G1501" s="389">
        <v>7</v>
      </c>
      <c r="H1501" s="389">
        <v>8</v>
      </c>
      <c r="I1501" s="389">
        <v>11</v>
      </c>
      <c r="J1501" s="389">
        <v>27</v>
      </c>
      <c r="K1501" s="389">
        <v>53</v>
      </c>
      <c r="L1501" s="389">
        <v>60</v>
      </c>
      <c r="M1501" s="389">
        <v>58</v>
      </c>
      <c r="N1501" s="389">
        <v>31</v>
      </c>
      <c r="O1501" s="389">
        <v>28</v>
      </c>
      <c r="P1501" s="389">
        <v>1</v>
      </c>
    </row>
    <row r="1502" spans="1:16">
      <c r="A1502" s="390" t="s">
        <v>2626</v>
      </c>
      <c r="B1502" s="389">
        <v>162</v>
      </c>
      <c r="C1502" s="389">
        <v>1716</v>
      </c>
      <c r="D1502" s="389">
        <v>10.592592592592593</v>
      </c>
      <c r="E1502" s="391">
        <v>0</v>
      </c>
      <c r="F1502" s="391">
        <v>0</v>
      </c>
      <c r="G1502" s="389">
        <v>1</v>
      </c>
      <c r="H1502" s="389">
        <v>1</v>
      </c>
      <c r="I1502" s="389">
        <v>1</v>
      </c>
      <c r="J1502" s="389">
        <v>3</v>
      </c>
      <c r="K1502" s="389">
        <v>4</v>
      </c>
      <c r="L1502" s="389">
        <v>5</v>
      </c>
      <c r="M1502" s="389">
        <v>27</v>
      </c>
      <c r="N1502" s="389">
        <v>33</v>
      </c>
      <c r="O1502" s="389">
        <v>87</v>
      </c>
      <c r="P1502" s="391">
        <v>0</v>
      </c>
    </row>
    <row r="1503" spans="1:16">
      <c r="A1503" s="390" t="s">
        <v>2627</v>
      </c>
      <c r="B1503" s="389">
        <v>280</v>
      </c>
      <c r="C1503" s="389">
        <v>1704</v>
      </c>
      <c r="D1503" s="389">
        <v>6.0857142857142854</v>
      </c>
      <c r="E1503" s="391">
        <v>0</v>
      </c>
      <c r="F1503" s="389">
        <v>6</v>
      </c>
      <c r="G1503" s="389">
        <v>4</v>
      </c>
      <c r="H1503" s="389">
        <v>4</v>
      </c>
      <c r="I1503" s="389">
        <v>5</v>
      </c>
      <c r="J1503" s="389">
        <v>9</v>
      </c>
      <c r="K1503" s="389">
        <v>17</v>
      </c>
      <c r="L1503" s="389">
        <v>19</v>
      </c>
      <c r="M1503" s="389">
        <v>24</v>
      </c>
      <c r="N1503" s="389">
        <v>68</v>
      </c>
      <c r="O1503" s="389">
        <v>124</v>
      </c>
      <c r="P1503" s="391">
        <v>0</v>
      </c>
    </row>
    <row r="1504" spans="1:16">
      <c r="A1504" s="390" t="s">
        <v>2628</v>
      </c>
      <c r="B1504" s="389">
        <v>16</v>
      </c>
      <c r="C1504" s="389">
        <v>26</v>
      </c>
      <c r="D1504" s="389">
        <v>1.625</v>
      </c>
      <c r="E1504" s="391">
        <v>0</v>
      </c>
      <c r="F1504" s="389">
        <v>1</v>
      </c>
      <c r="G1504" s="389">
        <v>1</v>
      </c>
      <c r="H1504" s="389">
        <v>1</v>
      </c>
      <c r="I1504" s="389">
        <v>1</v>
      </c>
      <c r="J1504" s="389">
        <v>2</v>
      </c>
      <c r="K1504" s="389">
        <v>2</v>
      </c>
      <c r="L1504" s="389">
        <v>4</v>
      </c>
      <c r="M1504" s="389">
        <v>3</v>
      </c>
      <c r="N1504" s="391">
        <v>0</v>
      </c>
      <c r="O1504" s="389">
        <v>1</v>
      </c>
      <c r="P1504" s="391">
        <v>0</v>
      </c>
    </row>
    <row r="1505" spans="1:16">
      <c r="A1505" s="390" t="s">
        <v>2629</v>
      </c>
      <c r="B1505" s="389">
        <v>390</v>
      </c>
      <c r="C1505" s="389">
        <v>2209</v>
      </c>
      <c r="D1505" s="389">
        <v>5.6641025641025644</v>
      </c>
      <c r="E1505" s="391">
        <v>0</v>
      </c>
      <c r="F1505" s="389">
        <v>3</v>
      </c>
      <c r="G1505" s="389">
        <v>3</v>
      </c>
      <c r="H1505" s="389">
        <v>8</v>
      </c>
      <c r="I1505" s="389">
        <v>14</v>
      </c>
      <c r="J1505" s="389">
        <v>18</v>
      </c>
      <c r="K1505" s="389">
        <v>44</v>
      </c>
      <c r="L1505" s="389">
        <v>55</v>
      </c>
      <c r="M1505" s="389">
        <v>77</v>
      </c>
      <c r="N1505" s="389">
        <v>71</v>
      </c>
      <c r="O1505" s="389">
        <v>97</v>
      </c>
      <c r="P1505" s="391">
        <v>0</v>
      </c>
    </row>
    <row r="1506" spans="1:16" ht="22.5">
      <c r="A1506" s="390" t="s">
        <v>2630</v>
      </c>
      <c r="B1506" s="389">
        <v>40</v>
      </c>
      <c r="C1506" s="389">
        <v>182</v>
      </c>
      <c r="D1506" s="389">
        <v>4.55</v>
      </c>
      <c r="E1506" s="389">
        <v>4</v>
      </c>
      <c r="F1506" s="391">
        <v>0</v>
      </c>
      <c r="G1506" s="389">
        <v>1</v>
      </c>
      <c r="H1506" s="391">
        <v>0</v>
      </c>
      <c r="I1506" s="391">
        <v>0</v>
      </c>
      <c r="J1506" s="389">
        <v>3</v>
      </c>
      <c r="K1506" s="389">
        <v>7</v>
      </c>
      <c r="L1506" s="389">
        <v>5</v>
      </c>
      <c r="M1506" s="389">
        <v>10</v>
      </c>
      <c r="N1506" s="389">
        <v>3</v>
      </c>
      <c r="O1506" s="389">
        <v>7</v>
      </c>
      <c r="P1506" s="391">
        <v>0</v>
      </c>
    </row>
  </sheetData>
  <mergeCells count="19">
    <mergeCell ref="K3:K4"/>
    <mergeCell ref="L3:L4"/>
    <mergeCell ref="M3:M4"/>
    <mergeCell ref="N3:N4"/>
    <mergeCell ref="O3:O4"/>
    <mergeCell ref="P3:P4"/>
    <mergeCell ref="A1:P1"/>
    <mergeCell ref="A2:A4"/>
    <mergeCell ref="B2:D2"/>
    <mergeCell ref="E2:P2"/>
    <mergeCell ref="B3:B4"/>
    <mergeCell ref="C3:C4"/>
    <mergeCell ref="D3:D4"/>
    <mergeCell ref="E3:E4"/>
    <mergeCell ref="F3:F4"/>
    <mergeCell ref="G3:G4"/>
    <mergeCell ref="H3:H4"/>
    <mergeCell ref="I3:I4"/>
    <mergeCell ref="J3:J4"/>
  </mergeCells>
  <hyperlinks>
    <hyperlink ref="R7" location="INDICE!A1" display="INICIO"/>
  </hyperlinks>
  <printOptions horizontalCentered="1" verticalCentered="1"/>
  <pageMargins left="0.51181102362204722" right="0.51181102362204722" top="1.1417322834645669" bottom="0.55118110236220474" header="0.11811023622047245" footer="0.31496062992125984"/>
  <pageSetup paperSize="9" scale="85" firstPageNumber="196" orientation="landscape" useFirstPageNumber="1" r:id="rId1"/>
  <headerFooter scaleWithDoc="0">
    <oddHeader>&amp;C&amp;G</oddHeader>
    <oddFooter>&amp;C&amp;P</oddFooter>
  </headerFooter>
  <legacyDrawingHF r:id="rId2"/>
  <tableParts count="1">
    <tablePart r:id="rId3"/>
  </tableParts>
</worksheet>
</file>

<file path=xl/worksheets/sheet28.xml><?xml version="1.0" encoding="utf-8"?>
<worksheet xmlns="http://schemas.openxmlformats.org/spreadsheetml/2006/main" xmlns:r="http://schemas.openxmlformats.org/officeDocument/2006/relationships">
  <sheetPr codeName="Hoja15"/>
  <dimension ref="A1:R1343"/>
  <sheetViews>
    <sheetView showGridLines="0" workbookViewId="0">
      <selection activeCell="A1165" sqref="A1165"/>
    </sheetView>
  </sheetViews>
  <sheetFormatPr baseColWidth="10" defaultRowHeight="15"/>
  <cols>
    <col min="1" max="1" width="35.42578125" style="251" customWidth="1"/>
    <col min="2" max="2" width="8.85546875" style="156" customWidth="1"/>
    <col min="3" max="3" width="8.7109375" style="156" customWidth="1"/>
    <col min="4" max="4" width="9" style="156" customWidth="1"/>
    <col min="5" max="5" width="7.85546875" style="156" customWidth="1"/>
    <col min="6" max="7" width="6.28515625" style="156" customWidth="1"/>
    <col min="8" max="8" width="6.5703125" style="156" customWidth="1"/>
    <col min="9" max="9" width="6.7109375" style="156" customWidth="1"/>
    <col min="10" max="10" width="6.5703125" style="156" customWidth="1"/>
    <col min="11" max="11" width="6.85546875" style="156" customWidth="1"/>
    <col min="12" max="13" width="6.42578125" style="156" customWidth="1"/>
    <col min="14" max="15" width="7.28515625" style="156" customWidth="1"/>
    <col min="16" max="16" width="7.42578125" style="156" customWidth="1"/>
  </cols>
  <sheetData>
    <row r="1" spans="1:18" ht="57" customHeight="1">
      <c r="A1" s="607" t="s">
        <v>3430</v>
      </c>
      <c r="B1" s="608"/>
      <c r="C1" s="608"/>
      <c r="D1" s="608"/>
      <c r="E1" s="608"/>
      <c r="F1" s="608"/>
      <c r="G1" s="608"/>
      <c r="H1" s="608"/>
      <c r="I1" s="608"/>
      <c r="J1" s="608"/>
      <c r="K1" s="608"/>
      <c r="L1" s="608"/>
      <c r="M1" s="608"/>
      <c r="N1" s="608"/>
      <c r="O1" s="608"/>
      <c r="P1" s="608"/>
    </row>
    <row r="2" spans="1:18">
      <c r="A2" s="609" t="s">
        <v>2640</v>
      </c>
      <c r="B2" s="611" t="s">
        <v>3329</v>
      </c>
      <c r="C2" s="612"/>
      <c r="D2" s="612"/>
      <c r="E2" s="611" t="s">
        <v>3431</v>
      </c>
      <c r="F2" s="612"/>
      <c r="G2" s="612"/>
      <c r="H2" s="612"/>
      <c r="I2" s="612"/>
      <c r="J2" s="612"/>
      <c r="K2" s="612"/>
      <c r="L2" s="612"/>
      <c r="M2" s="612"/>
      <c r="N2" s="612"/>
      <c r="O2" s="612"/>
      <c r="P2" s="612"/>
    </row>
    <row r="3" spans="1:18" ht="22.5">
      <c r="A3" s="610"/>
      <c r="B3" s="454" t="s">
        <v>2635</v>
      </c>
      <c r="C3" s="394" t="s">
        <v>1142</v>
      </c>
      <c r="D3" s="394" t="s">
        <v>1143</v>
      </c>
      <c r="E3" s="454" t="s">
        <v>3384</v>
      </c>
      <c r="F3" s="454" t="s">
        <v>3385</v>
      </c>
      <c r="G3" s="454" t="s">
        <v>3386</v>
      </c>
      <c r="H3" s="454" t="s">
        <v>3387</v>
      </c>
      <c r="I3" s="454" t="s">
        <v>3388</v>
      </c>
      <c r="J3" s="454" t="s">
        <v>3389</v>
      </c>
      <c r="K3" s="454" t="s">
        <v>3390</v>
      </c>
      <c r="L3" s="454" t="s">
        <v>3391</v>
      </c>
      <c r="M3" s="454" t="s">
        <v>3392</v>
      </c>
      <c r="N3" s="454" t="s">
        <v>3393</v>
      </c>
      <c r="O3" s="454" t="s">
        <v>2879</v>
      </c>
      <c r="P3" s="394" t="s">
        <v>1144</v>
      </c>
    </row>
    <row r="4" spans="1:18" ht="27.75" customHeight="1">
      <c r="A4" s="392" t="s">
        <v>849</v>
      </c>
      <c r="B4" s="395">
        <v>389837</v>
      </c>
      <c r="C4" s="395">
        <v>2315118</v>
      </c>
      <c r="D4" s="395">
        <v>5.9386820645551861</v>
      </c>
      <c r="E4" s="395">
        <v>44609</v>
      </c>
      <c r="F4" s="395">
        <v>35640</v>
      </c>
      <c r="G4" s="395">
        <v>23421</v>
      </c>
      <c r="H4" s="395">
        <v>19974</v>
      </c>
      <c r="I4" s="395">
        <v>20049</v>
      </c>
      <c r="J4" s="395">
        <v>22663</v>
      </c>
      <c r="K4" s="395">
        <v>44833</v>
      </c>
      <c r="L4" s="395">
        <v>37275</v>
      </c>
      <c r="M4" s="395">
        <v>35331</v>
      </c>
      <c r="N4" s="395">
        <v>35892</v>
      </c>
      <c r="O4" s="395">
        <v>69314</v>
      </c>
      <c r="P4" s="395">
        <v>836</v>
      </c>
    </row>
    <row r="5" spans="1:18">
      <c r="A5" s="392" t="s">
        <v>1145</v>
      </c>
      <c r="B5" s="389">
        <v>33448</v>
      </c>
      <c r="C5" s="389">
        <v>176113</v>
      </c>
      <c r="D5" s="389">
        <v>5.2652774455871798</v>
      </c>
      <c r="E5" s="389">
        <v>3563</v>
      </c>
      <c r="F5" s="389">
        <v>7779</v>
      </c>
      <c r="G5" s="389">
        <v>3662</v>
      </c>
      <c r="H5" s="389">
        <v>2532</v>
      </c>
      <c r="I5" s="389">
        <v>1779</v>
      </c>
      <c r="J5" s="389">
        <v>1770</v>
      </c>
      <c r="K5" s="389">
        <v>3682</v>
      </c>
      <c r="L5" s="389">
        <v>2626</v>
      </c>
      <c r="M5" s="389">
        <v>1922</v>
      </c>
      <c r="N5" s="389">
        <v>1493</v>
      </c>
      <c r="O5" s="389">
        <v>2600</v>
      </c>
      <c r="P5" s="389">
        <v>40</v>
      </c>
      <c r="R5" s="418" t="s">
        <v>2872</v>
      </c>
    </row>
    <row r="6" spans="1:18">
      <c r="A6" s="393" t="s">
        <v>1146</v>
      </c>
      <c r="B6" s="389">
        <v>3</v>
      </c>
      <c r="C6" s="389">
        <v>13</v>
      </c>
      <c r="D6" s="389">
        <v>4.333333333333333</v>
      </c>
      <c r="E6" s="389">
        <v>1</v>
      </c>
      <c r="F6" s="391">
        <v>0</v>
      </c>
      <c r="G6" s="391">
        <v>0</v>
      </c>
      <c r="H6" s="391">
        <v>0</v>
      </c>
      <c r="I6" s="391">
        <v>0</v>
      </c>
      <c r="J6" s="391">
        <v>0</v>
      </c>
      <c r="K6" s="391">
        <v>0</v>
      </c>
      <c r="L6" s="389">
        <v>1</v>
      </c>
      <c r="M6" s="389">
        <v>1</v>
      </c>
      <c r="N6" s="391">
        <v>0</v>
      </c>
      <c r="O6" s="391">
        <v>0</v>
      </c>
      <c r="P6" s="391">
        <v>0</v>
      </c>
    </row>
    <row r="7" spans="1:18">
      <c r="A7" s="393" t="s">
        <v>1147</v>
      </c>
      <c r="B7" s="389">
        <v>293</v>
      </c>
      <c r="C7" s="389">
        <v>816</v>
      </c>
      <c r="D7" s="389">
        <v>2.7849829351535837</v>
      </c>
      <c r="E7" s="389">
        <v>5</v>
      </c>
      <c r="F7" s="389">
        <v>28</v>
      </c>
      <c r="G7" s="389">
        <v>51</v>
      </c>
      <c r="H7" s="389">
        <v>43</v>
      </c>
      <c r="I7" s="389">
        <v>30</v>
      </c>
      <c r="J7" s="389">
        <v>21</v>
      </c>
      <c r="K7" s="389">
        <v>57</v>
      </c>
      <c r="L7" s="389">
        <v>24</v>
      </c>
      <c r="M7" s="389">
        <v>12</v>
      </c>
      <c r="N7" s="389">
        <v>12</v>
      </c>
      <c r="O7" s="389">
        <v>10</v>
      </c>
      <c r="P7" s="391">
        <v>0</v>
      </c>
    </row>
    <row r="8" spans="1:18">
      <c r="A8" s="393" t="s">
        <v>1148</v>
      </c>
      <c r="B8" s="389">
        <v>691</v>
      </c>
      <c r="C8" s="389">
        <v>1786</v>
      </c>
      <c r="D8" s="389">
        <v>2.58465991316932</v>
      </c>
      <c r="E8" s="389">
        <v>7</v>
      </c>
      <c r="F8" s="389">
        <v>79</v>
      </c>
      <c r="G8" s="389">
        <v>92</v>
      </c>
      <c r="H8" s="389">
        <v>82</v>
      </c>
      <c r="I8" s="389">
        <v>57</v>
      </c>
      <c r="J8" s="389">
        <v>64</v>
      </c>
      <c r="K8" s="389">
        <v>101</v>
      </c>
      <c r="L8" s="389">
        <v>76</v>
      </c>
      <c r="M8" s="389">
        <v>56</v>
      </c>
      <c r="N8" s="389">
        <v>25</v>
      </c>
      <c r="O8" s="389">
        <v>52</v>
      </c>
      <c r="P8" s="391">
        <v>0</v>
      </c>
    </row>
    <row r="9" spans="1:18">
      <c r="A9" s="393" t="s">
        <v>1149</v>
      </c>
      <c r="B9" s="389">
        <v>33</v>
      </c>
      <c r="C9" s="389">
        <v>171</v>
      </c>
      <c r="D9" s="389">
        <v>5.1818181818181817</v>
      </c>
      <c r="E9" s="389">
        <v>1</v>
      </c>
      <c r="F9" s="389">
        <v>14</v>
      </c>
      <c r="G9" s="389">
        <v>4</v>
      </c>
      <c r="H9" s="389">
        <v>3</v>
      </c>
      <c r="I9" s="389">
        <v>1</v>
      </c>
      <c r="J9" s="389">
        <v>1</v>
      </c>
      <c r="K9" s="389">
        <v>2</v>
      </c>
      <c r="L9" s="391">
        <v>0</v>
      </c>
      <c r="M9" s="389">
        <v>2</v>
      </c>
      <c r="N9" s="389">
        <v>3</v>
      </c>
      <c r="O9" s="389">
        <v>2</v>
      </c>
      <c r="P9" s="391">
        <v>0</v>
      </c>
    </row>
    <row r="10" spans="1:18">
      <c r="A10" s="393" t="s">
        <v>1150</v>
      </c>
      <c r="B10" s="389">
        <v>2469</v>
      </c>
      <c r="C10" s="389">
        <v>6250</v>
      </c>
      <c r="D10" s="389">
        <v>2.5313892264074522</v>
      </c>
      <c r="E10" s="389">
        <v>231</v>
      </c>
      <c r="F10" s="389">
        <v>666</v>
      </c>
      <c r="G10" s="389">
        <v>267</v>
      </c>
      <c r="H10" s="389">
        <v>139</v>
      </c>
      <c r="I10" s="389">
        <v>104</v>
      </c>
      <c r="J10" s="389">
        <v>112</v>
      </c>
      <c r="K10" s="389">
        <v>260</v>
      </c>
      <c r="L10" s="389">
        <v>212</v>
      </c>
      <c r="M10" s="389">
        <v>154</v>
      </c>
      <c r="N10" s="389">
        <v>105</v>
      </c>
      <c r="O10" s="389">
        <v>216</v>
      </c>
      <c r="P10" s="389">
        <v>3</v>
      </c>
    </row>
    <row r="11" spans="1:18" ht="22.5">
      <c r="A11" s="393" t="s">
        <v>1151</v>
      </c>
      <c r="B11" s="389">
        <v>687</v>
      </c>
      <c r="C11" s="389">
        <v>1261</v>
      </c>
      <c r="D11" s="389">
        <v>1.8355167394468705</v>
      </c>
      <c r="E11" s="389">
        <v>25</v>
      </c>
      <c r="F11" s="389">
        <v>106</v>
      </c>
      <c r="G11" s="389">
        <v>105</v>
      </c>
      <c r="H11" s="389">
        <v>72</v>
      </c>
      <c r="I11" s="389">
        <v>49</v>
      </c>
      <c r="J11" s="389">
        <v>54</v>
      </c>
      <c r="K11" s="389">
        <v>102</v>
      </c>
      <c r="L11" s="389">
        <v>64</v>
      </c>
      <c r="M11" s="389">
        <v>39</v>
      </c>
      <c r="N11" s="389">
        <v>29</v>
      </c>
      <c r="O11" s="389">
        <v>42</v>
      </c>
      <c r="P11" s="391">
        <v>0</v>
      </c>
    </row>
    <row r="12" spans="1:18">
      <c r="A12" s="393" t="s">
        <v>1152</v>
      </c>
      <c r="B12" s="389">
        <v>371</v>
      </c>
      <c r="C12" s="389">
        <v>1586</v>
      </c>
      <c r="D12" s="389">
        <v>4.2749326145552562</v>
      </c>
      <c r="E12" s="389">
        <v>27</v>
      </c>
      <c r="F12" s="389">
        <v>83</v>
      </c>
      <c r="G12" s="389">
        <v>56</v>
      </c>
      <c r="H12" s="389">
        <v>28</v>
      </c>
      <c r="I12" s="389">
        <v>27</v>
      </c>
      <c r="J12" s="389">
        <v>21</v>
      </c>
      <c r="K12" s="389">
        <v>35</v>
      </c>
      <c r="L12" s="389">
        <v>29</v>
      </c>
      <c r="M12" s="389">
        <v>23</v>
      </c>
      <c r="N12" s="389">
        <v>16</v>
      </c>
      <c r="O12" s="389">
        <v>26</v>
      </c>
      <c r="P12" s="391">
        <v>0</v>
      </c>
    </row>
    <row r="13" spans="1:18" ht="22.5">
      <c r="A13" s="393" t="s">
        <v>1153</v>
      </c>
      <c r="B13" s="389">
        <v>43</v>
      </c>
      <c r="C13" s="389">
        <v>169</v>
      </c>
      <c r="D13" s="389">
        <v>3.9302325581395348</v>
      </c>
      <c r="E13" s="389">
        <v>2</v>
      </c>
      <c r="F13" s="389">
        <v>21</v>
      </c>
      <c r="G13" s="389">
        <v>7</v>
      </c>
      <c r="H13" s="389">
        <v>3</v>
      </c>
      <c r="I13" s="391">
        <v>0</v>
      </c>
      <c r="J13" s="389">
        <v>1</v>
      </c>
      <c r="K13" s="389">
        <v>3</v>
      </c>
      <c r="L13" s="389">
        <v>2</v>
      </c>
      <c r="M13" s="391">
        <v>0</v>
      </c>
      <c r="N13" s="389">
        <v>2</v>
      </c>
      <c r="O13" s="389">
        <v>2</v>
      </c>
      <c r="P13" s="391">
        <v>0</v>
      </c>
    </row>
    <row r="14" spans="1:18" ht="22.5">
      <c r="A14" s="393" t="s">
        <v>1154</v>
      </c>
      <c r="B14" s="389">
        <v>698</v>
      </c>
      <c r="C14" s="389">
        <v>2208</v>
      </c>
      <c r="D14" s="389">
        <v>3.1633237822349569</v>
      </c>
      <c r="E14" s="389">
        <v>202</v>
      </c>
      <c r="F14" s="389">
        <v>335</v>
      </c>
      <c r="G14" s="389">
        <v>65</v>
      </c>
      <c r="H14" s="389">
        <v>27</v>
      </c>
      <c r="I14" s="389">
        <v>8</v>
      </c>
      <c r="J14" s="389">
        <v>7</v>
      </c>
      <c r="K14" s="389">
        <v>13</v>
      </c>
      <c r="L14" s="389">
        <v>14</v>
      </c>
      <c r="M14" s="389">
        <v>11</v>
      </c>
      <c r="N14" s="389">
        <v>5</v>
      </c>
      <c r="O14" s="389">
        <v>10</v>
      </c>
      <c r="P14" s="389">
        <v>1</v>
      </c>
    </row>
    <row r="15" spans="1:18" ht="22.5">
      <c r="A15" s="393" t="s">
        <v>1155</v>
      </c>
      <c r="B15" s="389">
        <v>14895</v>
      </c>
      <c r="C15" s="389">
        <v>41764</v>
      </c>
      <c r="D15" s="389">
        <v>2.803893924135616</v>
      </c>
      <c r="E15" s="389">
        <v>2429</v>
      </c>
      <c r="F15" s="389">
        <v>5293</v>
      </c>
      <c r="G15" s="389">
        <v>1582</v>
      </c>
      <c r="H15" s="389">
        <v>777</v>
      </c>
      <c r="I15" s="389">
        <v>487</v>
      </c>
      <c r="J15" s="389">
        <v>452</v>
      </c>
      <c r="K15" s="389">
        <v>994</v>
      </c>
      <c r="L15" s="389">
        <v>771</v>
      </c>
      <c r="M15" s="389">
        <v>607</v>
      </c>
      <c r="N15" s="389">
        <v>504</v>
      </c>
      <c r="O15" s="389">
        <v>985</v>
      </c>
      <c r="P15" s="389">
        <v>14</v>
      </c>
    </row>
    <row r="16" spans="1:18" ht="22.5">
      <c r="A16" s="393" t="s">
        <v>1156</v>
      </c>
      <c r="B16" s="389">
        <v>71</v>
      </c>
      <c r="C16" s="389">
        <v>825</v>
      </c>
      <c r="D16" s="389">
        <v>11.619718309859154</v>
      </c>
      <c r="E16" s="391">
        <v>0</v>
      </c>
      <c r="F16" s="391">
        <v>0</v>
      </c>
      <c r="G16" s="389">
        <v>2</v>
      </c>
      <c r="H16" s="389">
        <v>1</v>
      </c>
      <c r="I16" s="389">
        <v>1</v>
      </c>
      <c r="J16" s="389">
        <v>9</v>
      </c>
      <c r="K16" s="389">
        <v>17</v>
      </c>
      <c r="L16" s="389">
        <v>11</v>
      </c>
      <c r="M16" s="389">
        <v>15</v>
      </c>
      <c r="N16" s="389">
        <v>6</v>
      </c>
      <c r="O16" s="389">
        <v>9</v>
      </c>
      <c r="P16" s="391">
        <v>0</v>
      </c>
    </row>
    <row r="17" spans="1:16" ht="22.5">
      <c r="A17" s="393" t="s">
        <v>1157</v>
      </c>
      <c r="B17" s="389">
        <v>1283</v>
      </c>
      <c r="C17" s="389">
        <v>25010</v>
      </c>
      <c r="D17" s="389">
        <v>19.493374902572096</v>
      </c>
      <c r="E17" s="389">
        <v>7</v>
      </c>
      <c r="F17" s="389">
        <v>31</v>
      </c>
      <c r="G17" s="389">
        <v>13</v>
      </c>
      <c r="H17" s="389">
        <v>12</v>
      </c>
      <c r="I17" s="389">
        <v>40</v>
      </c>
      <c r="J17" s="389">
        <v>113</v>
      </c>
      <c r="K17" s="389">
        <v>306</v>
      </c>
      <c r="L17" s="389">
        <v>201</v>
      </c>
      <c r="M17" s="389">
        <v>194</v>
      </c>
      <c r="N17" s="389">
        <v>158</v>
      </c>
      <c r="O17" s="389">
        <v>208</v>
      </c>
      <c r="P17" s="391">
        <v>0</v>
      </c>
    </row>
    <row r="18" spans="1:16">
      <c r="A18" s="393" t="s">
        <v>1158</v>
      </c>
      <c r="B18" s="389">
        <v>38</v>
      </c>
      <c r="C18" s="389">
        <v>820</v>
      </c>
      <c r="D18" s="389">
        <v>21.578947368421051</v>
      </c>
      <c r="E18" s="391">
        <v>0</v>
      </c>
      <c r="F18" s="389">
        <v>2</v>
      </c>
      <c r="G18" s="389">
        <v>2</v>
      </c>
      <c r="H18" s="389">
        <v>1</v>
      </c>
      <c r="I18" s="389">
        <v>2</v>
      </c>
      <c r="J18" s="389">
        <v>6</v>
      </c>
      <c r="K18" s="389">
        <v>7</v>
      </c>
      <c r="L18" s="389">
        <v>3</v>
      </c>
      <c r="M18" s="389">
        <v>5</v>
      </c>
      <c r="N18" s="389">
        <v>2</v>
      </c>
      <c r="O18" s="389">
        <v>8</v>
      </c>
      <c r="P18" s="391">
        <v>0</v>
      </c>
    </row>
    <row r="19" spans="1:16">
      <c r="A19" s="393" t="s">
        <v>1159</v>
      </c>
      <c r="B19" s="389">
        <v>88</v>
      </c>
      <c r="C19" s="389">
        <v>1203</v>
      </c>
      <c r="D19" s="389">
        <v>13.670454545454545</v>
      </c>
      <c r="E19" s="389">
        <v>3</v>
      </c>
      <c r="F19" s="389">
        <v>3</v>
      </c>
      <c r="G19" s="389">
        <v>4</v>
      </c>
      <c r="H19" s="389">
        <v>1</v>
      </c>
      <c r="I19" s="389">
        <v>4</v>
      </c>
      <c r="J19" s="389">
        <v>10</v>
      </c>
      <c r="K19" s="389">
        <v>10</v>
      </c>
      <c r="L19" s="389">
        <v>18</v>
      </c>
      <c r="M19" s="389">
        <v>10</v>
      </c>
      <c r="N19" s="389">
        <v>8</v>
      </c>
      <c r="O19" s="389">
        <v>17</v>
      </c>
      <c r="P19" s="391">
        <v>0</v>
      </c>
    </row>
    <row r="20" spans="1:16">
      <c r="A20" s="393" t="s">
        <v>1160</v>
      </c>
      <c r="B20" s="389">
        <v>53</v>
      </c>
      <c r="C20" s="389">
        <v>1085</v>
      </c>
      <c r="D20" s="389">
        <v>20.471698113207548</v>
      </c>
      <c r="E20" s="391">
        <v>0</v>
      </c>
      <c r="F20" s="389">
        <v>3</v>
      </c>
      <c r="G20" s="391">
        <v>0</v>
      </c>
      <c r="H20" s="391">
        <v>0</v>
      </c>
      <c r="I20" s="389">
        <v>2</v>
      </c>
      <c r="J20" s="389">
        <v>4</v>
      </c>
      <c r="K20" s="389">
        <v>15</v>
      </c>
      <c r="L20" s="389">
        <v>7</v>
      </c>
      <c r="M20" s="389">
        <v>6</v>
      </c>
      <c r="N20" s="389">
        <v>8</v>
      </c>
      <c r="O20" s="389">
        <v>8</v>
      </c>
      <c r="P20" s="391">
        <v>0</v>
      </c>
    </row>
    <row r="21" spans="1:16">
      <c r="A21" s="393" t="s">
        <v>1161</v>
      </c>
      <c r="B21" s="389">
        <v>1</v>
      </c>
      <c r="C21" s="389">
        <v>3</v>
      </c>
      <c r="D21" s="389">
        <v>3</v>
      </c>
      <c r="E21" s="391">
        <v>0</v>
      </c>
      <c r="F21" s="389">
        <v>1</v>
      </c>
      <c r="G21" s="391">
        <v>0</v>
      </c>
      <c r="H21" s="391">
        <v>0</v>
      </c>
      <c r="I21" s="391">
        <v>0</v>
      </c>
      <c r="J21" s="391">
        <v>0</v>
      </c>
      <c r="K21" s="391">
        <v>0</v>
      </c>
      <c r="L21" s="391">
        <v>0</v>
      </c>
      <c r="M21" s="391">
        <v>0</v>
      </c>
      <c r="N21" s="391">
        <v>0</v>
      </c>
      <c r="O21" s="391">
        <v>0</v>
      </c>
      <c r="P21" s="391">
        <v>0</v>
      </c>
    </row>
    <row r="22" spans="1:16">
      <c r="A22" s="393" t="s">
        <v>1163</v>
      </c>
      <c r="B22" s="389">
        <v>47</v>
      </c>
      <c r="C22" s="389">
        <v>219</v>
      </c>
      <c r="D22" s="389">
        <v>4.6595744680851068</v>
      </c>
      <c r="E22" s="389">
        <v>1</v>
      </c>
      <c r="F22" s="389">
        <v>3</v>
      </c>
      <c r="G22" s="389">
        <v>1</v>
      </c>
      <c r="H22" s="389">
        <v>3</v>
      </c>
      <c r="I22" s="389">
        <v>3</v>
      </c>
      <c r="J22" s="389">
        <v>3</v>
      </c>
      <c r="K22" s="389">
        <v>4</v>
      </c>
      <c r="L22" s="389">
        <v>12</v>
      </c>
      <c r="M22" s="389">
        <v>7</v>
      </c>
      <c r="N22" s="389">
        <v>2</v>
      </c>
      <c r="O22" s="389">
        <v>8</v>
      </c>
      <c r="P22" s="391">
        <v>0</v>
      </c>
    </row>
    <row r="23" spans="1:16">
      <c r="A23" s="393" t="s">
        <v>1164</v>
      </c>
      <c r="B23" s="389">
        <v>4</v>
      </c>
      <c r="C23" s="389">
        <v>13</v>
      </c>
      <c r="D23" s="389">
        <v>3.25</v>
      </c>
      <c r="E23" s="391">
        <v>0</v>
      </c>
      <c r="F23" s="391">
        <v>0</v>
      </c>
      <c r="G23" s="389">
        <v>1</v>
      </c>
      <c r="H23" s="389">
        <v>1</v>
      </c>
      <c r="I23" s="391">
        <v>0</v>
      </c>
      <c r="J23" s="391">
        <v>0</v>
      </c>
      <c r="K23" s="391">
        <v>0</v>
      </c>
      <c r="L23" s="391">
        <v>0</v>
      </c>
      <c r="M23" s="389">
        <v>1</v>
      </c>
      <c r="N23" s="389">
        <v>1</v>
      </c>
      <c r="O23" s="391">
        <v>0</v>
      </c>
      <c r="P23" s="391">
        <v>0</v>
      </c>
    </row>
    <row r="24" spans="1:16">
      <c r="A24" s="393" t="s">
        <v>1165</v>
      </c>
      <c r="B24" s="389">
        <v>1</v>
      </c>
      <c r="C24" s="389">
        <v>1</v>
      </c>
      <c r="D24" s="389">
        <v>1</v>
      </c>
      <c r="E24" s="391">
        <v>0</v>
      </c>
      <c r="F24" s="391">
        <v>0</v>
      </c>
      <c r="G24" s="391">
        <v>0</v>
      </c>
      <c r="H24" s="391">
        <v>0</v>
      </c>
      <c r="I24" s="391">
        <v>0</v>
      </c>
      <c r="J24" s="391">
        <v>0</v>
      </c>
      <c r="K24" s="391">
        <v>0</v>
      </c>
      <c r="L24" s="391">
        <v>0</v>
      </c>
      <c r="M24" s="391">
        <v>0</v>
      </c>
      <c r="N24" s="389">
        <v>1</v>
      </c>
      <c r="O24" s="391">
        <v>0</v>
      </c>
      <c r="P24" s="391">
        <v>0</v>
      </c>
    </row>
    <row r="25" spans="1:16">
      <c r="A25" s="393" t="s">
        <v>1166</v>
      </c>
      <c r="B25" s="389">
        <v>7</v>
      </c>
      <c r="C25" s="389">
        <v>20</v>
      </c>
      <c r="D25" s="389">
        <v>2.8571428571428572</v>
      </c>
      <c r="E25" s="389">
        <v>1</v>
      </c>
      <c r="F25" s="391">
        <v>0</v>
      </c>
      <c r="G25" s="391">
        <v>0</v>
      </c>
      <c r="H25" s="391">
        <v>0</v>
      </c>
      <c r="I25" s="391">
        <v>0</v>
      </c>
      <c r="J25" s="389">
        <v>2</v>
      </c>
      <c r="K25" s="391">
        <v>0</v>
      </c>
      <c r="L25" s="389">
        <v>1</v>
      </c>
      <c r="M25" s="391">
        <v>0</v>
      </c>
      <c r="N25" s="389">
        <v>1</v>
      </c>
      <c r="O25" s="389">
        <v>2</v>
      </c>
      <c r="P25" s="391">
        <v>0</v>
      </c>
    </row>
    <row r="26" spans="1:16">
      <c r="A26" s="393" t="s">
        <v>1167</v>
      </c>
      <c r="B26" s="389">
        <v>243</v>
      </c>
      <c r="C26" s="389">
        <v>1495</v>
      </c>
      <c r="D26" s="389">
        <v>6.1522633744855968</v>
      </c>
      <c r="E26" s="389">
        <v>1</v>
      </c>
      <c r="F26" s="389">
        <v>4</v>
      </c>
      <c r="G26" s="389">
        <v>13</v>
      </c>
      <c r="H26" s="389">
        <v>34</v>
      </c>
      <c r="I26" s="389">
        <v>45</v>
      </c>
      <c r="J26" s="389">
        <v>39</v>
      </c>
      <c r="K26" s="389">
        <v>34</v>
      </c>
      <c r="L26" s="389">
        <v>25</v>
      </c>
      <c r="M26" s="389">
        <v>26</v>
      </c>
      <c r="N26" s="389">
        <v>13</v>
      </c>
      <c r="O26" s="389">
        <v>9</v>
      </c>
      <c r="P26" s="391">
        <v>0</v>
      </c>
    </row>
    <row r="27" spans="1:16" ht="22.5">
      <c r="A27" s="393" t="s">
        <v>1168</v>
      </c>
      <c r="B27" s="389">
        <v>1</v>
      </c>
      <c r="C27" s="389">
        <v>3</v>
      </c>
      <c r="D27" s="389">
        <v>3</v>
      </c>
      <c r="E27" s="391">
        <v>0</v>
      </c>
      <c r="F27" s="391">
        <v>0</v>
      </c>
      <c r="G27" s="391">
        <v>0</v>
      </c>
      <c r="H27" s="391">
        <v>0</v>
      </c>
      <c r="I27" s="391">
        <v>0</v>
      </c>
      <c r="J27" s="391">
        <v>0</v>
      </c>
      <c r="K27" s="391">
        <v>0</v>
      </c>
      <c r="L27" s="389">
        <v>1</v>
      </c>
      <c r="M27" s="391">
        <v>0</v>
      </c>
      <c r="N27" s="391">
        <v>0</v>
      </c>
      <c r="O27" s="391">
        <v>0</v>
      </c>
      <c r="P27" s="391">
        <v>0</v>
      </c>
    </row>
    <row r="28" spans="1:16">
      <c r="A28" s="393" t="s">
        <v>1169</v>
      </c>
      <c r="B28" s="389">
        <v>14</v>
      </c>
      <c r="C28" s="389">
        <v>16003</v>
      </c>
      <c r="D28" s="389">
        <v>1143.0714285714287</v>
      </c>
      <c r="E28" s="391">
        <v>0</v>
      </c>
      <c r="F28" s="391">
        <v>0</v>
      </c>
      <c r="G28" s="391">
        <v>0</v>
      </c>
      <c r="H28" s="391">
        <v>0</v>
      </c>
      <c r="I28" s="391">
        <v>0</v>
      </c>
      <c r="J28" s="391">
        <v>0</v>
      </c>
      <c r="K28" s="389">
        <v>2</v>
      </c>
      <c r="L28" s="391">
        <v>0</v>
      </c>
      <c r="M28" s="389">
        <v>1</v>
      </c>
      <c r="N28" s="389">
        <v>3</v>
      </c>
      <c r="O28" s="389">
        <v>8</v>
      </c>
      <c r="P28" s="391">
        <v>0</v>
      </c>
    </row>
    <row r="29" spans="1:16">
      <c r="A29" s="393" t="s">
        <v>1170</v>
      </c>
      <c r="B29" s="389">
        <v>3</v>
      </c>
      <c r="C29" s="389">
        <v>154</v>
      </c>
      <c r="D29" s="389">
        <v>51.333333333333336</v>
      </c>
      <c r="E29" s="389">
        <v>1</v>
      </c>
      <c r="F29" s="391">
        <v>0</v>
      </c>
      <c r="G29" s="391">
        <v>0</v>
      </c>
      <c r="H29" s="391">
        <v>0</v>
      </c>
      <c r="I29" s="391">
        <v>0</v>
      </c>
      <c r="J29" s="389">
        <v>1</v>
      </c>
      <c r="K29" s="389">
        <v>1</v>
      </c>
      <c r="L29" s="391">
        <v>0</v>
      </c>
      <c r="M29" s="391">
        <v>0</v>
      </c>
      <c r="N29" s="391">
        <v>0</v>
      </c>
      <c r="O29" s="391">
        <v>0</v>
      </c>
      <c r="P29" s="391">
        <v>0</v>
      </c>
    </row>
    <row r="30" spans="1:16">
      <c r="A30" s="393" t="s">
        <v>1171</v>
      </c>
      <c r="B30" s="389">
        <v>2</v>
      </c>
      <c r="C30" s="389">
        <v>65</v>
      </c>
      <c r="D30" s="389">
        <v>32.5</v>
      </c>
      <c r="E30" s="391">
        <v>0</v>
      </c>
      <c r="F30" s="391">
        <v>0</v>
      </c>
      <c r="G30" s="391">
        <v>0</v>
      </c>
      <c r="H30" s="391">
        <v>0</v>
      </c>
      <c r="I30" s="389">
        <v>1</v>
      </c>
      <c r="J30" s="391">
        <v>0</v>
      </c>
      <c r="K30" s="391">
        <v>0</v>
      </c>
      <c r="L30" s="391">
        <v>0</v>
      </c>
      <c r="M30" s="391">
        <v>0</v>
      </c>
      <c r="N30" s="389">
        <v>1</v>
      </c>
      <c r="O30" s="391">
        <v>0</v>
      </c>
      <c r="P30" s="391">
        <v>0</v>
      </c>
    </row>
    <row r="31" spans="1:16">
      <c r="A31" s="393" t="s">
        <v>1172</v>
      </c>
      <c r="B31" s="389">
        <v>1</v>
      </c>
      <c r="C31" s="389">
        <v>3</v>
      </c>
      <c r="D31" s="389">
        <v>3</v>
      </c>
      <c r="E31" s="389">
        <v>1</v>
      </c>
      <c r="F31" s="391">
        <v>0</v>
      </c>
      <c r="G31" s="391">
        <v>0</v>
      </c>
      <c r="H31" s="391">
        <v>0</v>
      </c>
      <c r="I31" s="391">
        <v>0</v>
      </c>
      <c r="J31" s="391">
        <v>0</v>
      </c>
      <c r="K31" s="391">
        <v>0</v>
      </c>
      <c r="L31" s="391">
        <v>0</v>
      </c>
      <c r="M31" s="391">
        <v>0</v>
      </c>
      <c r="N31" s="391">
        <v>0</v>
      </c>
      <c r="O31" s="391">
        <v>0</v>
      </c>
      <c r="P31" s="391">
        <v>0</v>
      </c>
    </row>
    <row r="32" spans="1:16">
      <c r="A32" s="393" t="s">
        <v>1174</v>
      </c>
      <c r="B32" s="389">
        <v>10</v>
      </c>
      <c r="C32" s="389">
        <v>163</v>
      </c>
      <c r="D32" s="389">
        <v>16.3</v>
      </c>
      <c r="E32" s="391">
        <v>0</v>
      </c>
      <c r="F32" s="389">
        <v>1</v>
      </c>
      <c r="G32" s="391">
        <v>0</v>
      </c>
      <c r="H32" s="391">
        <v>0</v>
      </c>
      <c r="I32" s="391">
        <v>0</v>
      </c>
      <c r="J32" s="391">
        <v>0</v>
      </c>
      <c r="K32" s="389">
        <v>1</v>
      </c>
      <c r="L32" s="389">
        <v>3</v>
      </c>
      <c r="M32" s="389">
        <v>1</v>
      </c>
      <c r="N32" s="389">
        <v>3</v>
      </c>
      <c r="O32" s="389">
        <v>1</v>
      </c>
      <c r="P32" s="391">
        <v>0</v>
      </c>
    </row>
    <row r="33" spans="1:16">
      <c r="A33" s="393" t="s">
        <v>1176</v>
      </c>
      <c r="B33" s="389">
        <v>92</v>
      </c>
      <c r="C33" s="389">
        <v>548</v>
      </c>
      <c r="D33" s="389">
        <v>5.9565217391304346</v>
      </c>
      <c r="E33" s="389">
        <v>76</v>
      </c>
      <c r="F33" s="389">
        <v>9</v>
      </c>
      <c r="G33" s="389">
        <v>4</v>
      </c>
      <c r="H33" s="389">
        <v>2</v>
      </c>
      <c r="I33" s="389">
        <v>1</v>
      </c>
      <c r="J33" s="391">
        <v>0</v>
      </c>
      <c r="K33" s="391">
        <v>0</v>
      </c>
      <c r="L33" s="391">
        <v>0</v>
      </c>
      <c r="M33" s="391">
        <v>0</v>
      </c>
      <c r="N33" s="391">
        <v>0</v>
      </c>
      <c r="O33" s="391">
        <v>0</v>
      </c>
      <c r="P33" s="391">
        <v>0</v>
      </c>
    </row>
    <row r="34" spans="1:16">
      <c r="A34" s="393" t="s">
        <v>1177</v>
      </c>
      <c r="B34" s="389">
        <v>17</v>
      </c>
      <c r="C34" s="389">
        <v>91</v>
      </c>
      <c r="D34" s="389">
        <v>5.3529411764705879</v>
      </c>
      <c r="E34" s="389">
        <v>1</v>
      </c>
      <c r="F34" s="389">
        <v>12</v>
      </c>
      <c r="G34" s="389">
        <v>2</v>
      </c>
      <c r="H34" s="389">
        <v>1</v>
      </c>
      <c r="I34" s="391">
        <v>0</v>
      </c>
      <c r="J34" s="391">
        <v>0</v>
      </c>
      <c r="K34" s="391">
        <v>0</v>
      </c>
      <c r="L34" s="389">
        <v>1</v>
      </c>
      <c r="M34" s="391">
        <v>0</v>
      </c>
      <c r="N34" s="391">
        <v>0</v>
      </c>
      <c r="O34" s="391">
        <v>0</v>
      </c>
      <c r="P34" s="391">
        <v>0</v>
      </c>
    </row>
    <row r="35" spans="1:16">
      <c r="A35" s="393" t="s">
        <v>1178</v>
      </c>
      <c r="B35" s="389">
        <v>18</v>
      </c>
      <c r="C35" s="389">
        <v>106</v>
      </c>
      <c r="D35" s="389">
        <v>5.8888888888888893</v>
      </c>
      <c r="E35" s="389">
        <v>13</v>
      </c>
      <c r="F35" s="389">
        <v>2</v>
      </c>
      <c r="G35" s="389">
        <v>2</v>
      </c>
      <c r="H35" s="391">
        <v>0</v>
      </c>
      <c r="I35" s="391">
        <v>0</v>
      </c>
      <c r="J35" s="391">
        <v>0</v>
      </c>
      <c r="K35" s="391">
        <v>0</v>
      </c>
      <c r="L35" s="389">
        <v>1</v>
      </c>
      <c r="M35" s="391">
        <v>0</v>
      </c>
      <c r="N35" s="391">
        <v>0</v>
      </c>
      <c r="O35" s="391">
        <v>0</v>
      </c>
      <c r="P35" s="391">
        <v>0</v>
      </c>
    </row>
    <row r="36" spans="1:16">
      <c r="A36" s="393" t="s">
        <v>1179</v>
      </c>
      <c r="B36" s="389">
        <v>11</v>
      </c>
      <c r="C36" s="389">
        <v>96</v>
      </c>
      <c r="D36" s="389">
        <v>8.7272727272727266</v>
      </c>
      <c r="E36" s="391">
        <v>0</v>
      </c>
      <c r="F36" s="391">
        <v>0</v>
      </c>
      <c r="G36" s="389">
        <v>1</v>
      </c>
      <c r="H36" s="389">
        <v>1</v>
      </c>
      <c r="I36" s="389">
        <v>1</v>
      </c>
      <c r="J36" s="389">
        <v>1</v>
      </c>
      <c r="K36" s="391">
        <v>0</v>
      </c>
      <c r="L36" s="389">
        <v>2</v>
      </c>
      <c r="M36" s="389">
        <v>1</v>
      </c>
      <c r="N36" s="389">
        <v>1</v>
      </c>
      <c r="O36" s="389">
        <v>3</v>
      </c>
      <c r="P36" s="391">
        <v>0</v>
      </c>
    </row>
    <row r="37" spans="1:16">
      <c r="A37" s="393" t="s">
        <v>1180</v>
      </c>
      <c r="B37" s="389">
        <v>786</v>
      </c>
      <c r="C37" s="389">
        <v>9367</v>
      </c>
      <c r="D37" s="389">
        <v>11.917302798982188</v>
      </c>
      <c r="E37" s="389">
        <v>65</v>
      </c>
      <c r="F37" s="389">
        <v>31</v>
      </c>
      <c r="G37" s="389">
        <v>18</v>
      </c>
      <c r="H37" s="389">
        <v>24</v>
      </c>
      <c r="I37" s="389">
        <v>19</v>
      </c>
      <c r="J37" s="389">
        <v>13</v>
      </c>
      <c r="K37" s="389">
        <v>36</v>
      </c>
      <c r="L37" s="389">
        <v>51</v>
      </c>
      <c r="M37" s="389">
        <v>58</v>
      </c>
      <c r="N37" s="389">
        <v>99</v>
      </c>
      <c r="O37" s="389">
        <v>372</v>
      </c>
      <c r="P37" s="391">
        <v>0</v>
      </c>
    </row>
    <row r="38" spans="1:16">
      <c r="A38" s="393" t="s">
        <v>1181</v>
      </c>
      <c r="B38" s="389">
        <v>2</v>
      </c>
      <c r="C38" s="389">
        <v>13</v>
      </c>
      <c r="D38" s="389">
        <v>6.5</v>
      </c>
      <c r="E38" s="391">
        <v>0</v>
      </c>
      <c r="F38" s="391">
        <v>0</v>
      </c>
      <c r="G38" s="391">
        <v>0</v>
      </c>
      <c r="H38" s="391">
        <v>0</v>
      </c>
      <c r="I38" s="391">
        <v>0</v>
      </c>
      <c r="J38" s="391">
        <v>0</v>
      </c>
      <c r="K38" s="391">
        <v>0</v>
      </c>
      <c r="L38" s="391">
        <v>0</v>
      </c>
      <c r="M38" s="391">
        <v>0</v>
      </c>
      <c r="N38" s="389">
        <v>1</v>
      </c>
      <c r="O38" s="389">
        <v>1</v>
      </c>
      <c r="P38" s="391">
        <v>0</v>
      </c>
    </row>
    <row r="39" spans="1:16">
      <c r="A39" s="393" t="s">
        <v>1182</v>
      </c>
      <c r="B39" s="389">
        <v>5</v>
      </c>
      <c r="C39" s="389">
        <v>32</v>
      </c>
      <c r="D39" s="389">
        <v>6.4</v>
      </c>
      <c r="E39" s="391">
        <v>0</v>
      </c>
      <c r="F39" s="391">
        <v>0</v>
      </c>
      <c r="G39" s="391">
        <v>0</v>
      </c>
      <c r="H39" s="391">
        <v>0</v>
      </c>
      <c r="I39" s="391">
        <v>0</v>
      </c>
      <c r="J39" s="389">
        <v>1</v>
      </c>
      <c r="K39" s="389">
        <v>1</v>
      </c>
      <c r="L39" s="389">
        <v>1</v>
      </c>
      <c r="M39" s="389">
        <v>1</v>
      </c>
      <c r="N39" s="391">
        <v>0</v>
      </c>
      <c r="O39" s="389">
        <v>1</v>
      </c>
      <c r="P39" s="391">
        <v>0</v>
      </c>
    </row>
    <row r="40" spans="1:16">
      <c r="A40" s="393" t="s">
        <v>1183</v>
      </c>
      <c r="B40" s="389">
        <v>1</v>
      </c>
      <c r="C40" s="389">
        <v>12</v>
      </c>
      <c r="D40" s="389">
        <v>12</v>
      </c>
      <c r="E40" s="391">
        <v>0</v>
      </c>
      <c r="F40" s="391">
        <v>0</v>
      </c>
      <c r="G40" s="389">
        <v>1</v>
      </c>
      <c r="H40" s="391">
        <v>0</v>
      </c>
      <c r="I40" s="391">
        <v>0</v>
      </c>
      <c r="J40" s="391">
        <v>0</v>
      </c>
      <c r="K40" s="391">
        <v>0</v>
      </c>
      <c r="L40" s="391">
        <v>0</v>
      </c>
      <c r="M40" s="391">
        <v>0</v>
      </c>
      <c r="N40" s="391">
        <v>0</v>
      </c>
      <c r="O40" s="391">
        <v>0</v>
      </c>
      <c r="P40" s="391">
        <v>0</v>
      </c>
    </row>
    <row r="41" spans="1:16">
      <c r="A41" s="393" t="s">
        <v>1184</v>
      </c>
      <c r="B41" s="389">
        <v>352</v>
      </c>
      <c r="C41" s="389">
        <v>1890</v>
      </c>
      <c r="D41" s="389">
        <v>5.3693181818181817</v>
      </c>
      <c r="E41" s="389">
        <v>7</v>
      </c>
      <c r="F41" s="389">
        <v>27</v>
      </c>
      <c r="G41" s="389">
        <v>28</v>
      </c>
      <c r="H41" s="389">
        <v>27</v>
      </c>
      <c r="I41" s="389">
        <v>15</v>
      </c>
      <c r="J41" s="389">
        <v>13</v>
      </c>
      <c r="K41" s="389">
        <v>43</v>
      </c>
      <c r="L41" s="389">
        <v>31</v>
      </c>
      <c r="M41" s="389">
        <v>43</v>
      </c>
      <c r="N41" s="389">
        <v>31</v>
      </c>
      <c r="O41" s="389">
        <v>86</v>
      </c>
      <c r="P41" s="389">
        <v>1</v>
      </c>
    </row>
    <row r="42" spans="1:16" ht="22.5">
      <c r="A42" s="393" t="s">
        <v>1185</v>
      </c>
      <c r="B42" s="389">
        <v>16</v>
      </c>
      <c r="C42" s="389">
        <v>123</v>
      </c>
      <c r="D42" s="389">
        <v>7.6875</v>
      </c>
      <c r="E42" s="391">
        <v>0</v>
      </c>
      <c r="F42" s="389">
        <v>1</v>
      </c>
      <c r="G42" s="391">
        <v>0</v>
      </c>
      <c r="H42" s="391">
        <v>0</v>
      </c>
      <c r="I42" s="391">
        <v>0</v>
      </c>
      <c r="J42" s="391">
        <v>0</v>
      </c>
      <c r="K42" s="389">
        <v>4</v>
      </c>
      <c r="L42" s="389">
        <v>3</v>
      </c>
      <c r="M42" s="389">
        <v>4</v>
      </c>
      <c r="N42" s="389">
        <v>1</v>
      </c>
      <c r="O42" s="389">
        <v>3</v>
      </c>
      <c r="P42" s="391">
        <v>0</v>
      </c>
    </row>
    <row r="43" spans="1:16">
      <c r="A43" s="393" t="s">
        <v>1186</v>
      </c>
      <c r="B43" s="389">
        <v>86</v>
      </c>
      <c r="C43" s="389">
        <v>489</v>
      </c>
      <c r="D43" s="389">
        <v>5.6860465116279073</v>
      </c>
      <c r="E43" s="389">
        <v>19</v>
      </c>
      <c r="F43" s="389">
        <v>22</v>
      </c>
      <c r="G43" s="389">
        <v>12</v>
      </c>
      <c r="H43" s="389">
        <v>4</v>
      </c>
      <c r="I43" s="391">
        <v>0</v>
      </c>
      <c r="J43" s="389">
        <v>2</v>
      </c>
      <c r="K43" s="389">
        <v>5</v>
      </c>
      <c r="L43" s="389">
        <v>5</v>
      </c>
      <c r="M43" s="389">
        <v>3</v>
      </c>
      <c r="N43" s="389">
        <v>3</v>
      </c>
      <c r="O43" s="389">
        <v>11</v>
      </c>
      <c r="P43" s="391">
        <v>0</v>
      </c>
    </row>
    <row r="44" spans="1:16">
      <c r="A44" s="393" t="s">
        <v>1187</v>
      </c>
      <c r="B44" s="389">
        <v>78</v>
      </c>
      <c r="C44" s="389">
        <v>644</v>
      </c>
      <c r="D44" s="389">
        <v>8.2564102564102573</v>
      </c>
      <c r="E44" s="389">
        <v>72</v>
      </c>
      <c r="F44" s="389">
        <v>2</v>
      </c>
      <c r="G44" s="391">
        <v>0</v>
      </c>
      <c r="H44" s="391">
        <v>0</v>
      </c>
      <c r="I44" s="391">
        <v>0</v>
      </c>
      <c r="J44" s="389">
        <v>1</v>
      </c>
      <c r="K44" s="389">
        <v>1</v>
      </c>
      <c r="L44" s="391">
        <v>0</v>
      </c>
      <c r="M44" s="389">
        <v>1</v>
      </c>
      <c r="N44" s="391">
        <v>0</v>
      </c>
      <c r="O44" s="391">
        <v>0</v>
      </c>
      <c r="P44" s="389">
        <v>1</v>
      </c>
    </row>
    <row r="45" spans="1:16">
      <c r="A45" s="393" t="s">
        <v>1188</v>
      </c>
      <c r="B45" s="389">
        <v>4</v>
      </c>
      <c r="C45" s="389">
        <v>16</v>
      </c>
      <c r="D45" s="389">
        <v>4</v>
      </c>
      <c r="E45" s="391">
        <v>0</v>
      </c>
      <c r="F45" s="391">
        <v>0</v>
      </c>
      <c r="G45" s="391">
        <v>0</v>
      </c>
      <c r="H45" s="391">
        <v>0</v>
      </c>
      <c r="I45" s="391">
        <v>0</v>
      </c>
      <c r="J45" s="389">
        <v>1</v>
      </c>
      <c r="K45" s="389">
        <v>1</v>
      </c>
      <c r="L45" s="389">
        <v>1</v>
      </c>
      <c r="M45" s="389">
        <v>1</v>
      </c>
      <c r="N45" s="391">
        <v>0</v>
      </c>
      <c r="O45" s="391">
        <v>0</v>
      </c>
      <c r="P45" s="391">
        <v>0</v>
      </c>
    </row>
    <row r="46" spans="1:16">
      <c r="A46" s="393" t="s">
        <v>1189</v>
      </c>
      <c r="B46" s="389">
        <v>6</v>
      </c>
      <c r="C46" s="389">
        <v>53</v>
      </c>
      <c r="D46" s="389">
        <v>8.8333333333333339</v>
      </c>
      <c r="E46" s="391">
        <v>0</v>
      </c>
      <c r="F46" s="389">
        <v>1</v>
      </c>
      <c r="G46" s="391">
        <v>0</v>
      </c>
      <c r="H46" s="391">
        <v>0</v>
      </c>
      <c r="I46" s="391">
        <v>0</v>
      </c>
      <c r="J46" s="389">
        <v>1</v>
      </c>
      <c r="K46" s="389">
        <v>2</v>
      </c>
      <c r="L46" s="391">
        <v>0</v>
      </c>
      <c r="M46" s="389">
        <v>1</v>
      </c>
      <c r="N46" s="389">
        <v>1</v>
      </c>
      <c r="O46" s="391">
        <v>0</v>
      </c>
      <c r="P46" s="391">
        <v>0</v>
      </c>
    </row>
    <row r="47" spans="1:16">
      <c r="A47" s="393" t="s">
        <v>1190</v>
      </c>
      <c r="B47" s="389">
        <v>3</v>
      </c>
      <c r="C47" s="389">
        <v>12</v>
      </c>
      <c r="D47" s="389">
        <v>4</v>
      </c>
      <c r="E47" s="391">
        <v>0</v>
      </c>
      <c r="F47" s="391">
        <v>0</v>
      </c>
      <c r="G47" s="391">
        <v>0</v>
      </c>
      <c r="H47" s="391">
        <v>0</v>
      </c>
      <c r="I47" s="391">
        <v>0</v>
      </c>
      <c r="J47" s="391">
        <v>0</v>
      </c>
      <c r="K47" s="389">
        <v>2</v>
      </c>
      <c r="L47" s="389">
        <v>1</v>
      </c>
      <c r="M47" s="391">
        <v>0</v>
      </c>
      <c r="N47" s="391">
        <v>0</v>
      </c>
      <c r="O47" s="391">
        <v>0</v>
      </c>
      <c r="P47" s="391">
        <v>0</v>
      </c>
    </row>
    <row r="48" spans="1:16">
      <c r="A48" s="393" t="s">
        <v>1191</v>
      </c>
      <c r="B48" s="389">
        <v>10</v>
      </c>
      <c r="C48" s="389">
        <v>89</v>
      </c>
      <c r="D48" s="389">
        <v>8.9</v>
      </c>
      <c r="E48" s="391">
        <v>0</v>
      </c>
      <c r="F48" s="391">
        <v>0</v>
      </c>
      <c r="G48" s="389">
        <v>2</v>
      </c>
      <c r="H48" s="391">
        <v>0</v>
      </c>
      <c r="I48" s="391">
        <v>0</v>
      </c>
      <c r="J48" s="389">
        <v>1</v>
      </c>
      <c r="K48" s="391">
        <v>0</v>
      </c>
      <c r="L48" s="389">
        <v>2</v>
      </c>
      <c r="M48" s="391">
        <v>0</v>
      </c>
      <c r="N48" s="389">
        <v>3</v>
      </c>
      <c r="O48" s="389">
        <v>2</v>
      </c>
      <c r="P48" s="391">
        <v>0</v>
      </c>
    </row>
    <row r="49" spans="1:16">
      <c r="A49" s="393" t="s">
        <v>1192</v>
      </c>
      <c r="B49" s="389">
        <v>5</v>
      </c>
      <c r="C49" s="389">
        <v>30</v>
      </c>
      <c r="D49" s="389">
        <v>6</v>
      </c>
      <c r="E49" s="391">
        <v>0</v>
      </c>
      <c r="F49" s="391">
        <v>0</v>
      </c>
      <c r="G49" s="391">
        <v>0</v>
      </c>
      <c r="H49" s="391">
        <v>0</v>
      </c>
      <c r="I49" s="391">
        <v>0</v>
      </c>
      <c r="J49" s="389">
        <v>2</v>
      </c>
      <c r="K49" s="389">
        <v>2</v>
      </c>
      <c r="L49" s="389">
        <v>1</v>
      </c>
      <c r="M49" s="391">
        <v>0</v>
      </c>
      <c r="N49" s="391">
        <v>0</v>
      </c>
      <c r="O49" s="391">
        <v>0</v>
      </c>
      <c r="P49" s="391">
        <v>0</v>
      </c>
    </row>
    <row r="50" spans="1:16" ht="22.5">
      <c r="A50" s="393" t="s">
        <v>1193</v>
      </c>
      <c r="B50" s="389">
        <v>3</v>
      </c>
      <c r="C50" s="389">
        <v>14</v>
      </c>
      <c r="D50" s="389">
        <v>4.666666666666667</v>
      </c>
      <c r="E50" s="391">
        <v>0</v>
      </c>
      <c r="F50" s="391">
        <v>0</v>
      </c>
      <c r="G50" s="389">
        <v>1</v>
      </c>
      <c r="H50" s="391">
        <v>0</v>
      </c>
      <c r="I50" s="391">
        <v>0</v>
      </c>
      <c r="J50" s="391">
        <v>0</v>
      </c>
      <c r="K50" s="391">
        <v>0</v>
      </c>
      <c r="L50" s="391">
        <v>0</v>
      </c>
      <c r="M50" s="391">
        <v>0</v>
      </c>
      <c r="N50" s="389">
        <v>1</v>
      </c>
      <c r="O50" s="389">
        <v>1</v>
      </c>
      <c r="P50" s="391">
        <v>0</v>
      </c>
    </row>
    <row r="51" spans="1:16">
      <c r="A51" s="393" t="s">
        <v>1194</v>
      </c>
      <c r="B51" s="389">
        <v>1</v>
      </c>
      <c r="C51" s="389">
        <v>1</v>
      </c>
      <c r="D51" s="389">
        <v>1</v>
      </c>
      <c r="E51" s="391">
        <v>0</v>
      </c>
      <c r="F51" s="391">
        <v>0</v>
      </c>
      <c r="G51" s="389">
        <v>1</v>
      </c>
      <c r="H51" s="391">
        <v>0</v>
      </c>
      <c r="I51" s="391">
        <v>0</v>
      </c>
      <c r="J51" s="391">
        <v>0</v>
      </c>
      <c r="K51" s="391">
        <v>0</v>
      </c>
      <c r="L51" s="391">
        <v>0</v>
      </c>
      <c r="M51" s="391">
        <v>0</v>
      </c>
      <c r="N51" s="391">
        <v>0</v>
      </c>
      <c r="O51" s="391">
        <v>0</v>
      </c>
      <c r="P51" s="391">
        <v>0</v>
      </c>
    </row>
    <row r="52" spans="1:16">
      <c r="A52" s="393" t="s">
        <v>1195</v>
      </c>
      <c r="B52" s="389">
        <v>7</v>
      </c>
      <c r="C52" s="389">
        <v>19</v>
      </c>
      <c r="D52" s="389">
        <v>2.7142857142857144</v>
      </c>
      <c r="E52" s="389">
        <v>1</v>
      </c>
      <c r="F52" s="391">
        <v>0</v>
      </c>
      <c r="G52" s="389">
        <v>2</v>
      </c>
      <c r="H52" s="391">
        <v>0</v>
      </c>
      <c r="I52" s="391">
        <v>0</v>
      </c>
      <c r="J52" s="391">
        <v>0</v>
      </c>
      <c r="K52" s="389">
        <v>2</v>
      </c>
      <c r="L52" s="391">
        <v>0</v>
      </c>
      <c r="M52" s="391">
        <v>0</v>
      </c>
      <c r="N52" s="389">
        <v>1</v>
      </c>
      <c r="O52" s="389">
        <v>1</v>
      </c>
      <c r="P52" s="391">
        <v>0</v>
      </c>
    </row>
    <row r="53" spans="1:16">
      <c r="A53" s="393" t="s">
        <v>1196</v>
      </c>
      <c r="B53" s="389">
        <v>2</v>
      </c>
      <c r="C53" s="389">
        <v>7</v>
      </c>
      <c r="D53" s="389">
        <v>3.5</v>
      </c>
      <c r="E53" s="391">
        <v>0</v>
      </c>
      <c r="F53" s="391">
        <v>0</v>
      </c>
      <c r="G53" s="391">
        <v>0</v>
      </c>
      <c r="H53" s="391">
        <v>0</v>
      </c>
      <c r="I53" s="389">
        <v>1</v>
      </c>
      <c r="J53" s="391">
        <v>0</v>
      </c>
      <c r="K53" s="391">
        <v>0</v>
      </c>
      <c r="L53" s="391">
        <v>0</v>
      </c>
      <c r="M53" s="391">
        <v>0</v>
      </c>
      <c r="N53" s="391">
        <v>0</v>
      </c>
      <c r="O53" s="389">
        <v>1</v>
      </c>
      <c r="P53" s="391">
        <v>0</v>
      </c>
    </row>
    <row r="54" spans="1:16" ht="22.5">
      <c r="A54" s="393" t="s">
        <v>1197</v>
      </c>
      <c r="B54" s="389">
        <v>11</v>
      </c>
      <c r="C54" s="389">
        <v>60</v>
      </c>
      <c r="D54" s="389">
        <v>5.4545454545454541</v>
      </c>
      <c r="E54" s="391">
        <v>0</v>
      </c>
      <c r="F54" s="391">
        <v>0</v>
      </c>
      <c r="G54" s="389">
        <v>1</v>
      </c>
      <c r="H54" s="391">
        <v>0</v>
      </c>
      <c r="I54" s="391">
        <v>0</v>
      </c>
      <c r="J54" s="389">
        <v>1</v>
      </c>
      <c r="K54" s="391">
        <v>0</v>
      </c>
      <c r="L54" s="389">
        <v>2</v>
      </c>
      <c r="M54" s="389">
        <v>3</v>
      </c>
      <c r="N54" s="389">
        <v>1</v>
      </c>
      <c r="O54" s="389">
        <v>3</v>
      </c>
      <c r="P54" s="391">
        <v>0</v>
      </c>
    </row>
    <row r="55" spans="1:16" ht="33.75">
      <c r="A55" s="393" t="s">
        <v>1198</v>
      </c>
      <c r="B55" s="389">
        <v>80</v>
      </c>
      <c r="C55" s="389">
        <v>205</v>
      </c>
      <c r="D55" s="389">
        <v>2.5625</v>
      </c>
      <c r="E55" s="389">
        <v>1</v>
      </c>
      <c r="F55" s="389">
        <v>2</v>
      </c>
      <c r="G55" s="389">
        <v>2</v>
      </c>
      <c r="H55" s="389">
        <v>1</v>
      </c>
      <c r="I55" s="389">
        <v>5</v>
      </c>
      <c r="J55" s="389">
        <v>17</v>
      </c>
      <c r="K55" s="389">
        <v>22</v>
      </c>
      <c r="L55" s="389">
        <v>15</v>
      </c>
      <c r="M55" s="389">
        <v>7</v>
      </c>
      <c r="N55" s="389">
        <v>5</v>
      </c>
      <c r="O55" s="389">
        <v>3</v>
      </c>
      <c r="P55" s="391">
        <v>0</v>
      </c>
    </row>
    <row r="56" spans="1:16" ht="22.5">
      <c r="A56" s="393" t="s">
        <v>1199</v>
      </c>
      <c r="B56" s="389">
        <v>1</v>
      </c>
      <c r="C56" s="389">
        <v>11</v>
      </c>
      <c r="D56" s="389">
        <v>11</v>
      </c>
      <c r="E56" s="391">
        <v>0</v>
      </c>
      <c r="F56" s="391">
        <v>0</v>
      </c>
      <c r="G56" s="389">
        <v>1</v>
      </c>
      <c r="H56" s="391">
        <v>0</v>
      </c>
      <c r="I56" s="391">
        <v>0</v>
      </c>
      <c r="J56" s="391">
        <v>0</v>
      </c>
      <c r="K56" s="391">
        <v>0</v>
      </c>
      <c r="L56" s="391">
        <v>0</v>
      </c>
      <c r="M56" s="391">
        <v>0</v>
      </c>
      <c r="N56" s="391">
        <v>0</v>
      </c>
      <c r="O56" s="391">
        <v>0</v>
      </c>
      <c r="P56" s="391">
        <v>0</v>
      </c>
    </row>
    <row r="57" spans="1:16">
      <c r="A57" s="393" t="s">
        <v>1200</v>
      </c>
      <c r="B57" s="389">
        <v>8</v>
      </c>
      <c r="C57" s="389">
        <v>14</v>
      </c>
      <c r="D57" s="389">
        <v>1.75</v>
      </c>
      <c r="E57" s="391">
        <v>0</v>
      </c>
      <c r="F57" s="389">
        <v>1</v>
      </c>
      <c r="G57" s="389">
        <v>1</v>
      </c>
      <c r="H57" s="391">
        <v>0</v>
      </c>
      <c r="I57" s="389">
        <v>1</v>
      </c>
      <c r="J57" s="391">
        <v>0</v>
      </c>
      <c r="K57" s="391">
        <v>0</v>
      </c>
      <c r="L57" s="389">
        <v>3</v>
      </c>
      <c r="M57" s="389">
        <v>2</v>
      </c>
      <c r="N57" s="391">
        <v>0</v>
      </c>
      <c r="O57" s="391">
        <v>0</v>
      </c>
      <c r="P57" s="391">
        <v>0</v>
      </c>
    </row>
    <row r="58" spans="1:16">
      <c r="A58" s="393" t="s">
        <v>1202</v>
      </c>
      <c r="B58" s="389">
        <v>32</v>
      </c>
      <c r="C58" s="389">
        <v>273</v>
      </c>
      <c r="D58" s="389">
        <v>8.53125</v>
      </c>
      <c r="E58" s="391">
        <v>0</v>
      </c>
      <c r="F58" s="389">
        <v>7</v>
      </c>
      <c r="G58" s="389">
        <v>3</v>
      </c>
      <c r="H58" s="389">
        <v>2</v>
      </c>
      <c r="I58" s="389">
        <v>1</v>
      </c>
      <c r="J58" s="389">
        <v>2</v>
      </c>
      <c r="K58" s="389">
        <v>5</v>
      </c>
      <c r="L58" s="389">
        <v>3</v>
      </c>
      <c r="M58" s="389">
        <v>3</v>
      </c>
      <c r="N58" s="389">
        <v>2</v>
      </c>
      <c r="O58" s="389">
        <v>4</v>
      </c>
      <c r="P58" s="391">
        <v>0</v>
      </c>
    </row>
    <row r="59" spans="1:16">
      <c r="A59" s="393" t="s">
        <v>1203</v>
      </c>
      <c r="B59" s="389">
        <v>100</v>
      </c>
      <c r="C59" s="389">
        <v>441</v>
      </c>
      <c r="D59" s="389">
        <v>4.41</v>
      </c>
      <c r="E59" s="389">
        <v>17</v>
      </c>
      <c r="F59" s="389">
        <v>45</v>
      </c>
      <c r="G59" s="389">
        <v>20</v>
      </c>
      <c r="H59" s="389">
        <v>10</v>
      </c>
      <c r="I59" s="389">
        <v>3</v>
      </c>
      <c r="J59" s="391">
        <v>0</v>
      </c>
      <c r="K59" s="389">
        <v>2</v>
      </c>
      <c r="L59" s="389">
        <v>1</v>
      </c>
      <c r="M59" s="391">
        <v>0</v>
      </c>
      <c r="N59" s="389">
        <v>1</v>
      </c>
      <c r="O59" s="389">
        <v>1</v>
      </c>
      <c r="P59" s="391">
        <v>0</v>
      </c>
    </row>
    <row r="60" spans="1:16">
      <c r="A60" s="393" t="s">
        <v>1205</v>
      </c>
      <c r="B60" s="389">
        <v>7</v>
      </c>
      <c r="C60" s="389">
        <v>22</v>
      </c>
      <c r="D60" s="389">
        <v>3.1428571428571428</v>
      </c>
      <c r="E60" s="391">
        <v>0</v>
      </c>
      <c r="F60" s="389">
        <v>3</v>
      </c>
      <c r="G60" s="389">
        <v>3</v>
      </c>
      <c r="H60" s="389">
        <v>1</v>
      </c>
      <c r="I60" s="391">
        <v>0</v>
      </c>
      <c r="J60" s="391">
        <v>0</v>
      </c>
      <c r="K60" s="391">
        <v>0</v>
      </c>
      <c r="L60" s="391">
        <v>0</v>
      </c>
      <c r="M60" s="391">
        <v>0</v>
      </c>
      <c r="N60" s="391">
        <v>0</v>
      </c>
      <c r="O60" s="391">
        <v>0</v>
      </c>
      <c r="P60" s="391">
        <v>0</v>
      </c>
    </row>
    <row r="61" spans="1:16" ht="22.5">
      <c r="A61" s="393" t="s">
        <v>1206</v>
      </c>
      <c r="B61" s="389">
        <v>2</v>
      </c>
      <c r="C61" s="389">
        <v>9</v>
      </c>
      <c r="D61" s="389">
        <v>4.5</v>
      </c>
      <c r="E61" s="389">
        <v>1</v>
      </c>
      <c r="F61" s="391">
        <v>0</v>
      </c>
      <c r="G61" s="391">
        <v>0</v>
      </c>
      <c r="H61" s="391">
        <v>0</v>
      </c>
      <c r="I61" s="391">
        <v>0</v>
      </c>
      <c r="J61" s="391">
        <v>0</v>
      </c>
      <c r="K61" s="391">
        <v>0</v>
      </c>
      <c r="L61" s="391">
        <v>0</v>
      </c>
      <c r="M61" s="391">
        <v>0</v>
      </c>
      <c r="N61" s="389">
        <v>1</v>
      </c>
      <c r="O61" s="391">
        <v>0</v>
      </c>
      <c r="P61" s="391">
        <v>0</v>
      </c>
    </row>
    <row r="62" spans="1:16">
      <c r="A62" s="393" t="s">
        <v>1207</v>
      </c>
      <c r="B62" s="389">
        <v>1</v>
      </c>
      <c r="C62" s="389">
        <v>3</v>
      </c>
      <c r="D62" s="389">
        <v>3</v>
      </c>
      <c r="E62" s="391">
        <v>0</v>
      </c>
      <c r="F62" s="391">
        <v>0</v>
      </c>
      <c r="G62" s="391">
        <v>0</v>
      </c>
      <c r="H62" s="389">
        <v>1</v>
      </c>
      <c r="I62" s="391">
        <v>0</v>
      </c>
      <c r="J62" s="391">
        <v>0</v>
      </c>
      <c r="K62" s="391">
        <v>0</v>
      </c>
      <c r="L62" s="391">
        <v>0</v>
      </c>
      <c r="M62" s="391">
        <v>0</v>
      </c>
      <c r="N62" s="391">
        <v>0</v>
      </c>
      <c r="O62" s="391">
        <v>0</v>
      </c>
      <c r="P62" s="391">
        <v>0</v>
      </c>
    </row>
    <row r="63" spans="1:16" ht="22.5">
      <c r="A63" s="393" t="s">
        <v>1209</v>
      </c>
      <c r="B63" s="389">
        <v>5</v>
      </c>
      <c r="C63" s="389">
        <v>61</v>
      </c>
      <c r="D63" s="389">
        <v>12.2</v>
      </c>
      <c r="E63" s="389">
        <v>1</v>
      </c>
      <c r="F63" s="389">
        <v>1</v>
      </c>
      <c r="G63" s="391">
        <v>0</v>
      </c>
      <c r="H63" s="391">
        <v>0</v>
      </c>
      <c r="I63" s="391">
        <v>0</v>
      </c>
      <c r="J63" s="391">
        <v>0</v>
      </c>
      <c r="K63" s="391">
        <v>0</v>
      </c>
      <c r="L63" s="391">
        <v>0</v>
      </c>
      <c r="M63" s="389">
        <v>2</v>
      </c>
      <c r="N63" s="389">
        <v>1</v>
      </c>
      <c r="O63" s="391">
        <v>0</v>
      </c>
      <c r="P63" s="391">
        <v>0</v>
      </c>
    </row>
    <row r="64" spans="1:16">
      <c r="A64" s="393" t="s">
        <v>1211</v>
      </c>
      <c r="B64" s="389">
        <v>1</v>
      </c>
      <c r="C64" s="389">
        <v>2</v>
      </c>
      <c r="D64" s="389">
        <v>2</v>
      </c>
      <c r="E64" s="391">
        <v>0</v>
      </c>
      <c r="F64" s="391">
        <v>0</v>
      </c>
      <c r="G64" s="391">
        <v>0</v>
      </c>
      <c r="H64" s="391">
        <v>0</v>
      </c>
      <c r="I64" s="391">
        <v>0</v>
      </c>
      <c r="J64" s="391">
        <v>0</v>
      </c>
      <c r="K64" s="389">
        <v>1</v>
      </c>
      <c r="L64" s="391">
        <v>0</v>
      </c>
      <c r="M64" s="391">
        <v>0</v>
      </c>
      <c r="N64" s="391">
        <v>0</v>
      </c>
      <c r="O64" s="391">
        <v>0</v>
      </c>
      <c r="P64" s="391">
        <v>0</v>
      </c>
    </row>
    <row r="65" spans="1:16" ht="22.5">
      <c r="A65" s="393" t="s">
        <v>1213</v>
      </c>
      <c r="B65" s="389">
        <v>3</v>
      </c>
      <c r="C65" s="389">
        <v>70</v>
      </c>
      <c r="D65" s="389">
        <v>23.333333333333332</v>
      </c>
      <c r="E65" s="391">
        <v>0</v>
      </c>
      <c r="F65" s="391">
        <v>0</v>
      </c>
      <c r="G65" s="389">
        <v>2</v>
      </c>
      <c r="H65" s="391">
        <v>0</v>
      </c>
      <c r="I65" s="389">
        <v>1</v>
      </c>
      <c r="J65" s="391">
        <v>0</v>
      </c>
      <c r="K65" s="391">
        <v>0</v>
      </c>
      <c r="L65" s="391">
        <v>0</v>
      </c>
      <c r="M65" s="391">
        <v>0</v>
      </c>
      <c r="N65" s="391">
        <v>0</v>
      </c>
      <c r="O65" s="391">
        <v>0</v>
      </c>
      <c r="P65" s="391">
        <v>0</v>
      </c>
    </row>
    <row r="66" spans="1:16">
      <c r="A66" s="393" t="s">
        <v>1214</v>
      </c>
      <c r="B66" s="389">
        <v>56</v>
      </c>
      <c r="C66" s="389">
        <v>481</v>
      </c>
      <c r="D66" s="389">
        <v>8.5892857142857135</v>
      </c>
      <c r="E66" s="389">
        <v>2</v>
      </c>
      <c r="F66" s="389">
        <v>9</v>
      </c>
      <c r="G66" s="389">
        <v>9</v>
      </c>
      <c r="H66" s="389">
        <v>7</v>
      </c>
      <c r="I66" s="389">
        <v>7</v>
      </c>
      <c r="J66" s="389">
        <v>4</v>
      </c>
      <c r="K66" s="389">
        <v>4</v>
      </c>
      <c r="L66" s="389">
        <v>5</v>
      </c>
      <c r="M66" s="389">
        <v>2</v>
      </c>
      <c r="N66" s="389">
        <v>1</v>
      </c>
      <c r="O66" s="389">
        <v>6</v>
      </c>
      <c r="P66" s="391">
        <v>0</v>
      </c>
    </row>
    <row r="67" spans="1:16">
      <c r="A67" s="393" t="s">
        <v>1215</v>
      </c>
      <c r="B67" s="389">
        <v>16</v>
      </c>
      <c r="C67" s="389">
        <v>158</v>
      </c>
      <c r="D67" s="389">
        <v>9.875</v>
      </c>
      <c r="E67" s="389">
        <v>3</v>
      </c>
      <c r="F67" s="391">
        <v>0</v>
      </c>
      <c r="G67" s="389">
        <v>2</v>
      </c>
      <c r="H67" s="389">
        <v>2</v>
      </c>
      <c r="I67" s="389">
        <v>2</v>
      </c>
      <c r="J67" s="389">
        <v>2</v>
      </c>
      <c r="K67" s="389">
        <v>2</v>
      </c>
      <c r="L67" s="391">
        <v>0</v>
      </c>
      <c r="M67" s="389">
        <v>1</v>
      </c>
      <c r="N67" s="389">
        <v>1</v>
      </c>
      <c r="O67" s="389">
        <v>1</v>
      </c>
      <c r="P67" s="391">
        <v>0</v>
      </c>
    </row>
    <row r="68" spans="1:16" ht="22.5">
      <c r="A68" s="393" t="s">
        <v>1216</v>
      </c>
      <c r="B68" s="389">
        <v>7</v>
      </c>
      <c r="C68" s="389">
        <v>43</v>
      </c>
      <c r="D68" s="389">
        <v>6.1428571428571432</v>
      </c>
      <c r="E68" s="391">
        <v>0</v>
      </c>
      <c r="F68" s="389">
        <v>2</v>
      </c>
      <c r="G68" s="391">
        <v>0</v>
      </c>
      <c r="H68" s="389">
        <v>1</v>
      </c>
      <c r="I68" s="391">
        <v>0</v>
      </c>
      <c r="J68" s="391">
        <v>0</v>
      </c>
      <c r="K68" s="391">
        <v>0</v>
      </c>
      <c r="L68" s="389">
        <v>1</v>
      </c>
      <c r="M68" s="389">
        <v>2</v>
      </c>
      <c r="N68" s="391">
        <v>0</v>
      </c>
      <c r="O68" s="389">
        <v>1</v>
      </c>
      <c r="P68" s="391">
        <v>0</v>
      </c>
    </row>
    <row r="69" spans="1:16" ht="22.5">
      <c r="A69" s="393" t="s">
        <v>1217</v>
      </c>
      <c r="B69" s="389">
        <v>6</v>
      </c>
      <c r="C69" s="389">
        <v>67</v>
      </c>
      <c r="D69" s="389">
        <v>11.166666666666666</v>
      </c>
      <c r="E69" s="391">
        <v>0</v>
      </c>
      <c r="F69" s="389">
        <v>4</v>
      </c>
      <c r="G69" s="389">
        <v>1</v>
      </c>
      <c r="H69" s="391">
        <v>0</v>
      </c>
      <c r="I69" s="391">
        <v>0</v>
      </c>
      <c r="J69" s="391">
        <v>0</v>
      </c>
      <c r="K69" s="391">
        <v>0</v>
      </c>
      <c r="L69" s="391">
        <v>0</v>
      </c>
      <c r="M69" s="391">
        <v>0</v>
      </c>
      <c r="N69" s="389">
        <v>1</v>
      </c>
      <c r="O69" s="391">
        <v>0</v>
      </c>
      <c r="P69" s="391">
        <v>0</v>
      </c>
    </row>
    <row r="70" spans="1:16">
      <c r="A70" s="393" t="s">
        <v>1218</v>
      </c>
      <c r="B70" s="389">
        <v>4344</v>
      </c>
      <c r="C70" s="389">
        <v>15040</v>
      </c>
      <c r="D70" s="389">
        <v>3.4622467771639043</v>
      </c>
      <c r="E70" s="389">
        <v>155</v>
      </c>
      <c r="F70" s="389">
        <v>495</v>
      </c>
      <c r="G70" s="389">
        <v>861</v>
      </c>
      <c r="H70" s="389">
        <v>848</v>
      </c>
      <c r="I70" s="389">
        <v>596</v>
      </c>
      <c r="J70" s="389">
        <v>320</v>
      </c>
      <c r="K70" s="389">
        <v>417</v>
      </c>
      <c r="L70" s="389">
        <v>247</v>
      </c>
      <c r="M70" s="389">
        <v>167</v>
      </c>
      <c r="N70" s="389">
        <v>125</v>
      </c>
      <c r="O70" s="389">
        <v>111</v>
      </c>
      <c r="P70" s="389">
        <v>2</v>
      </c>
    </row>
    <row r="71" spans="1:16">
      <c r="A71" s="393" t="s">
        <v>3396</v>
      </c>
      <c r="B71" s="389">
        <v>211</v>
      </c>
      <c r="C71" s="389">
        <v>954</v>
      </c>
      <c r="D71" s="389">
        <v>4.5213270142180093</v>
      </c>
      <c r="E71" s="389">
        <v>9</v>
      </c>
      <c r="F71" s="389">
        <v>15</v>
      </c>
      <c r="G71" s="389">
        <v>38</v>
      </c>
      <c r="H71" s="389">
        <v>57</v>
      </c>
      <c r="I71" s="389">
        <v>12</v>
      </c>
      <c r="J71" s="389">
        <v>16</v>
      </c>
      <c r="K71" s="389">
        <v>24</v>
      </c>
      <c r="L71" s="389">
        <v>15</v>
      </c>
      <c r="M71" s="389">
        <v>11</v>
      </c>
      <c r="N71" s="389">
        <v>5</v>
      </c>
      <c r="O71" s="389">
        <v>9</v>
      </c>
      <c r="P71" s="391">
        <v>0</v>
      </c>
    </row>
    <row r="72" spans="1:16" ht="22.5">
      <c r="A72" s="393" t="s">
        <v>1219</v>
      </c>
      <c r="B72" s="389">
        <v>3</v>
      </c>
      <c r="C72" s="389">
        <v>6</v>
      </c>
      <c r="D72" s="389">
        <v>2</v>
      </c>
      <c r="E72" s="391">
        <v>0</v>
      </c>
      <c r="F72" s="391">
        <v>0</v>
      </c>
      <c r="G72" s="389">
        <v>2</v>
      </c>
      <c r="H72" s="391">
        <v>0</v>
      </c>
      <c r="I72" s="391">
        <v>0</v>
      </c>
      <c r="J72" s="391">
        <v>0</v>
      </c>
      <c r="K72" s="391">
        <v>0</v>
      </c>
      <c r="L72" s="389">
        <v>1</v>
      </c>
      <c r="M72" s="391">
        <v>0</v>
      </c>
      <c r="N72" s="391">
        <v>0</v>
      </c>
      <c r="O72" s="391">
        <v>0</v>
      </c>
      <c r="P72" s="391">
        <v>0</v>
      </c>
    </row>
    <row r="73" spans="1:16" ht="22.5">
      <c r="A73" s="393" t="s">
        <v>1220</v>
      </c>
      <c r="B73" s="389">
        <v>1</v>
      </c>
      <c r="C73" s="389">
        <v>3</v>
      </c>
      <c r="D73" s="389">
        <v>3</v>
      </c>
      <c r="E73" s="391">
        <v>0</v>
      </c>
      <c r="F73" s="391">
        <v>0</v>
      </c>
      <c r="G73" s="391">
        <v>0</v>
      </c>
      <c r="H73" s="391">
        <v>0</v>
      </c>
      <c r="I73" s="391">
        <v>0</v>
      </c>
      <c r="J73" s="389">
        <v>1</v>
      </c>
      <c r="K73" s="391">
        <v>0</v>
      </c>
      <c r="L73" s="391">
        <v>0</v>
      </c>
      <c r="M73" s="391">
        <v>0</v>
      </c>
      <c r="N73" s="391">
        <v>0</v>
      </c>
      <c r="O73" s="391">
        <v>0</v>
      </c>
      <c r="P73" s="391">
        <v>0</v>
      </c>
    </row>
    <row r="74" spans="1:16" ht="22.5">
      <c r="A74" s="393" t="s">
        <v>1221</v>
      </c>
      <c r="B74" s="389">
        <v>3</v>
      </c>
      <c r="C74" s="389">
        <v>3</v>
      </c>
      <c r="D74" s="389">
        <v>1</v>
      </c>
      <c r="E74" s="391">
        <v>0</v>
      </c>
      <c r="F74" s="389">
        <v>1</v>
      </c>
      <c r="G74" s="391">
        <v>0</v>
      </c>
      <c r="H74" s="389">
        <v>2</v>
      </c>
      <c r="I74" s="391">
        <v>0</v>
      </c>
      <c r="J74" s="391">
        <v>0</v>
      </c>
      <c r="K74" s="391">
        <v>0</v>
      </c>
      <c r="L74" s="391">
        <v>0</v>
      </c>
      <c r="M74" s="391">
        <v>0</v>
      </c>
      <c r="N74" s="391">
        <v>0</v>
      </c>
      <c r="O74" s="391">
        <v>0</v>
      </c>
      <c r="P74" s="391">
        <v>0</v>
      </c>
    </row>
    <row r="75" spans="1:16" ht="22.5">
      <c r="A75" s="393" t="s">
        <v>1223</v>
      </c>
      <c r="B75" s="389">
        <v>2</v>
      </c>
      <c r="C75" s="389">
        <v>9</v>
      </c>
      <c r="D75" s="389">
        <v>4.5</v>
      </c>
      <c r="E75" s="391">
        <v>0</v>
      </c>
      <c r="F75" s="391">
        <v>0</v>
      </c>
      <c r="G75" s="391">
        <v>0</v>
      </c>
      <c r="H75" s="389">
        <v>1</v>
      </c>
      <c r="I75" s="391">
        <v>0</v>
      </c>
      <c r="J75" s="391">
        <v>0</v>
      </c>
      <c r="K75" s="391">
        <v>0</v>
      </c>
      <c r="L75" s="391">
        <v>0</v>
      </c>
      <c r="M75" s="389">
        <v>1</v>
      </c>
      <c r="N75" s="391">
        <v>0</v>
      </c>
      <c r="O75" s="391">
        <v>0</v>
      </c>
      <c r="P75" s="391">
        <v>0</v>
      </c>
    </row>
    <row r="76" spans="1:16">
      <c r="A76" s="393" t="s">
        <v>1224</v>
      </c>
      <c r="B76" s="389">
        <v>1</v>
      </c>
      <c r="C76" s="389">
        <v>46</v>
      </c>
      <c r="D76" s="389">
        <v>46</v>
      </c>
      <c r="E76" s="391">
        <v>0</v>
      </c>
      <c r="F76" s="391">
        <v>0</v>
      </c>
      <c r="G76" s="391">
        <v>0</v>
      </c>
      <c r="H76" s="391">
        <v>0</v>
      </c>
      <c r="I76" s="391">
        <v>0</v>
      </c>
      <c r="J76" s="389">
        <v>1</v>
      </c>
      <c r="K76" s="391">
        <v>0</v>
      </c>
      <c r="L76" s="391">
        <v>0</v>
      </c>
      <c r="M76" s="391">
        <v>0</v>
      </c>
      <c r="N76" s="391">
        <v>0</v>
      </c>
      <c r="O76" s="391">
        <v>0</v>
      </c>
      <c r="P76" s="391">
        <v>0</v>
      </c>
    </row>
    <row r="77" spans="1:16">
      <c r="A77" s="393" t="s">
        <v>1225</v>
      </c>
      <c r="B77" s="389">
        <v>95</v>
      </c>
      <c r="C77" s="389">
        <v>420</v>
      </c>
      <c r="D77" s="389">
        <v>4.4210526315789478</v>
      </c>
      <c r="E77" s="389">
        <v>9</v>
      </c>
      <c r="F77" s="389">
        <v>34</v>
      </c>
      <c r="G77" s="389">
        <v>10</v>
      </c>
      <c r="H77" s="389">
        <v>6</v>
      </c>
      <c r="I77" s="389">
        <v>6</v>
      </c>
      <c r="J77" s="389">
        <v>2</v>
      </c>
      <c r="K77" s="389">
        <v>8</v>
      </c>
      <c r="L77" s="389">
        <v>6</v>
      </c>
      <c r="M77" s="389">
        <v>1</v>
      </c>
      <c r="N77" s="389">
        <v>3</v>
      </c>
      <c r="O77" s="389">
        <v>10</v>
      </c>
      <c r="P77" s="391">
        <v>0</v>
      </c>
    </row>
    <row r="78" spans="1:16">
      <c r="A78" s="393" t="s">
        <v>1226</v>
      </c>
      <c r="B78" s="389">
        <v>103</v>
      </c>
      <c r="C78" s="389">
        <v>443</v>
      </c>
      <c r="D78" s="389">
        <v>4.3009708737864081</v>
      </c>
      <c r="E78" s="389">
        <v>13</v>
      </c>
      <c r="F78" s="389">
        <v>19</v>
      </c>
      <c r="G78" s="389">
        <v>10</v>
      </c>
      <c r="H78" s="389">
        <v>8</v>
      </c>
      <c r="I78" s="389">
        <v>13</v>
      </c>
      <c r="J78" s="389">
        <v>13</v>
      </c>
      <c r="K78" s="389">
        <v>15</v>
      </c>
      <c r="L78" s="389">
        <v>10</v>
      </c>
      <c r="M78" s="391">
        <v>0</v>
      </c>
      <c r="N78" s="391">
        <v>0</v>
      </c>
      <c r="O78" s="389">
        <v>1</v>
      </c>
      <c r="P78" s="389">
        <v>1</v>
      </c>
    </row>
    <row r="79" spans="1:16">
      <c r="A79" s="393" t="s">
        <v>1227</v>
      </c>
      <c r="B79" s="389">
        <v>145</v>
      </c>
      <c r="C79" s="389">
        <v>692</v>
      </c>
      <c r="D79" s="389">
        <v>4.772413793103448</v>
      </c>
      <c r="E79" s="389">
        <v>1</v>
      </c>
      <c r="F79" s="389">
        <v>4</v>
      </c>
      <c r="G79" s="389">
        <v>6</v>
      </c>
      <c r="H79" s="389">
        <v>7</v>
      </c>
      <c r="I79" s="389">
        <v>3</v>
      </c>
      <c r="J79" s="389">
        <v>4</v>
      </c>
      <c r="K79" s="389">
        <v>9</v>
      </c>
      <c r="L79" s="389">
        <v>5</v>
      </c>
      <c r="M79" s="389">
        <v>17</v>
      </c>
      <c r="N79" s="389">
        <v>23</v>
      </c>
      <c r="O79" s="389">
        <v>66</v>
      </c>
      <c r="P79" s="391">
        <v>0</v>
      </c>
    </row>
    <row r="80" spans="1:16">
      <c r="A80" s="393" t="s">
        <v>1228</v>
      </c>
      <c r="B80" s="389">
        <v>20</v>
      </c>
      <c r="C80" s="389">
        <v>106</v>
      </c>
      <c r="D80" s="389">
        <v>5.3</v>
      </c>
      <c r="E80" s="389">
        <v>10</v>
      </c>
      <c r="F80" s="389">
        <v>5</v>
      </c>
      <c r="G80" s="389">
        <v>1</v>
      </c>
      <c r="H80" s="391">
        <v>0</v>
      </c>
      <c r="I80" s="391">
        <v>0</v>
      </c>
      <c r="J80" s="389">
        <v>1</v>
      </c>
      <c r="K80" s="389">
        <v>2</v>
      </c>
      <c r="L80" s="389">
        <v>1</v>
      </c>
      <c r="M80" s="391">
        <v>0</v>
      </c>
      <c r="N80" s="391">
        <v>0</v>
      </c>
      <c r="O80" s="391">
        <v>0</v>
      </c>
      <c r="P80" s="391">
        <v>0</v>
      </c>
    </row>
    <row r="81" spans="1:16">
      <c r="A81" s="393" t="s">
        <v>1229</v>
      </c>
      <c r="B81" s="389">
        <v>4</v>
      </c>
      <c r="C81" s="389">
        <v>9</v>
      </c>
      <c r="D81" s="389">
        <v>2.25</v>
      </c>
      <c r="E81" s="389">
        <v>1</v>
      </c>
      <c r="F81" s="389">
        <v>2</v>
      </c>
      <c r="G81" s="391">
        <v>0</v>
      </c>
      <c r="H81" s="389">
        <v>1</v>
      </c>
      <c r="I81" s="391">
        <v>0</v>
      </c>
      <c r="J81" s="391">
        <v>0</v>
      </c>
      <c r="K81" s="391">
        <v>0</v>
      </c>
      <c r="L81" s="391">
        <v>0</v>
      </c>
      <c r="M81" s="391">
        <v>0</v>
      </c>
      <c r="N81" s="391">
        <v>0</v>
      </c>
      <c r="O81" s="391">
        <v>0</v>
      </c>
      <c r="P81" s="391">
        <v>0</v>
      </c>
    </row>
    <row r="82" spans="1:16">
      <c r="A82" s="393" t="s">
        <v>1230</v>
      </c>
      <c r="B82" s="389">
        <v>119</v>
      </c>
      <c r="C82" s="389">
        <v>145</v>
      </c>
      <c r="D82" s="389">
        <v>1.2184873949579831</v>
      </c>
      <c r="E82" s="389">
        <v>1</v>
      </c>
      <c r="F82" s="389">
        <v>9</v>
      </c>
      <c r="G82" s="389">
        <v>17</v>
      </c>
      <c r="H82" s="389">
        <v>27</v>
      </c>
      <c r="I82" s="389">
        <v>11</v>
      </c>
      <c r="J82" s="389">
        <v>10</v>
      </c>
      <c r="K82" s="389">
        <v>15</v>
      </c>
      <c r="L82" s="389">
        <v>11</v>
      </c>
      <c r="M82" s="389">
        <v>7</v>
      </c>
      <c r="N82" s="389">
        <v>6</v>
      </c>
      <c r="O82" s="389">
        <v>5</v>
      </c>
      <c r="P82" s="391">
        <v>0</v>
      </c>
    </row>
    <row r="83" spans="1:16" ht="33.75">
      <c r="A83" s="393" t="s">
        <v>3397</v>
      </c>
      <c r="B83" s="389">
        <v>39</v>
      </c>
      <c r="C83" s="389">
        <v>138</v>
      </c>
      <c r="D83" s="389">
        <v>3.5384615384615383</v>
      </c>
      <c r="E83" s="389">
        <v>5</v>
      </c>
      <c r="F83" s="389">
        <v>21</v>
      </c>
      <c r="G83" s="389">
        <v>5</v>
      </c>
      <c r="H83" s="389">
        <v>1</v>
      </c>
      <c r="I83" s="391">
        <v>0</v>
      </c>
      <c r="J83" s="391">
        <v>0</v>
      </c>
      <c r="K83" s="389">
        <v>1</v>
      </c>
      <c r="L83" s="389">
        <v>1</v>
      </c>
      <c r="M83" s="389">
        <v>1</v>
      </c>
      <c r="N83" s="389">
        <v>1</v>
      </c>
      <c r="O83" s="389">
        <v>3</v>
      </c>
      <c r="P83" s="391">
        <v>0</v>
      </c>
    </row>
    <row r="84" spans="1:16" ht="33.75">
      <c r="A84" s="393" t="s">
        <v>1231</v>
      </c>
      <c r="B84" s="389">
        <v>11</v>
      </c>
      <c r="C84" s="389">
        <v>43</v>
      </c>
      <c r="D84" s="389">
        <v>3.9090909090909092</v>
      </c>
      <c r="E84" s="389">
        <v>6</v>
      </c>
      <c r="F84" s="389">
        <v>3</v>
      </c>
      <c r="G84" s="391">
        <v>0</v>
      </c>
      <c r="H84" s="391">
        <v>0</v>
      </c>
      <c r="I84" s="391">
        <v>0</v>
      </c>
      <c r="J84" s="391">
        <v>0</v>
      </c>
      <c r="K84" s="389">
        <v>1</v>
      </c>
      <c r="L84" s="391">
        <v>0</v>
      </c>
      <c r="M84" s="391">
        <v>0</v>
      </c>
      <c r="N84" s="391">
        <v>0</v>
      </c>
      <c r="O84" s="389">
        <v>1</v>
      </c>
      <c r="P84" s="391">
        <v>0</v>
      </c>
    </row>
    <row r="85" spans="1:16">
      <c r="A85" s="393" t="s">
        <v>1232</v>
      </c>
      <c r="B85" s="389">
        <v>579</v>
      </c>
      <c r="C85" s="389">
        <v>2172</v>
      </c>
      <c r="D85" s="389">
        <v>3.7512953367875648</v>
      </c>
      <c r="E85" s="389">
        <v>3</v>
      </c>
      <c r="F85" s="389">
        <v>54</v>
      </c>
      <c r="G85" s="389">
        <v>108</v>
      </c>
      <c r="H85" s="389">
        <v>91</v>
      </c>
      <c r="I85" s="389">
        <v>75</v>
      </c>
      <c r="J85" s="389">
        <v>71</v>
      </c>
      <c r="K85" s="389">
        <v>85</v>
      </c>
      <c r="L85" s="389">
        <v>29</v>
      </c>
      <c r="M85" s="389">
        <v>23</v>
      </c>
      <c r="N85" s="389">
        <v>15</v>
      </c>
      <c r="O85" s="389">
        <v>25</v>
      </c>
      <c r="P85" s="391">
        <v>0</v>
      </c>
    </row>
    <row r="86" spans="1:16">
      <c r="A86" s="393" t="s">
        <v>1233</v>
      </c>
      <c r="B86" s="389">
        <v>62</v>
      </c>
      <c r="C86" s="389">
        <v>583</v>
      </c>
      <c r="D86" s="389">
        <v>9.4032258064516121</v>
      </c>
      <c r="E86" s="389">
        <v>1</v>
      </c>
      <c r="F86" s="389">
        <v>2</v>
      </c>
      <c r="G86" s="389">
        <v>2</v>
      </c>
      <c r="H86" s="389">
        <v>3</v>
      </c>
      <c r="I86" s="389">
        <v>5</v>
      </c>
      <c r="J86" s="389">
        <v>6</v>
      </c>
      <c r="K86" s="389">
        <v>17</v>
      </c>
      <c r="L86" s="389">
        <v>8</v>
      </c>
      <c r="M86" s="389">
        <v>7</v>
      </c>
      <c r="N86" s="389">
        <v>7</v>
      </c>
      <c r="O86" s="389">
        <v>4</v>
      </c>
      <c r="P86" s="391">
        <v>0</v>
      </c>
    </row>
    <row r="87" spans="1:16">
      <c r="A87" s="393" t="s">
        <v>1234</v>
      </c>
      <c r="B87" s="389">
        <v>13</v>
      </c>
      <c r="C87" s="389">
        <v>66</v>
      </c>
      <c r="D87" s="389">
        <v>5.0769230769230766</v>
      </c>
      <c r="E87" s="389">
        <v>1</v>
      </c>
      <c r="F87" s="391">
        <v>0</v>
      </c>
      <c r="G87" s="389">
        <v>3</v>
      </c>
      <c r="H87" s="389">
        <v>1</v>
      </c>
      <c r="I87" s="391">
        <v>0</v>
      </c>
      <c r="J87" s="389">
        <v>2</v>
      </c>
      <c r="K87" s="389">
        <v>2</v>
      </c>
      <c r="L87" s="389">
        <v>1</v>
      </c>
      <c r="M87" s="391">
        <v>0</v>
      </c>
      <c r="N87" s="389">
        <v>1</v>
      </c>
      <c r="O87" s="389">
        <v>2</v>
      </c>
      <c r="P87" s="391">
        <v>0</v>
      </c>
    </row>
    <row r="88" spans="1:16">
      <c r="A88" s="393" t="s">
        <v>1235</v>
      </c>
      <c r="B88" s="389">
        <v>18</v>
      </c>
      <c r="C88" s="389">
        <v>123</v>
      </c>
      <c r="D88" s="389">
        <v>6.833333333333333</v>
      </c>
      <c r="E88" s="389">
        <v>2</v>
      </c>
      <c r="F88" s="391">
        <v>0</v>
      </c>
      <c r="G88" s="389">
        <v>2</v>
      </c>
      <c r="H88" s="389">
        <v>1</v>
      </c>
      <c r="I88" s="389">
        <v>1</v>
      </c>
      <c r="J88" s="389">
        <v>2</v>
      </c>
      <c r="K88" s="389">
        <v>1</v>
      </c>
      <c r="L88" s="389">
        <v>1</v>
      </c>
      <c r="M88" s="389">
        <v>4</v>
      </c>
      <c r="N88" s="389">
        <v>2</v>
      </c>
      <c r="O88" s="389">
        <v>2</v>
      </c>
      <c r="P88" s="391">
        <v>0</v>
      </c>
    </row>
    <row r="89" spans="1:16">
      <c r="A89" s="393" t="s">
        <v>1236</v>
      </c>
      <c r="B89" s="389">
        <v>87</v>
      </c>
      <c r="C89" s="389">
        <v>324</v>
      </c>
      <c r="D89" s="389">
        <v>3.7241379310344827</v>
      </c>
      <c r="E89" s="389">
        <v>1</v>
      </c>
      <c r="F89" s="389">
        <v>8</v>
      </c>
      <c r="G89" s="389">
        <v>9</v>
      </c>
      <c r="H89" s="389">
        <v>14</v>
      </c>
      <c r="I89" s="389">
        <v>6</v>
      </c>
      <c r="J89" s="389">
        <v>17</v>
      </c>
      <c r="K89" s="389">
        <v>11</v>
      </c>
      <c r="L89" s="389">
        <v>9</v>
      </c>
      <c r="M89" s="389">
        <v>4</v>
      </c>
      <c r="N89" s="389">
        <v>4</v>
      </c>
      <c r="O89" s="389">
        <v>4</v>
      </c>
      <c r="P89" s="391">
        <v>0</v>
      </c>
    </row>
    <row r="90" spans="1:16" ht="33.75">
      <c r="A90" s="393" t="s">
        <v>1237</v>
      </c>
      <c r="B90" s="389">
        <v>732</v>
      </c>
      <c r="C90" s="389">
        <v>8561</v>
      </c>
      <c r="D90" s="389">
        <v>11.69535519125683</v>
      </c>
      <c r="E90" s="389">
        <v>11</v>
      </c>
      <c r="F90" s="389">
        <v>15</v>
      </c>
      <c r="G90" s="389">
        <v>14</v>
      </c>
      <c r="H90" s="389">
        <v>8</v>
      </c>
      <c r="I90" s="389">
        <v>11</v>
      </c>
      <c r="J90" s="389">
        <v>81</v>
      </c>
      <c r="K90" s="389">
        <v>284</v>
      </c>
      <c r="L90" s="389">
        <v>181</v>
      </c>
      <c r="M90" s="389">
        <v>70</v>
      </c>
      <c r="N90" s="389">
        <v>39</v>
      </c>
      <c r="O90" s="389">
        <v>15</v>
      </c>
      <c r="P90" s="389">
        <v>3</v>
      </c>
    </row>
    <row r="91" spans="1:16" ht="22.5">
      <c r="A91" s="393" t="s">
        <v>1238</v>
      </c>
      <c r="B91" s="389">
        <v>37</v>
      </c>
      <c r="C91" s="389">
        <v>367</v>
      </c>
      <c r="D91" s="389">
        <v>9.9189189189189193</v>
      </c>
      <c r="E91" s="391">
        <v>0</v>
      </c>
      <c r="F91" s="391">
        <v>0</v>
      </c>
      <c r="G91" s="391">
        <v>0</v>
      </c>
      <c r="H91" s="389">
        <v>1</v>
      </c>
      <c r="I91" s="391">
        <v>0</v>
      </c>
      <c r="J91" s="389">
        <v>1</v>
      </c>
      <c r="K91" s="389">
        <v>12</v>
      </c>
      <c r="L91" s="389">
        <v>15</v>
      </c>
      <c r="M91" s="389">
        <v>5</v>
      </c>
      <c r="N91" s="389">
        <v>2</v>
      </c>
      <c r="O91" s="391">
        <v>0</v>
      </c>
      <c r="P91" s="389">
        <v>1</v>
      </c>
    </row>
    <row r="92" spans="1:16" ht="33.75">
      <c r="A92" s="393" t="s">
        <v>1239</v>
      </c>
      <c r="B92" s="389">
        <v>45</v>
      </c>
      <c r="C92" s="389">
        <v>384</v>
      </c>
      <c r="D92" s="389">
        <v>8.5333333333333332</v>
      </c>
      <c r="E92" s="389">
        <v>1</v>
      </c>
      <c r="F92" s="391">
        <v>0</v>
      </c>
      <c r="G92" s="391">
        <v>0</v>
      </c>
      <c r="H92" s="391">
        <v>0</v>
      </c>
      <c r="I92" s="391">
        <v>0</v>
      </c>
      <c r="J92" s="389">
        <v>5</v>
      </c>
      <c r="K92" s="389">
        <v>18</v>
      </c>
      <c r="L92" s="389">
        <v>13</v>
      </c>
      <c r="M92" s="389">
        <v>4</v>
      </c>
      <c r="N92" s="391">
        <v>0</v>
      </c>
      <c r="O92" s="389">
        <v>3</v>
      </c>
      <c r="P92" s="389">
        <v>1</v>
      </c>
    </row>
    <row r="93" spans="1:16" ht="22.5">
      <c r="A93" s="393" t="s">
        <v>1240</v>
      </c>
      <c r="B93" s="389">
        <v>58</v>
      </c>
      <c r="C93" s="389">
        <v>625</v>
      </c>
      <c r="D93" s="389">
        <v>10.775862068965518</v>
      </c>
      <c r="E93" s="389">
        <v>5</v>
      </c>
      <c r="F93" s="389">
        <v>5</v>
      </c>
      <c r="G93" s="389">
        <v>5</v>
      </c>
      <c r="H93" s="389">
        <v>7</v>
      </c>
      <c r="I93" s="389">
        <v>1</v>
      </c>
      <c r="J93" s="389">
        <v>5</v>
      </c>
      <c r="K93" s="389">
        <v>14</v>
      </c>
      <c r="L93" s="389">
        <v>8</v>
      </c>
      <c r="M93" s="389">
        <v>3</v>
      </c>
      <c r="N93" s="389">
        <v>4</v>
      </c>
      <c r="O93" s="391">
        <v>0</v>
      </c>
      <c r="P93" s="389">
        <v>1</v>
      </c>
    </row>
    <row r="94" spans="1:16" ht="22.5">
      <c r="A94" s="393" t="s">
        <v>1241</v>
      </c>
      <c r="B94" s="389">
        <v>1359</v>
      </c>
      <c r="C94" s="389">
        <v>12793</v>
      </c>
      <c r="D94" s="389">
        <v>9.4135393671817518</v>
      </c>
      <c r="E94" s="389">
        <v>37</v>
      </c>
      <c r="F94" s="389">
        <v>23</v>
      </c>
      <c r="G94" s="389">
        <v>15</v>
      </c>
      <c r="H94" s="389">
        <v>13</v>
      </c>
      <c r="I94" s="389">
        <v>18</v>
      </c>
      <c r="J94" s="389">
        <v>120</v>
      </c>
      <c r="K94" s="389">
        <v>477</v>
      </c>
      <c r="L94" s="389">
        <v>315</v>
      </c>
      <c r="M94" s="389">
        <v>185</v>
      </c>
      <c r="N94" s="389">
        <v>93</v>
      </c>
      <c r="O94" s="389">
        <v>53</v>
      </c>
      <c r="P94" s="389">
        <v>10</v>
      </c>
    </row>
    <row r="95" spans="1:16">
      <c r="A95" s="393" t="s">
        <v>1242</v>
      </c>
      <c r="B95" s="389">
        <v>14</v>
      </c>
      <c r="C95" s="389">
        <v>257</v>
      </c>
      <c r="D95" s="389">
        <v>18.357142857142858</v>
      </c>
      <c r="E95" s="389">
        <v>8</v>
      </c>
      <c r="F95" s="391">
        <v>0</v>
      </c>
      <c r="G95" s="389">
        <v>1</v>
      </c>
      <c r="H95" s="389">
        <v>1</v>
      </c>
      <c r="I95" s="389">
        <v>2</v>
      </c>
      <c r="J95" s="391">
        <v>0</v>
      </c>
      <c r="K95" s="391">
        <v>0</v>
      </c>
      <c r="L95" s="391">
        <v>0</v>
      </c>
      <c r="M95" s="389">
        <v>1</v>
      </c>
      <c r="N95" s="391">
        <v>0</v>
      </c>
      <c r="O95" s="389">
        <v>1</v>
      </c>
      <c r="P95" s="391">
        <v>0</v>
      </c>
    </row>
    <row r="96" spans="1:16">
      <c r="A96" s="393" t="s">
        <v>1243</v>
      </c>
      <c r="B96" s="389">
        <v>29</v>
      </c>
      <c r="C96" s="389">
        <v>175</v>
      </c>
      <c r="D96" s="389">
        <v>6.0344827586206895</v>
      </c>
      <c r="E96" s="391">
        <v>0</v>
      </c>
      <c r="F96" s="389">
        <v>3</v>
      </c>
      <c r="G96" s="391">
        <v>0</v>
      </c>
      <c r="H96" s="389">
        <v>1</v>
      </c>
      <c r="I96" s="389">
        <v>18</v>
      </c>
      <c r="J96" s="389">
        <v>4</v>
      </c>
      <c r="K96" s="389">
        <v>2</v>
      </c>
      <c r="L96" s="391">
        <v>0</v>
      </c>
      <c r="M96" s="391">
        <v>0</v>
      </c>
      <c r="N96" s="389">
        <v>1</v>
      </c>
      <c r="O96" s="391">
        <v>0</v>
      </c>
      <c r="P96" s="391">
        <v>0</v>
      </c>
    </row>
    <row r="97" spans="1:16">
      <c r="A97" s="393" t="s">
        <v>1244</v>
      </c>
      <c r="B97" s="389">
        <v>23</v>
      </c>
      <c r="C97" s="389">
        <v>132</v>
      </c>
      <c r="D97" s="389">
        <v>5.7391304347826084</v>
      </c>
      <c r="E97" s="389">
        <v>1</v>
      </c>
      <c r="F97" s="389">
        <v>5</v>
      </c>
      <c r="G97" s="389">
        <v>3</v>
      </c>
      <c r="H97" s="389">
        <v>4</v>
      </c>
      <c r="I97" s="389">
        <v>4</v>
      </c>
      <c r="J97" s="389">
        <v>1</v>
      </c>
      <c r="K97" s="389">
        <v>4</v>
      </c>
      <c r="L97" s="389">
        <v>1</v>
      </c>
      <c r="M97" s="391">
        <v>0</v>
      </c>
      <c r="N97" s="391">
        <v>0</v>
      </c>
      <c r="O97" s="391">
        <v>0</v>
      </c>
      <c r="P97" s="391">
        <v>0</v>
      </c>
    </row>
    <row r="98" spans="1:16">
      <c r="A98" s="393" t="s">
        <v>1245</v>
      </c>
      <c r="B98" s="389">
        <v>2</v>
      </c>
      <c r="C98" s="389">
        <v>3</v>
      </c>
      <c r="D98" s="389">
        <v>1.5</v>
      </c>
      <c r="E98" s="391">
        <v>0</v>
      </c>
      <c r="F98" s="389">
        <v>1</v>
      </c>
      <c r="G98" s="391">
        <v>0</v>
      </c>
      <c r="H98" s="391">
        <v>0</v>
      </c>
      <c r="I98" s="391">
        <v>0</v>
      </c>
      <c r="J98" s="391">
        <v>0</v>
      </c>
      <c r="K98" s="391">
        <v>0</v>
      </c>
      <c r="L98" s="389">
        <v>1</v>
      </c>
      <c r="M98" s="391">
        <v>0</v>
      </c>
      <c r="N98" s="391">
        <v>0</v>
      </c>
      <c r="O98" s="391">
        <v>0</v>
      </c>
      <c r="P98" s="391">
        <v>0</v>
      </c>
    </row>
    <row r="99" spans="1:16" ht="22.5">
      <c r="A99" s="393" t="s">
        <v>1246</v>
      </c>
      <c r="B99" s="389">
        <v>10</v>
      </c>
      <c r="C99" s="389">
        <v>87</v>
      </c>
      <c r="D99" s="389">
        <v>8.6999999999999993</v>
      </c>
      <c r="E99" s="389">
        <v>4</v>
      </c>
      <c r="F99" s="389">
        <v>1</v>
      </c>
      <c r="G99" s="389">
        <v>2</v>
      </c>
      <c r="H99" s="391">
        <v>0</v>
      </c>
      <c r="I99" s="391">
        <v>0</v>
      </c>
      <c r="J99" s="389">
        <v>2</v>
      </c>
      <c r="K99" s="391">
        <v>0</v>
      </c>
      <c r="L99" s="391">
        <v>0</v>
      </c>
      <c r="M99" s="391">
        <v>0</v>
      </c>
      <c r="N99" s="391">
        <v>0</v>
      </c>
      <c r="O99" s="389">
        <v>1</v>
      </c>
      <c r="P99" s="391">
        <v>0</v>
      </c>
    </row>
    <row r="100" spans="1:16">
      <c r="A100" s="393" t="s">
        <v>1247</v>
      </c>
      <c r="B100" s="389">
        <v>260</v>
      </c>
      <c r="C100" s="389">
        <v>855</v>
      </c>
      <c r="D100" s="389">
        <v>3.2884615384615383</v>
      </c>
      <c r="E100" s="389">
        <v>13</v>
      </c>
      <c r="F100" s="389">
        <v>34</v>
      </c>
      <c r="G100" s="389">
        <v>29</v>
      </c>
      <c r="H100" s="389">
        <v>24</v>
      </c>
      <c r="I100" s="389">
        <v>30</v>
      </c>
      <c r="J100" s="389">
        <v>31</v>
      </c>
      <c r="K100" s="389">
        <v>30</v>
      </c>
      <c r="L100" s="389">
        <v>31</v>
      </c>
      <c r="M100" s="389">
        <v>16</v>
      </c>
      <c r="N100" s="389">
        <v>7</v>
      </c>
      <c r="O100" s="389">
        <v>14</v>
      </c>
      <c r="P100" s="389">
        <v>1</v>
      </c>
    </row>
    <row r="101" spans="1:16">
      <c r="A101" s="393" t="s">
        <v>1248</v>
      </c>
      <c r="B101" s="389">
        <v>26</v>
      </c>
      <c r="C101" s="389">
        <v>99</v>
      </c>
      <c r="D101" s="389">
        <v>3.8076923076923075</v>
      </c>
      <c r="E101" s="389">
        <v>1</v>
      </c>
      <c r="F101" s="389">
        <v>4</v>
      </c>
      <c r="G101" s="389">
        <v>5</v>
      </c>
      <c r="H101" s="389">
        <v>2</v>
      </c>
      <c r="I101" s="391">
        <v>0</v>
      </c>
      <c r="J101" s="389">
        <v>1</v>
      </c>
      <c r="K101" s="389">
        <v>1</v>
      </c>
      <c r="L101" s="389">
        <v>3</v>
      </c>
      <c r="M101" s="389">
        <v>3</v>
      </c>
      <c r="N101" s="389">
        <v>2</v>
      </c>
      <c r="O101" s="389">
        <v>4</v>
      </c>
      <c r="P101" s="391">
        <v>0</v>
      </c>
    </row>
    <row r="102" spans="1:16">
      <c r="A102" s="393" t="s">
        <v>1249</v>
      </c>
      <c r="B102" s="389">
        <v>26</v>
      </c>
      <c r="C102" s="389">
        <v>105</v>
      </c>
      <c r="D102" s="389">
        <v>4.0384615384615383</v>
      </c>
      <c r="E102" s="389">
        <v>5</v>
      </c>
      <c r="F102" s="389">
        <v>5</v>
      </c>
      <c r="G102" s="389">
        <v>1</v>
      </c>
      <c r="H102" s="389">
        <v>2</v>
      </c>
      <c r="I102" s="389">
        <v>1</v>
      </c>
      <c r="J102" s="389">
        <v>1</v>
      </c>
      <c r="K102" s="389">
        <v>2</v>
      </c>
      <c r="L102" s="389">
        <v>2</v>
      </c>
      <c r="M102" s="389">
        <v>1</v>
      </c>
      <c r="N102" s="389">
        <v>3</v>
      </c>
      <c r="O102" s="389">
        <v>3</v>
      </c>
      <c r="P102" s="391">
        <v>0</v>
      </c>
    </row>
    <row r="103" spans="1:16">
      <c r="A103" s="393" t="s">
        <v>1250</v>
      </c>
      <c r="B103" s="389">
        <v>59</v>
      </c>
      <c r="C103" s="389">
        <v>577</v>
      </c>
      <c r="D103" s="389">
        <v>9.7796610169491522</v>
      </c>
      <c r="E103" s="389">
        <v>7</v>
      </c>
      <c r="F103" s="389">
        <v>17</v>
      </c>
      <c r="G103" s="389">
        <v>5</v>
      </c>
      <c r="H103" s="389">
        <v>2</v>
      </c>
      <c r="I103" s="391">
        <v>0</v>
      </c>
      <c r="J103" s="389">
        <v>4</v>
      </c>
      <c r="K103" s="389">
        <v>2</v>
      </c>
      <c r="L103" s="389">
        <v>6</v>
      </c>
      <c r="M103" s="389">
        <v>3</v>
      </c>
      <c r="N103" s="389">
        <v>2</v>
      </c>
      <c r="O103" s="389">
        <v>11</v>
      </c>
      <c r="P103" s="391">
        <v>0</v>
      </c>
    </row>
    <row r="104" spans="1:16">
      <c r="A104" s="393" t="s">
        <v>1252</v>
      </c>
      <c r="B104" s="389">
        <v>19</v>
      </c>
      <c r="C104" s="389">
        <v>181</v>
      </c>
      <c r="D104" s="389">
        <v>9.526315789473685</v>
      </c>
      <c r="E104" s="389">
        <v>2</v>
      </c>
      <c r="F104" s="389">
        <v>1</v>
      </c>
      <c r="G104" s="391">
        <v>0</v>
      </c>
      <c r="H104" s="391">
        <v>0</v>
      </c>
      <c r="I104" s="391">
        <v>0</v>
      </c>
      <c r="J104" s="389">
        <v>2</v>
      </c>
      <c r="K104" s="389">
        <v>1</v>
      </c>
      <c r="L104" s="389">
        <v>1</v>
      </c>
      <c r="M104" s="391">
        <v>0</v>
      </c>
      <c r="N104" s="389">
        <v>7</v>
      </c>
      <c r="O104" s="389">
        <v>5</v>
      </c>
      <c r="P104" s="391">
        <v>0</v>
      </c>
    </row>
    <row r="105" spans="1:16">
      <c r="A105" s="393" t="s">
        <v>1253</v>
      </c>
      <c r="B105" s="389">
        <v>1</v>
      </c>
      <c r="C105" s="389">
        <v>7</v>
      </c>
      <c r="D105" s="389">
        <v>7</v>
      </c>
      <c r="E105" s="391">
        <v>0</v>
      </c>
      <c r="F105" s="391">
        <v>0</v>
      </c>
      <c r="G105" s="391">
        <v>0</v>
      </c>
      <c r="H105" s="391">
        <v>0</v>
      </c>
      <c r="I105" s="391">
        <v>0</v>
      </c>
      <c r="J105" s="391">
        <v>0</v>
      </c>
      <c r="K105" s="391">
        <v>0</v>
      </c>
      <c r="L105" s="391">
        <v>0</v>
      </c>
      <c r="M105" s="391">
        <v>0</v>
      </c>
      <c r="N105" s="389">
        <v>1</v>
      </c>
      <c r="O105" s="391">
        <v>0</v>
      </c>
      <c r="P105" s="391">
        <v>0</v>
      </c>
    </row>
    <row r="106" spans="1:16">
      <c r="A106" s="393" t="s">
        <v>1254</v>
      </c>
      <c r="B106" s="389">
        <v>2</v>
      </c>
      <c r="C106" s="389">
        <v>16</v>
      </c>
      <c r="D106" s="389">
        <v>8</v>
      </c>
      <c r="E106" s="391">
        <v>0</v>
      </c>
      <c r="F106" s="391">
        <v>0</v>
      </c>
      <c r="G106" s="391">
        <v>0</v>
      </c>
      <c r="H106" s="391">
        <v>0</v>
      </c>
      <c r="I106" s="391">
        <v>0</v>
      </c>
      <c r="J106" s="391">
        <v>0</v>
      </c>
      <c r="K106" s="391">
        <v>0</v>
      </c>
      <c r="L106" s="391">
        <v>0</v>
      </c>
      <c r="M106" s="389">
        <v>1</v>
      </c>
      <c r="N106" s="391">
        <v>0</v>
      </c>
      <c r="O106" s="389">
        <v>1</v>
      </c>
      <c r="P106" s="391">
        <v>0</v>
      </c>
    </row>
    <row r="107" spans="1:16">
      <c r="A107" s="393" t="s">
        <v>1256</v>
      </c>
      <c r="B107" s="389">
        <v>12</v>
      </c>
      <c r="C107" s="389">
        <v>99</v>
      </c>
      <c r="D107" s="389">
        <v>8.25</v>
      </c>
      <c r="E107" s="391">
        <v>0</v>
      </c>
      <c r="F107" s="389">
        <v>2</v>
      </c>
      <c r="G107" s="389">
        <v>4</v>
      </c>
      <c r="H107" s="391">
        <v>0</v>
      </c>
      <c r="I107" s="389">
        <v>2</v>
      </c>
      <c r="J107" s="391">
        <v>0</v>
      </c>
      <c r="K107" s="389">
        <v>2</v>
      </c>
      <c r="L107" s="391">
        <v>0</v>
      </c>
      <c r="M107" s="391">
        <v>0</v>
      </c>
      <c r="N107" s="389">
        <v>2</v>
      </c>
      <c r="O107" s="391">
        <v>0</v>
      </c>
      <c r="P107" s="391">
        <v>0</v>
      </c>
    </row>
    <row r="108" spans="1:16">
      <c r="A108" s="393" t="s">
        <v>1257</v>
      </c>
      <c r="B108" s="389">
        <v>8</v>
      </c>
      <c r="C108" s="389">
        <v>150</v>
      </c>
      <c r="D108" s="389">
        <v>18.75</v>
      </c>
      <c r="E108" s="391">
        <v>0</v>
      </c>
      <c r="F108" s="391">
        <v>0</v>
      </c>
      <c r="G108" s="391">
        <v>0</v>
      </c>
      <c r="H108" s="391">
        <v>0</v>
      </c>
      <c r="I108" s="391">
        <v>0</v>
      </c>
      <c r="J108" s="389">
        <v>1</v>
      </c>
      <c r="K108" s="391">
        <v>0</v>
      </c>
      <c r="L108" s="389">
        <v>3</v>
      </c>
      <c r="M108" s="389">
        <v>2</v>
      </c>
      <c r="N108" s="389">
        <v>1</v>
      </c>
      <c r="O108" s="389">
        <v>1</v>
      </c>
      <c r="P108" s="391">
        <v>0</v>
      </c>
    </row>
    <row r="109" spans="1:16">
      <c r="A109" s="393" t="s">
        <v>1258</v>
      </c>
      <c r="B109" s="389">
        <v>4</v>
      </c>
      <c r="C109" s="389">
        <v>23</v>
      </c>
      <c r="D109" s="389">
        <v>5.75</v>
      </c>
      <c r="E109" s="391">
        <v>0</v>
      </c>
      <c r="F109" s="389">
        <v>1</v>
      </c>
      <c r="G109" s="391">
        <v>0</v>
      </c>
      <c r="H109" s="391">
        <v>0</v>
      </c>
      <c r="I109" s="391">
        <v>0</v>
      </c>
      <c r="J109" s="391">
        <v>0</v>
      </c>
      <c r="K109" s="389">
        <v>1</v>
      </c>
      <c r="L109" s="389">
        <v>1</v>
      </c>
      <c r="M109" s="391">
        <v>0</v>
      </c>
      <c r="N109" s="389">
        <v>1</v>
      </c>
      <c r="O109" s="391">
        <v>0</v>
      </c>
      <c r="P109" s="391">
        <v>0</v>
      </c>
    </row>
    <row r="110" spans="1:16">
      <c r="A110" s="393" t="s">
        <v>1259</v>
      </c>
      <c r="B110" s="389">
        <v>1</v>
      </c>
      <c r="C110" s="389">
        <v>4</v>
      </c>
      <c r="D110" s="389">
        <v>4</v>
      </c>
      <c r="E110" s="391">
        <v>0</v>
      </c>
      <c r="F110" s="391">
        <v>0</v>
      </c>
      <c r="G110" s="391">
        <v>0</v>
      </c>
      <c r="H110" s="391">
        <v>0</v>
      </c>
      <c r="I110" s="391">
        <v>0</v>
      </c>
      <c r="J110" s="391">
        <v>0</v>
      </c>
      <c r="K110" s="391">
        <v>0</v>
      </c>
      <c r="L110" s="391">
        <v>0</v>
      </c>
      <c r="M110" s="391">
        <v>0</v>
      </c>
      <c r="N110" s="391">
        <v>0</v>
      </c>
      <c r="O110" s="389">
        <v>1</v>
      </c>
      <c r="P110" s="391">
        <v>0</v>
      </c>
    </row>
    <row r="111" spans="1:16">
      <c r="A111" s="393" t="s">
        <v>1260</v>
      </c>
      <c r="B111" s="389">
        <v>2</v>
      </c>
      <c r="C111" s="389">
        <v>29</v>
      </c>
      <c r="D111" s="389">
        <v>14.5</v>
      </c>
      <c r="E111" s="391">
        <v>0</v>
      </c>
      <c r="F111" s="391">
        <v>0</v>
      </c>
      <c r="G111" s="391">
        <v>0</v>
      </c>
      <c r="H111" s="391">
        <v>0</v>
      </c>
      <c r="I111" s="391">
        <v>0</v>
      </c>
      <c r="J111" s="391">
        <v>0</v>
      </c>
      <c r="K111" s="391">
        <v>0</v>
      </c>
      <c r="L111" s="389">
        <v>1</v>
      </c>
      <c r="M111" s="391">
        <v>0</v>
      </c>
      <c r="N111" s="391">
        <v>0</v>
      </c>
      <c r="O111" s="389">
        <v>1</v>
      </c>
      <c r="P111" s="391">
        <v>0</v>
      </c>
    </row>
    <row r="112" spans="1:16">
      <c r="A112" s="393" t="s">
        <v>1261</v>
      </c>
      <c r="B112" s="389">
        <v>12</v>
      </c>
      <c r="C112" s="389">
        <v>45</v>
      </c>
      <c r="D112" s="389">
        <v>3.75</v>
      </c>
      <c r="E112" s="391">
        <v>0</v>
      </c>
      <c r="F112" s="391">
        <v>0</v>
      </c>
      <c r="G112" s="391">
        <v>0</v>
      </c>
      <c r="H112" s="391">
        <v>0</v>
      </c>
      <c r="I112" s="391">
        <v>0</v>
      </c>
      <c r="J112" s="389">
        <v>1</v>
      </c>
      <c r="K112" s="391">
        <v>0</v>
      </c>
      <c r="L112" s="389">
        <v>2</v>
      </c>
      <c r="M112" s="389">
        <v>1</v>
      </c>
      <c r="N112" s="389">
        <v>6</v>
      </c>
      <c r="O112" s="389">
        <v>2</v>
      </c>
      <c r="P112" s="391">
        <v>0</v>
      </c>
    </row>
    <row r="113" spans="1:16">
      <c r="A113" s="393" t="s">
        <v>1262</v>
      </c>
      <c r="B113" s="389">
        <v>20</v>
      </c>
      <c r="C113" s="389">
        <v>133</v>
      </c>
      <c r="D113" s="389">
        <v>6.65</v>
      </c>
      <c r="E113" s="391">
        <v>0</v>
      </c>
      <c r="F113" s="389">
        <v>5</v>
      </c>
      <c r="G113" s="391">
        <v>0</v>
      </c>
      <c r="H113" s="389">
        <v>1</v>
      </c>
      <c r="I113" s="389">
        <v>1</v>
      </c>
      <c r="J113" s="389">
        <v>2</v>
      </c>
      <c r="K113" s="389">
        <v>4</v>
      </c>
      <c r="L113" s="389">
        <v>3</v>
      </c>
      <c r="M113" s="389">
        <v>1</v>
      </c>
      <c r="N113" s="391">
        <v>0</v>
      </c>
      <c r="O113" s="389">
        <v>3</v>
      </c>
      <c r="P113" s="391">
        <v>0</v>
      </c>
    </row>
    <row r="114" spans="1:16" ht="22.5">
      <c r="A114" s="393" t="s">
        <v>1263</v>
      </c>
      <c r="B114" s="389">
        <v>7</v>
      </c>
      <c r="C114" s="389">
        <v>34</v>
      </c>
      <c r="D114" s="389">
        <v>4.8571428571428568</v>
      </c>
      <c r="E114" s="389">
        <v>1</v>
      </c>
      <c r="F114" s="391">
        <v>0</v>
      </c>
      <c r="G114" s="389">
        <v>2</v>
      </c>
      <c r="H114" s="389">
        <v>1</v>
      </c>
      <c r="I114" s="391">
        <v>0</v>
      </c>
      <c r="J114" s="389">
        <v>2</v>
      </c>
      <c r="K114" s="389">
        <v>1</v>
      </c>
      <c r="L114" s="391">
        <v>0</v>
      </c>
      <c r="M114" s="391">
        <v>0</v>
      </c>
      <c r="N114" s="391">
        <v>0</v>
      </c>
      <c r="O114" s="391">
        <v>0</v>
      </c>
      <c r="P114" s="391">
        <v>0</v>
      </c>
    </row>
    <row r="115" spans="1:16" ht="22.5">
      <c r="A115" s="393" t="s">
        <v>1264</v>
      </c>
      <c r="B115" s="389">
        <v>32</v>
      </c>
      <c r="C115" s="389">
        <v>185</v>
      </c>
      <c r="D115" s="389">
        <v>5.78125</v>
      </c>
      <c r="E115" s="389">
        <v>1</v>
      </c>
      <c r="F115" s="389">
        <v>7</v>
      </c>
      <c r="G115" s="389">
        <v>1</v>
      </c>
      <c r="H115" s="389">
        <v>3</v>
      </c>
      <c r="I115" s="389">
        <v>4</v>
      </c>
      <c r="J115" s="389">
        <v>2</v>
      </c>
      <c r="K115" s="389">
        <v>9</v>
      </c>
      <c r="L115" s="389">
        <v>1</v>
      </c>
      <c r="M115" s="391">
        <v>0</v>
      </c>
      <c r="N115" s="389">
        <v>1</v>
      </c>
      <c r="O115" s="389">
        <v>3</v>
      </c>
      <c r="P115" s="391">
        <v>0</v>
      </c>
    </row>
    <row r="116" spans="1:16" ht="22.5">
      <c r="A116" s="393" t="s">
        <v>1265</v>
      </c>
      <c r="B116" s="389">
        <v>4</v>
      </c>
      <c r="C116" s="389">
        <v>18</v>
      </c>
      <c r="D116" s="389">
        <v>4.5</v>
      </c>
      <c r="E116" s="391">
        <v>0</v>
      </c>
      <c r="F116" s="391">
        <v>0</v>
      </c>
      <c r="G116" s="389">
        <v>1</v>
      </c>
      <c r="H116" s="391">
        <v>0</v>
      </c>
      <c r="I116" s="391">
        <v>0</v>
      </c>
      <c r="J116" s="391">
        <v>0</v>
      </c>
      <c r="K116" s="391">
        <v>0</v>
      </c>
      <c r="L116" s="389">
        <v>1</v>
      </c>
      <c r="M116" s="389">
        <v>1</v>
      </c>
      <c r="N116" s="391">
        <v>0</v>
      </c>
      <c r="O116" s="389">
        <v>1</v>
      </c>
      <c r="P116" s="391">
        <v>0</v>
      </c>
    </row>
    <row r="117" spans="1:16">
      <c r="A117" s="393" t="s">
        <v>1266</v>
      </c>
      <c r="B117" s="389">
        <v>46</v>
      </c>
      <c r="C117" s="389">
        <v>112</v>
      </c>
      <c r="D117" s="389">
        <v>2.4347826086956523</v>
      </c>
      <c r="E117" s="389">
        <v>2</v>
      </c>
      <c r="F117" s="389">
        <v>3</v>
      </c>
      <c r="G117" s="389">
        <v>6</v>
      </c>
      <c r="H117" s="389">
        <v>3</v>
      </c>
      <c r="I117" s="389">
        <v>2</v>
      </c>
      <c r="J117" s="389">
        <v>7</v>
      </c>
      <c r="K117" s="389">
        <v>9</v>
      </c>
      <c r="L117" s="389">
        <v>5</v>
      </c>
      <c r="M117" s="389">
        <v>4</v>
      </c>
      <c r="N117" s="389">
        <v>2</v>
      </c>
      <c r="O117" s="389">
        <v>3</v>
      </c>
      <c r="P117" s="391">
        <v>0</v>
      </c>
    </row>
    <row r="118" spans="1:16">
      <c r="A118" s="393" t="s">
        <v>1267</v>
      </c>
      <c r="B118" s="389">
        <v>37</v>
      </c>
      <c r="C118" s="389">
        <v>236</v>
      </c>
      <c r="D118" s="389">
        <v>6.3783783783783781</v>
      </c>
      <c r="E118" s="391">
        <v>0</v>
      </c>
      <c r="F118" s="389">
        <v>2</v>
      </c>
      <c r="G118" s="389">
        <v>1</v>
      </c>
      <c r="H118" s="389">
        <v>3</v>
      </c>
      <c r="I118" s="391">
        <v>0</v>
      </c>
      <c r="J118" s="389">
        <v>6</v>
      </c>
      <c r="K118" s="389">
        <v>4</v>
      </c>
      <c r="L118" s="389">
        <v>2</v>
      </c>
      <c r="M118" s="389">
        <v>8</v>
      </c>
      <c r="N118" s="389">
        <v>7</v>
      </c>
      <c r="O118" s="389">
        <v>4</v>
      </c>
      <c r="P118" s="391">
        <v>0</v>
      </c>
    </row>
    <row r="119" spans="1:16">
      <c r="A119" s="393" t="s">
        <v>1268</v>
      </c>
      <c r="B119" s="389">
        <v>19</v>
      </c>
      <c r="C119" s="389">
        <v>167</v>
      </c>
      <c r="D119" s="389">
        <v>8.7894736842105257</v>
      </c>
      <c r="E119" s="391">
        <v>0</v>
      </c>
      <c r="F119" s="391">
        <v>0</v>
      </c>
      <c r="G119" s="389">
        <v>2</v>
      </c>
      <c r="H119" s="391">
        <v>0</v>
      </c>
      <c r="I119" s="389">
        <v>2</v>
      </c>
      <c r="J119" s="391">
        <v>0</v>
      </c>
      <c r="K119" s="391">
        <v>0</v>
      </c>
      <c r="L119" s="389">
        <v>2</v>
      </c>
      <c r="M119" s="389">
        <v>3</v>
      </c>
      <c r="N119" s="389">
        <v>2</v>
      </c>
      <c r="O119" s="389">
        <v>8</v>
      </c>
      <c r="P119" s="391">
        <v>0</v>
      </c>
    </row>
    <row r="120" spans="1:16">
      <c r="A120" s="393" t="s">
        <v>1269</v>
      </c>
      <c r="B120" s="389">
        <v>40</v>
      </c>
      <c r="C120" s="389">
        <v>225</v>
      </c>
      <c r="D120" s="389">
        <v>5.625</v>
      </c>
      <c r="E120" s="389">
        <v>2</v>
      </c>
      <c r="F120" s="389">
        <v>2</v>
      </c>
      <c r="G120" s="389">
        <v>1</v>
      </c>
      <c r="H120" s="389">
        <v>2</v>
      </c>
      <c r="I120" s="389">
        <v>1</v>
      </c>
      <c r="J120" s="389">
        <v>6</v>
      </c>
      <c r="K120" s="389">
        <v>11</v>
      </c>
      <c r="L120" s="389">
        <v>6</v>
      </c>
      <c r="M120" s="389">
        <v>7</v>
      </c>
      <c r="N120" s="389">
        <v>1</v>
      </c>
      <c r="O120" s="389">
        <v>1</v>
      </c>
      <c r="P120" s="391">
        <v>0</v>
      </c>
    </row>
    <row r="121" spans="1:16">
      <c r="A121" s="393" t="s">
        <v>1270</v>
      </c>
      <c r="B121" s="389">
        <v>1</v>
      </c>
      <c r="C121" s="389">
        <v>1</v>
      </c>
      <c r="D121" s="389">
        <v>1</v>
      </c>
      <c r="E121" s="391">
        <v>0</v>
      </c>
      <c r="F121" s="391">
        <v>0</v>
      </c>
      <c r="G121" s="391">
        <v>0</v>
      </c>
      <c r="H121" s="391">
        <v>0</v>
      </c>
      <c r="I121" s="391">
        <v>0</v>
      </c>
      <c r="J121" s="389">
        <v>1</v>
      </c>
      <c r="K121" s="391">
        <v>0</v>
      </c>
      <c r="L121" s="391">
        <v>0</v>
      </c>
      <c r="M121" s="391">
        <v>0</v>
      </c>
      <c r="N121" s="391">
        <v>0</v>
      </c>
      <c r="O121" s="391">
        <v>0</v>
      </c>
      <c r="P121" s="391">
        <v>0</v>
      </c>
    </row>
    <row r="122" spans="1:16">
      <c r="A122" s="393" t="s">
        <v>1272</v>
      </c>
      <c r="B122" s="389">
        <v>49</v>
      </c>
      <c r="C122" s="389">
        <v>320</v>
      </c>
      <c r="D122" s="389">
        <v>6.5306122448979593</v>
      </c>
      <c r="E122" s="391">
        <v>0</v>
      </c>
      <c r="F122" s="389">
        <v>2</v>
      </c>
      <c r="G122" s="391">
        <v>0</v>
      </c>
      <c r="H122" s="389">
        <v>1</v>
      </c>
      <c r="I122" s="391">
        <v>0</v>
      </c>
      <c r="J122" s="389">
        <v>1</v>
      </c>
      <c r="K122" s="389">
        <v>4</v>
      </c>
      <c r="L122" s="389">
        <v>11</v>
      </c>
      <c r="M122" s="389">
        <v>9</v>
      </c>
      <c r="N122" s="389">
        <v>11</v>
      </c>
      <c r="O122" s="389">
        <v>10</v>
      </c>
      <c r="P122" s="391">
        <v>0</v>
      </c>
    </row>
    <row r="123" spans="1:16">
      <c r="A123" s="393" t="s">
        <v>1273</v>
      </c>
      <c r="B123" s="389">
        <v>4</v>
      </c>
      <c r="C123" s="389">
        <v>17</v>
      </c>
      <c r="D123" s="389">
        <v>4.25</v>
      </c>
      <c r="E123" s="391">
        <v>0</v>
      </c>
      <c r="F123" s="391">
        <v>0</v>
      </c>
      <c r="G123" s="389">
        <v>1</v>
      </c>
      <c r="H123" s="391">
        <v>0</v>
      </c>
      <c r="I123" s="389">
        <v>1</v>
      </c>
      <c r="J123" s="389">
        <v>1</v>
      </c>
      <c r="K123" s="391">
        <v>0</v>
      </c>
      <c r="L123" s="391">
        <v>0</v>
      </c>
      <c r="M123" s="391">
        <v>0</v>
      </c>
      <c r="N123" s="391">
        <v>0</v>
      </c>
      <c r="O123" s="389">
        <v>1</v>
      </c>
      <c r="P123" s="391">
        <v>0</v>
      </c>
    </row>
    <row r="124" spans="1:16">
      <c r="A124" s="393" t="s">
        <v>1274</v>
      </c>
      <c r="B124" s="389">
        <v>2</v>
      </c>
      <c r="C124" s="389">
        <v>9</v>
      </c>
      <c r="D124" s="389">
        <v>4.5</v>
      </c>
      <c r="E124" s="391">
        <v>0</v>
      </c>
      <c r="F124" s="391">
        <v>0</v>
      </c>
      <c r="G124" s="391">
        <v>0</v>
      </c>
      <c r="H124" s="391">
        <v>0</v>
      </c>
      <c r="I124" s="391">
        <v>0</v>
      </c>
      <c r="J124" s="391">
        <v>0</v>
      </c>
      <c r="K124" s="389">
        <v>2</v>
      </c>
      <c r="L124" s="391">
        <v>0</v>
      </c>
      <c r="M124" s="391">
        <v>0</v>
      </c>
      <c r="N124" s="391">
        <v>0</v>
      </c>
      <c r="O124" s="391">
        <v>0</v>
      </c>
      <c r="P124" s="391">
        <v>0</v>
      </c>
    </row>
    <row r="125" spans="1:16">
      <c r="A125" s="393" t="s">
        <v>1275</v>
      </c>
      <c r="B125" s="389">
        <v>144</v>
      </c>
      <c r="C125" s="389">
        <v>1052</v>
      </c>
      <c r="D125" s="389">
        <v>7.3055555555555554</v>
      </c>
      <c r="E125" s="391">
        <v>0</v>
      </c>
      <c r="F125" s="389">
        <v>1</v>
      </c>
      <c r="G125" s="389">
        <v>3</v>
      </c>
      <c r="H125" s="389">
        <v>5</v>
      </c>
      <c r="I125" s="389">
        <v>7</v>
      </c>
      <c r="J125" s="389">
        <v>16</v>
      </c>
      <c r="K125" s="389">
        <v>23</v>
      </c>
      <c r="L125" s="389">
        <v>28</v>
      </c>
      <c r="M125" s="389">
        <v>13</v>
      </c>
      <c r="N125" s="389">
        <v>14</v>
      </c>
      <c r="O125" s="389">
        <v>34</v>
      </c>
      <c r="P125" s="391">
        <v>0</v>
      </c>
    </row>
    <row r="126" spans="1:16">
      <c r="A126" s="393" t="s">
        <v>1277</v>
      </c>
      <c r="B126" s="389">
        <v>2</v>
      </c>
      <c r="C126" s="389">
        <v>14</v>
      </c>
      <c r="D126" s="389">
        <v>7</v>
      </c>
      <c r="E126" s="391">
        <v>0</v>
      </c>
      <c r="F126" s="391">
        <v>0</v>
      </c>
      <c r="G126" s="391">
        <v>0</v>
      </c>
      <c r="H126" s="389">
        <v>1</v>
      </c>
      <c r="I126" s="391">
        <v>0</v>
      </c>
      <c r="J126" s="391">
        <v>0</v>
      </c>
      <c r="K126" s="391">
        <v>0</v>
      </c>
      <c r="L126" s="391">
        <v>0</v>
      </c>
      <c r="M126" s="391">
        <v>0</v>
      </c>
      <c r="N126" s="389">
        <v>1</v>
      </c>
      <c r="O126" s="391">
        <v>0</v>
      </c>
      <c r="P126" s="391">
        <v>0</v>
      </c>
    </row>
    <row r="127" spans="1:16">
      <c r="A127" s="393" t="s">
        <v>1278</v>
      </c>
      <c r="B127" s="389">
        <v>1</v>
      </c>
      <c r="C127" s="389">
        <v>4</v>
      </c>
      <c r="D127" s="389">
        <v>4</v>
      </c>
      <c r="E127" s="391">
        <v>0</v>
      </c>
      <c r="F127" s="391">
        <v>0</v>
      </c>
      <c r="G127" s="391">
        <v>0</v>
      </c>
      <c r="H127" s="391">
        <v>0</v>
      </c>
      <c r="I127" s="391">
        <v>0</v>
      </c>
      <c r="J127" s="391">
        <v>0</v>
      </c>
      <c r="K127" s="389">
        <v>1</v>
      </c>
      <c r="L127" s="391">
        <v>0</v>
      </c>
      <c r="M127" s="391">
        <v>0</v>
      </c>
      <c r="N127" s="391">
        <v>0</v>
      </c>
      <c r="O127" s="391">
        <v>0</v>
      </c>
      <c r="P127" s="391">
        <v>0</v>
      </c>
    </row>
    <row r="128" spans="1:16">
      <c r="A128" s="393" t="s">
        <v>1279</v>
      </c>
      <c r="B128" s="389">
        <v>58</v>
      </c>
      <c r="C128" s="389">
        <v>227</v>
      </c>
      <c r="D128" s="389">
        <v>3.9137931034482758</v>
      </c>
      <c r="E128" s="391">
        <v>0</v>
      </c>
      <c r="F128" s="389">
        <v>13</v>
      </c>
      <c r="G128" s="389">
        <v>15</v>
      </c>
      <c r="H128" s="389">
        <v>8</v>
      </c>
      <c r="I128" s="389">
        <v>4</v>
      </c>
      <c r="J128" s="389">
        <v>1</v>
      </c>
      <c r="K128" s="389">
        <v>4</v>
      </c>
      <c r="L128" s="389">
        <v>2</v>
      </c>
      <c r="M128" s="389">
        <v>6</v>
      </c>
      <c r="N128" s="389">
        <v>2</v>
      </c>
      <c r="O128" s="389">
        <v>3</v>
      </c>
      <c r="P128" s="391">
        <v>0</v>
      </c>
    </row>
    <row r="129" spans="1:16">
      <c r="A129" s="393" t="s">
        <v>1280</v>
      </c>
      <c r="B129" s="389">
        <v>2</v>
      </c>
      <c r="C129" s="389">
        <v>22</v>
      </c>
      <c r="D129" s="389">
        <v>11</v>
      </c>
      <c r="E129" s="391">
        <v>0</v>
      </c>
      <c r="F129" s="391">
        <v>0</v>
      </c>
      <c r="G129" s="391">
        <v>0</v>
      </c>
      <c r="H129" s="391">
        <v>0</v>
      </c>
      <c r="I129" s="391">
        <v>0</v>
      </c>
      <c r="J129" s="391">
        <v>0</v>
      </c>
      <c r="K129" s="391">
        <v>0</v>
      </c>
      <c r="L129" s="391">
        <v>0</v>
      </c>
      <c r="M129" s="391">
        <v>0</v>
      </c>
      <c r="N129" s="391">
        <v>0</v>
      </c>
      <c r="O129" s="389">
        <v>2</v>
      </c>
      <c r="P129" s="391">
        <v>0</v>
      </c>
    </row>
    <row r="130" spans="1:16">
      <c r="A130" s="393" t="s">
        <v>1281</v>
      </c>
      <c r="B130" s="389">
        <v>2</v>
      </c>
      <c r="C130" s="389">
        <v>8</v>
      </c>
      <c r="D130" s="389">
        <v>4</v>
      </c>
      <c r="E130" s="391">
        <v>0</v>
      </c>
      <c r="F130" s="389">
        <v>1</v>
      </c>
      <c r="G130" s="389">
        <v>1</v>
      </c>
      <c r="H130" s="391">
        <v>0</v>
      </c>
      <c r="I130" s="391">
        <v>0</v>
      </c>
      <c r="J130" s="391">
        <v>0</v>
      </c>
      <c r="K130" s="391">
        <v>0</v>
      </c>
      <c r="L130" s="391">
        <v>0</v>
      </c>
      <c r="M130" s="391">
        <v>0</v>
      </c>
      <c r="N130" s="391">
        <v>0</v>
      </c>
      <c r="O130" s="391">
        <v>0</v>
      </c>
      <c r="P130" s="391">
        <v>0</v>
      </c>
    </row>
    <row r="131" spans="1:16" ht="22.5">
      <c r="A131" s="393" t="s">
        <v>1282</v>
      </c>
      <c r="B131" s="389">
        <v>256</v>
      </c>
      <c r="C131" s="389">
        <v>656</v>
      </c>
      <c r="D131" s="389">
        <v>2.5625</v>
      </c>
      <c r="E131" s="389">
        <v>8</v>
      </c>
      <c r="F131" s="389">
        <v>75</v>
      </c>
      <c r="G131" s="389">
        <v>58</v>
      </c>
      <c r="H131" s="389">
        <v>47</v>
      </c>
      <c r="I131" s="389">
        <v>15</v>
      </c>
      <c r="J131" s="389">
        <v>8</v>
      </c>
      <c r="K131" s="389">
        <v>16</v>
      </c>
      <c r="L131" s="389">
        <v>8</v>
      </c>
      <c r="M131" s="389">
        <v>9</v>
      </c>
      <c r="N131" s="389">
        <v>5</v>
      </c>
      <c r="O131" s="389">
        <v>7</v>
      </c>
      <c r="P131" s="391">
        <v>0</v>
      </c>
    </row>
    <row r="132" spans="1:16">
      <c r="A132" s="393" t="s">
        <v>1283</v>
      </c>
      <c r="B132" s="389">
        <v>2</v>
      </c>
      <c r="C132" s="389">
        <v>132</v>
      </c>
      <c r="D132" s="389">
        <v>66</v>
      </c>
      <c r="E132" s="391">
        <v>0</v>
      </c>
      <c r="F132" s="391">
        <v>0</v>
      </c>
      <c r="G132" s="389">
        <v>1</v>
      </c>
      <c r="H132" s="391">
        <v>0</v>
      </c>
      <c r="I132" s="391">
        <v>0</v>
      </c>
      <c r="J132" s="391">
        <v>0</v>
      </c>
      <c r="K132" s="389">
        <v>1</v>
      </c>
      <c r="L132" s="391">
        <v>0</v>
      </c>
      <c r="M132" s="391">
        <v>0</v>
      </c>
      <c r="N132" s="391">
        <v>0</v>
      </c>
      <c r="O132" s="391">
        <v>0</v>
      </c>
      <c r="P132" s="391">
        <v>0</v>
      </c>
    </row>
    <row r="133" spans="1:16">
      <c r="A133" s="393" t="s">
        <v>1284</v>
      </c>
      <c r="B133" s="389">
        <v>5</v>
      </c>
      <c r="C133" s="389">
        <v>9</v>
      </c>
      <c r="D133" s="389">
        <v>1.8</v>
      </c>
      <c r="E133" s="389">
        <v>1</v>
      </c>
      <c r="F133" s="389">
        <v>2</v>
      </c>
      <c r="G133" s="389">
        <v>1</v>
      </c>
      <c r="H133" s="391">
        <v>0</v>
      </c>
      <c r="I133" s="391">
        <v>0</v>
      </c>
      <c r="J133" s="391">
        <v>0</v>
      </c>
      <c r="K133" s="391">
        <v>0</v>
      </c>
      <c r="L133" s="389">
        <v>1</v>
      </c>
      <c r="M133" s="391">
        <v>0</v>
      </c>
      <c r="N133" s="391">
        <v>0</v>
      </c>
      <c r="O133" s="391">
        <v>0</v>
      </c>
      <c r="P133" s="391">
        <v>0</v>
      </c>
    </row>
    <row r="134" spans="1:16">
      <c r="A134" s="393" t="s">
        <v>1285</v>
      </c>
      <c r="B134" s="389">
        <v>13</v>
      </c>
      <c r="C134" s="389">
        <v>59</v>
      </c>
      <c r="D134" s="389">
        <v>4.5384615384615383</v>
      </c>
      <c r="E134" s="389">
        <v>5</v>
      </c>
      <c r="F134" s="389">
        <v>1</v>
      </c>
      <c r="G134" s="389">
        <v>2</v>
      </c>
      <c r="H134" s="389">
        <v>2</v>
      </c>
      <c r="I134" s="391">
        <v>0</v>
      </c>
      <c r="J134" s="391">
        <v>0</v>
      </c>
      <c r="K134" s="391">
        <v>0</v>
      </c>
      <c r="L134" s="389">
        <v>1</v>
      </c>
      <c r="M134" s="391">
        <v>0</v>
      </c>
      <c r="N134" s="391">
        <v>0</v>
      </c>
      <c r="O134" s="389">
        <v>2</v>
      </c>
      <c r="P134" s="391">
        <v>0</v>
      </c>
    </row>
    <row r="135" spans="1:16">
      <c r="A135" s="393" t="s">
        <v>1286</v>
      </c>
      <c r="B135" s="389">
        <v>61</v>
      </c>
      <c r="C135" s="389">
        <v>393</v>
      </c>
      <c r="D135" s="389">
        <v>6.442622950819672</v>
      </c>
      <c r="E135" s="389">
        <v>2</v>
      </c>
      <c r="F135" s="389">
        <v>6</v>
      </c>
      <c r="G135" s="389">
        <v>4</v>
      </c>
      <c r="H135" s="389">
        <v>4</v>
      </c>
      <c r="I135" s="389">
        <v>3</v>
      </c>
      <c r="J135" s="389">
        <v>1</v>
      </c>
      <c r="K135" s="389">
        <v>7</v>
      </c>
      <c r="L135" s="389">
        <v>3</v>
      </c>
      <c r="M135" s="389">
        <v>5</v>
      </c>
      <c r="N135" s="389">
        <v>10</v>
      </c>
      <c r="O135" s="389">
        <v>16</v>
      </c>
      <c r="P135" s="391">
        <v>0</v>
      </c>
    </row>
    <row r="136" spans="1:16">
      <c r="A136" s="393" t="s">
        <v>1287</v>
      </c>
      <c r="B136" s="389">
        <v>16</v>
      </c>
      <c r="C136" s="389">
        <v>55</v>
      </c>
      <c r="D136" s="389">
        <v>3.4375</v>
      </c>
      <c r="E136" s="389">
        <v>2</v>
      </c>
      <c r="F136" s="389">
        <v>2</v>
      </c>
      <c r="G136" s="389">
        <v>5</v>
      </c>
      <c r="H136" s="389">
        <v>1</v>
      </c>
      <c r="I136" s="391">
        <v>0</v>
      </c>
      <c r="J136" s="389">
        <v>2</v>
      </c>
      <c r="K136" s="389">
        <v>2</v>
      </c>
      <c r="L136" s="389">
        <v>1</v>
      </c>
      <c r="M136" s="389">
        <v>1</v>
      </c>
      <c r="N136" s="391">
        <v>0</v>
      </c>
      <c r="O136" s="391">
        <v>0</v>
      </c>
      <c r="P136" s="391">
        <v>0</v>
      </c>
    </row>
    <row r="137" spans="1:16">
      <c r="A137" s="393" t="s">
        <v>1288</v>
      </c>
      <c r="B137" s="389">
        <v>36</v>
      </c>
      <c r="C137" s="389">
        <v>95</v>
      </c>
      <c r="D137" s="389">
        <v>2.6388888888888888</v>
      </c>
      <c r="E137" s="389">
        <v>1</v>
      </c>
      <c r="F137" s="389">
        <v>7</v>
      </c>
      <c r="G137" s="389">
        <v>12</v>
      </c>
      <c r="H137" s="389">
        <v>5</v>
      </c>
      <c r="I137" s="389">
        <v>1</v>
      </c>
      <c r="J137" s="389">
        <v>3</v>
      </c>
      <c r="K137" s="389">
        <v>1</v>
      </c>
      <c r="L137" s="389">
        <v>1</v>
      </c>
      <c r="M137" s="389">
        <v>2</v>
      </c>
      <c r="N137" s="389">
        <v>1</v>
      </c>
      <c r="O137" s="389">
        <v>2</v>
      </c>
      <c r="P137" s="391">
        <v>0</v>
      </c>
    </row>
    <row r="138" spans="1:16">
      <c r="A138" s="393" t="s">
        <v>1289</v>
      </c>
      <c r="B138" s="389">
        <v>27</v>
      </c>
      <c r="C138" s="389">
        <v>286</v>
      </c>
      <c r="D138" s="389">
        <v>10.592592592592593</v>
      </c>
      <c r="E138" s="391">
        <v>0</v>
      </c>
      <c r="F138" s="391">
        <v>0</v>
      </c>
      <c r="G138" s="391">
        <v>0</v>
      </c>
      <c r="H138" s="391">
        <v>0</v>
      </c>
      <c r="I138" s="391">
        <v>0</v>
      </c>
      <c r="J138" s="389">
        <v>1</v>
      </c>
      <c r="K138" s="391">
        <v>0</v>
      </c>
      <c r="L138" s="389">
        <v>8</v>
      </c>
      <c r="M138" s="389">
        <v>6</v>
      </c>
      <c r="N138" s="389">
        <v>6</v>
      </c>
      <c r="O138" s="389">
        <v>6</v>
      </c>
      <c r="P138" s="391">
        <v>0</v>
      </c>
    </row>
    <row r="139" spans="1:16">
      <c r="A139" s="393" t="s">
        <v>1290</v>
      </c>
      <c r="B139" s="389">
        <v>1</v>
      </c>
      <c r="C139" s="389">
        <v>7</v>
      </c>
      <c r="D139" s="389">
        <v>7</v>
      </c>
      <c r="E139" s="391">
        <v>0</v>
      </c>
      <c r="F139" s="391">
        <v>0</v>
      </c>
      <c r="G139" s="391">
        <v>0</v>
      </c>
      <c r="H139" s="391">
        <v>0</v>
      </c>
      <c r="I139" s="391">
        <v>0</v>
      </c>
      <c r="J139" s="391">
        <v>0</v>
      </c>
      <c r="K139" s="391">
        <v>0</v>
      </c>
      <c r="L139" s="391">
        <v>0</v>
      </c>
      <c r="M139" s="389">
        <v>1</v>
      </c>
      <c r="N139" s="391">
        <v>0</v>
      </c>
      <c r="O139" s="391">
        <v>0</v>
      </c>
      <c r="P139" s="391">
        <v>0</v>
      </c>
    </row>
    <row r="140" spans="1:16">
      <c r="A140" s="393" t="s">
        <v>1291</v>
      </c>
      <c r="B140" s="389">
        <v>2</v>
      </c>
      <c r="C140" s="389">
        <v>5874</v>
      </c>
      <c r="D140" s="389">
        <v>2937</v>
      </c>
      <c r="E140" s="391">
        <v>0</v>
      </c>
      <c r="F140" s="391">
        <v>0</v>
      </c>
      <c r="G140" s="391">
        <v>0</v>
      </c>
      <c r="H140" s="391">
        <v>0</v>
      </c>
      <c r="I140" s="391">
        <v>0</v>
      </c>
      <c r="J140" s="391">
        <v>0</v>
      </c>
      <c r="K140" s="391">
        <v>0</v>
      </c>
      <c r="L140" s="389">
        <v>1</v>
      </c>
      <c r="M140" s="391">
        <v>0</v>
      </c>
      <c r="N140" s="389">
        <v>1</v>
      </c>
      <c r="O140" s="391">
        <v>0</v>
      </c>
      <c r="P140" s="391">
        <v>0</v>
      </c>
    </row>
    <row r="141" spans="1:16" ht="22.5">
      <c r="A141" s="393" t="s">
        <v>1292</v>
      </c>
      <c r="B141" s="389">
        <v>1</v>
      </c>
      <c r="C141" s="389">
        <v>2</v>
      </c>
      <c r="D141" s="389">
        <v>2</v>
      </c>
      <c r="E141" s="391">
        <v>0</v>
      </c>
      <c r="F141" s="391">
        <v>0</v>
      </c>
      <c r="G141" s="391">
        <v>0</v>
      </c>
      <c r="H141" s="391">
        <v>0</v>
      </c>
      <c r="I141" s="391">
        <v>0</v>
      </c>
      <c r="J141" s="391">
        <v>0</v>
      </c>
      <c r="K141" s="389">
        <v>1</v>
      </c>
      <c r="L141" s="391">
        <v>0</v>
      </c>
      <c r="M141" s="391">
        <v>0</v>
      </c>
      <c r="N141" s="391">
        <v>0</v>
      </c>
      <c r="O141" s="391">
        <v>0</v>
      </c>
      <c r="P141" s="391">
        <v>0</v>
      </c>
    </row>
    <row r="142" spans="1:16" ht="22.5">
      <c r="A142" s="393" t="s">
        <v>1293</v>
      </c>
      <c r="B142" s="389">
        <v>6</v>
      </c>
      <c r="C142" s="389">
        <v>29</v>
      </c>
      <c r="D142" s="389">
        <v>4.833333333333333</v>
      </c>
      <c r="E142" s="389">
        <v>1</v>
      </c>
      <c r="F142" s="389">
        <v>3</v>
      </c>
      <c r="G142" s="389">
        <v>2</v>
      </c>
      <c r="H142" s="391">
        <v>0</v>
      </c>
      <c r="I142" s="391">
        <v>0</v>
      </c>
      <c r="J142" s="391">
        <v>0</v>
      </c>
      <c r="K142" s="391">
        <v>0</v>
      </c>
      <c r="L142" s="391">
        <v>0</v>
      </c>
      <c r="M142" s="391">
        <v>0</v>
      </c>
      <c r="N142" s="391">
        <v>0</v>
      </c>
      <c r="O142" s="391">
        <v>0</v>
      </c>
      <c r="P142" s="391">
        <v>0</v>
      </c>
    </row>
    <row r="143" spans="1:16" ht="22.5">
      <c r="A143" s="393" t="s">
        <v>1294</v>
      </c>
      <c r="B143" s="389">
        <v>4</v>
      </c>
      <c r="C143" s="389">
        <v>59</v>
      </c>
      <c r="D143" s="389">
        <v>14.75</v>
      </c>
      <c r="E143" s="391">
        <v>0</v>
      </c>
      <c r="F143" s="391">
        <v>0</v>
      </c>
      <c r="G143" s="391">
        <v>0</v>
      </c>
      <c r="H143" s="391">
        <v>0</v>
      </c>
      <c r="I143" s="389">
        <v>1</v>
      </c>
      <c r="J143" s="391">
        <v>0</v>
      </c>
      <c r="K143" s="391">
        <v>0</v>
      </c>
      <c r="L143" s="391">
        <v>0</v>
      </c>
      <c r="M143" s="389">
        <v>1</v>
      </c>
      <c r="N143" s="391">
        <v>0</v>
      </c>
      <c r="O143" s="389">
        <v>2</v>
      </c>
      <c r="P143" s="391">
        <v>0</v>
      </c>
    </row>
    <row r="144" spans="1:16" ht="22.5">
      <c r="A144" s="393" t="s">
        <v>1295</v>
      </c>
      <c r="B144" s="389">
        <v>55</v>
      </c>
      <c r="C144" s="389">
        <v>85</v>
      </c>
      <c r="D144" s="389">
        <v>1.5454545454545454</v>
      </c>
      <c r="E144" s="391">
        <v>0</v>
      </c>
      <c r="F144" s="389">
        <v>4</v>
      </c>
      <c r="G144" s="389">
        <v>1</v>
      </c>
      <c r="H144" s="389">
        <v>1</v>
      </c>
      <c r="I144" s="389">
        <v>4</v>
      </c>
      <c r="J144" s="389">
        <v>2</v>
      </c>
      <c r="K144" s="389">
        <v>25</v>
      </c>
      <c r="L144" s="389">
        <v>7</v>
      </c>
      <c r="M144" s="389">
        <v>1</v>
      </c>
      <c r="N144" s="389">
        <v>2</v>
      </c>
      <c r="O144" s="389">
        <v>8</v>
      </c>
      <c r="P144" s="391">
        <v>0</v>
      </c>
    </row>
    <row r="145" spans="1:16" ht="22.5" customHeight="1">
      <c r="A145" s="393" t="s">
        <v>1296</v>
      </c>
      <c r="B145" s="389">
        <v>1</v>
      </c>
      <c r="C145" s="389">
        <v>8</v>
      </c>
      <c r="D145" s="389">
        <v>8</v>
      </c>
      <c r="E145" s="391">
        <v>0</v>
      </c>
      <c r="F145" s="391">
        <v>0</v>
      </c>
      <c r="G145" s="391">
        <v>0</v>
      </c>
      <c r="H145" s="391">
        <v>0</v>
      </c>
      <c r="I145" s="391">
        <v>0</v>
      </c>
      <c r="J145" s="391">
        <v>0</v>
      </c>
      <c r="K145" s="391">
        <v>0</v>
      </c>
      <c r="L145" s="391">
        <v>0</v>
      </c>
      <c r="M145" s="391">
        <v>0</v>
      </c>
      <c r="N145" s="391">
        <v>0</v>
      </c>
      <c r="O145" s="389">
        <v>1</v>
      </c>
      <c r="P145" s="391">
        <v>0</v>
      </c>
    </row>
    <row r="146" spans="1:16">
      <c r="A146" s="392" t="s">
        <v>1297</v>
      </c>
      <c r="B146" s="389">
        <v>19908</v>
      </c>
      <c r="C146" s="389">
        <v>126041</v>
      </c>
      <c r="D146" s="389">
        <v>6.3311733976290938</v>
      </c>
      <c r="E146" s="389">
        <v>125</v>
      </c>
      <c r="F146" s="389">
        <v>787</v>
      </c>
      <c r="G146" s="389">
        <v>904</v>
      </c>
      <c r="H146" s="389">
        <v>820</v>
      </c>
      <c r="I146" s="389">
        <v>795</v>
      </c>
      <c r="J146" s="389">
        <v>585</v>
      </c>
      <c r="K146" s="389">
        <v>1508</v>
      </c>
      <c r="L146" s="389">
        <v>1728</v>
      </c>
      <c r="M146" s="389">
        <v>2470</v>
      </c>
      <c r="N146" s="389">
        <v>3350</v>
      </c>
      <c r="O146" s="389">
        <v>6831</v>
      </c>
      <c r="P146" s="389">
        <v>5</v>
      </c>
    </row>
    <row r="147" spans="1:16">
      <c r="A147" s="393" t="s">
        <v>1298</v>
      </c>
      <c r="B147" s="389">
        <v>18</v>
      </c>
      <c r="C147" s="389">
        <v>45</v>
      </c>
      <c r="D147" s="389">
        <v>2.5</v>
      </c>
      <c r="E147" s="391">
        <v>0</v>
      </c>
      <c r="F147" s="391">
        <v>0</v>
      </c>
      <c r="G147" s="389">
        <v>1</v>
      </c>
      <c r="H147" s="391">
        <v>0</v>
      </c>
      <c r="I147" s="389">
        <v>1</v>
      </c>
      <c r="J147" s="389">
        <v>1</v>
      </c>
      <c r="K147" s="389">
        <v>1</v>
      </c>
      <c r="L147" s="391">
        <v>0</v>
      </c>
      <c r="M147" s="389">
        <v>2</v>
      </c>
      <c r="N147" s="389">
        <v>2</v>
      </c>
      <c r="O147" s="389">
        <v>10</v>
      </c>
      <c r="P147" s="391">
        <v>0</v>
      </c>
    </row>
    <row r="148" spans="1:16">
      <c r="A148" s="393" t="s">
        <v>1299</v>
      </c>
      <c r="B148" s="389">
        <v>29</v>
      </c>
      <c r="C148" s="389">
        <v>155</v>
      </c>
      <c r="D148" s="389">
        <v>5.3448275862068968</v>
      </c>
      <c r="E148" s="391">
        <v>0</v>
      </c>
      <c r="F148" s="391">
        <v>0</v>
      </c>
      <c r="G148" s="391">
        <v>0</v>
      </c>
      <c r="H148" s="391">
        <v>0</v>
      </c>
      <c r="I148" s="391">
        <v>0</v>
      </c>
      <c r="J148" s="391">
        <v>0</v>
      </c>
      <c r="K148" s="389">
        <v>2</v>
      </c>
      <c r="L148" s="389">
        <v>3</v>
      </c>
      <c r="M148" s="389">
        <v>3</v>
      </c>
      <c r="N148" s="389">
        <v>8</v>
      </c>
      <c r="O148" s="389">
        <v>13</v>
      </c>
      <c r="P148" s="391">
        <v>0</v>
      </c>
    </row>
    <row r="149" spans="1:16" ht="22.5">
      <c r="A149" s="393" t="s">
        <v>1300</v>
      </c>
      <c r="B149" s="389">
        <v>61</v>
      </c>
      <c r="C149" s="389">
        <v>248</v>
      </c>
      <c r="D149" s="389">
        <v>4.0655737704918034</v>
      </c>
      <c r="E149" s="391">
        <v>0</v>
      </c>
      <c r="F149" s="391">
        <v>0</v>
      </c>
      <c r="G149" s="391">
        <v>0</v>
      </c>
      <c r="H149" s="389">
        <v>1</v>
      </c>
      <c r="I149" s="391">
        <v>0</v>
      </c>
      <c r="J149" s="391">
        <v>0</v>
      </c>
      <c r="K149" s="389">
        <v>3</v>
      </c>
      <c r="L149" s="389">
        <v>7</v>
      </c>
      <c r="M149" s="389">
        <v>10</v>
      </c>
      <c r="N149" s="389">
        <v>13</v>
      </c>
      <c r="O149" s="389">
        <v>27</v>
      </c>
      <c r="P149" s="391">
        <v>0</v>
      </c>
    </row>
    <row r="150" spans="1:16">
      <c r="A150" s="393" t="s">
        <v>1301</v>
      </c>
      <c r="B150" s="389">
        <v>10</v>
      </c>
      <c r="C150" s="389">
        <v>80</v>
      </c>
      <c r="D150" s="389">
        <v>8</v>
      </c>
      <c r="E150" s="391">
        <v>0</v>
      </c>
      <c r="F150" s="391">
        <v>0</v>
      </c>
      <c r="G150" s="391">
        <v>0</v>
      </c>
      <c r="H150" s="391">
        <v>0</v>
      </c>
      <c r="I150" s="391">
        <v>0</v>
      </c>
      <c r="J150" s="389">
        <v>1</v>
      </c>
      <c r="K150" s="391">
        <v>0</v>
      </c>
      <c r="L150" s="389">
        <v>3</v>
      </c>
      <c r="M150" s="389">
        <v>2</v>
      </c>
      <c r="N150" s="389">
        <v>1</v>
      </c>
      <c r="O150" s="389">
        <v>3</v>
      </c>
      <c r="P150" s="391">
        <v>0</v>
      </c>
    </row>
    <row r="151" spans="1:16">
      <c r="A151" s="393" t="s">
        <v>1302</v>
      </c>
      <c r="B151" s="389">
        <v>6</v>
      </c>
      <c r="C151" s="389">
        <v>27</v>
      </c>
      <c r="D151" s="389">
        <v>4.5</v>
      </c>
      <c r="E151" s="391">
        <v>0</v>
      </c>
      <c r="F151" s="391">
        <v>0</v>
      </c>
      <c r="G151" s="391">
        <v>0</v>
      </c>
      <c r="H151" s="391">
        <v>0</v>
      </c>
      <c r="I151" s="391">
        <v>0</v>
      </c>
      <c r="J151" s="391">
        <v>0</v>
      </c>
      <c r="K151" s="391">
        <v>0</v>
      </c>
      <c r="L151" s="389">
        <v>1</v>
      </c>
      <c r="M151" s="391">
        <v>0</v>
      </c>
      <c r="N151" s="389">
        <v>2</v>
      </c>
      <c r="O151" s="389">
        <v>3</v>
      </c>
      <c r="P151" s="391">
        <v>0</v>
      </c>
    </row>
    <row r="152" spans="1:16">
      <c r="A152" s="393" t="s">
        <v>1303</v>
      </c>
      <c r="B152" s="389">
        <v>6</v>
      </c>
      <c r="C152" s="389">
        <v>23</v>
      </c>
      <c r="D152" s="389">
        <v>3.8333333333333335</v>
      </c>
      <c r="E152" s="391">
        <v>0</v>
      </c>
      <c r="F152" s="391">
        <v>0</v>
      </c>
      <c r="G152" s="391">
        <v>0</v>
      </c>
      <c r="H152" s="391">
        <v>0</v>
      </c>
      <c r="I152" s="391">
        <v>0</v>
      </c>
      <c r="J152" s="391">
        <v>0</v>
      </c>
      <c r="K152" s="391">
        <v>0</v>
      </c>
      <c r="L152" s="391">
        <v>0</v>
      </c>
      <c r="M152" s="389">
        <v>2</v>
      </c>
      <c r="N152" s="391">
        <v>0</v>
      </c>
      <c r="O152" s="389">
        <v>4</v>
      </c>
      <c r="P152" s="391">
        <v>0</v>
      </c>
    </row>
    <row r="153" spans="1:16" ht="22.5">
      <c r="A153" s="393" t="s">
        <v>1304</v>
      </c>
      <c r="B153" s="389">
        <v>20</v>
      </c>
      <c r="C153" s="389">
        <v>85</v>
      </c>
      <c r="D153" s="389">
        <v>4.25</v>
      </c>
      <c r="E153" s="391">
        <v>0</v>
      </c>
      <c r="F153" s="389">
        <v>1</v>
      </c>
      <c r="G153" s="391">
        <v>0</v>
      </c>
      <c r="H153" s="391">
        <v>0</v>
      </c>
      <c r="I153" s="391">
        <v>0</v>
      </c>
      <c r="J153" s="391">
        <v>0</v>
      </c>
      <c r="K153" s="391">
        <v>0</v>
      </c>
      <c r="L153" s="389">
        <v>1</v>
      </c>
      <c r="M153" s="389">
        <v>2</v>
      </c>
      <c r="N153" s="389">
        <v>14</v>
      </c>
      <c r="O153" s="389">
        <v>2</v>
      </c>
      <c r="P153" s="391">
        <v>0</v>
      </c>
    </row>
    <row r="154" spans="1:16">
      <c r="A154" s="393" t="s">
        <v>1305</v>
      </c>
      <c r="B154" s="389">
        <v>39</v>
      </c>
      <c r="C154" s="389">
        <v>219</v>
      </c>
      <c r="D154" s="389">
        <v>5.615384615384615</v>
      </c>
      <c r="E154" s="391">
        <v>0</v>
      </c>
      <c r="F154" s="391">
        <v>0</v>
      </c>
      <c r="G154" s="389">
        <v>1</v>
      </c>
      <c r="H154" s="391">
        <v>0</v>
      </c>
      <c r="I154" s="389">
        <v>2</v>
      </c>
      <c r="J154" s="389">
        <v>1</v>
      </c>
      <c r="K154" s="391">
        <v>0</v>
      </c>
      <c r="L154" s="389">
        <v>3</v>
      </c>
      <c r="M154" s="389">
        <v>16</v>
      </c>
      <c r="N154" s="389">
        <v>6</v>
      </c>
      <c r="O154" s="389">
        <v>10</v>
      </c>
      <c r="P154" s="391">
        <v>0</v>
      </c>
    </row>
    <row r="155" spans="1:16" ht="22.5">
      <c r="A155" s="393" t="s">
        <v>1306</v>
      </c>
      <c r="B155" s="389">
        <v>18</v>
      </c>
      <c r="C155" s="389">
        <v>46</v>
      </c>
      <c r="D155" s="389">
        <v>2.5555555555555554</v>
      </c>
      <c r="E155" s="391">
        <v>0</v>
      </c>
      <c r="F155" s="391">
        <v>0</v>
      </c>
      <c r="G155" s="391">
        <v>0</v>
      </c>
      <c r="H155" s="391">
        <v>0</v>
      </c>
      <c r="I155" s="391">
        <v>0</v>
      </c>
      <c r="J155" s="391">
        <v>0</v>
      </c>
      <c r="K155" s="389">
        <v>4</v>
      </c>
      <c r="L155" s="391">
        <v>0</v>
      </c>
      <c r="M155" s="389">
        <v>2</v>
      </c>
      <c r="N155" s="389">
        <v>9</v>
      </c>
      <c r="O155" s="389">
        <v>3</v>
      </c>
      <c r="P155" s="391">
        <v>0</v>
      </c>
    </row>
    <row r="156" spans="1:16">
      <c r="A156" s="393" t="s">
        <v>1307</v>
      </c>
      <c r="B156" s="389">
        <v>25</v>
      </c>
      <c r="C156" s="389">
        <v>133</v>
      </c>
      <c r="D156" s="389">
        <v>5.32</v>
      </c>
      <c r="E156" s="391">
        <v>0</v>
      </c>
      <c r="F156" s="391">
        <v>0</v>
      </c>
      <c r="G156" s="389">
        <v>1</v>
      </c>
      <c r="H156" s="391">
        <v>0</v>
      </c>
      <c r="I156" s="389">
        <v>1</v>
      </c>
      <c r="J156" s="391">
        <v>0</v>
      </c>
      <c r="K156" s="389">
        <v>1</v>
      </c>
      <c r="L156" s="389">
        <v>4</v>
      </c>
      <c r="M156" s="389">
        <v>4</v>
      </c>
      <c r="N156" s="389">
        <v>8</v>
      </c>
      <c r="O156" s="389">
        <v>6</v>
      </c>
      <c r="P156" s="391">
        <v>0</v>
      </c>
    </row>
    <row r="157" spans="1:16">
      <c r="A157" s="393" t="s">
        <v>1308</v>
      </c>
      <c r="B157" s="389">
        <v>24</v>
      </c>
      <c r="C157" s="389">
        <v>206</v>
      </c>
      <c r="D157" s="389">
        <v>8.5833333333333339</v>
      </c>
      <c r="E157" s="391">
        <v>0</v>
      </c>
      <c r="F157" s="391">
        <v>0</v>
      </c>
      <c r="G157" s="391">
        <v>0</v>
      </c>
      <c r="H157" s="389">
        <v>1</v>
      </c>
      <c r="I157" s="391">
        <v>0</v>
      </c>
      <c r="J157" s="389">
        <v>1</v>
      </c>
      <c r="K157" s="389">
        <v>1</v>
      </c>
      <c r="L157" s="389">
        <v>5</v>
      </c>
      <c r="M157" s="389">
        <v>8</v>
      </c>
      <c r="N157" s="389">
        <v>3</v>
      </c>
      <c r="O157" s="389">
        <v>5</v>
      </c>
      <c r="P157" s="391">
        <v>0</v>
      </c>
    </row>
    <row r="158" spans="1:16">
      <c r="A158" s="393" t="s">
        <v>1309</v>
      </c>
      <c r="B158" s="389">
        <v>27</v>
      </c>
      <c r="C158" s="389">
        <v>148</v>
      </c>
      <c r="D158" s="389">
        <v>5.4814814814814818</v>
      </c>
      <c r="E158" s="391">
        <v>0</v>
      </c>
      <c r="F158" s="389">
        <v>1</v>
      </c>
      <c r="G158" s="391">
        <v>0</v>
      </c>
      <c r="H158" s="389">
        <v>1</v>
      </c>
      <c r="I158" s="391">
        <v>0</v>
      </c>
      <c r="J158" s="389">
        <v>6</v>
      </c>
      <c r="K158" s="389">
        <v>2</v>
      </c>
      <c r="L158" s="389">
        <v>4</v>
      </c>
      <c r="M158" s="389">
        <v>7</v>
      </c>
      <c r="N158" s="389">
        <v>2</v>
      </c>
      <c r="O158" s="389">
        <v>4</v>
      </c>
      <c r="P158" s="391">
        <v>0</v>
      </c>
    </row>
    <row r="159" spans="1:16">
      <c r="A159" s="393" t="s">
        <v>1310</v>
      </c>
      <c r="B159" s="389">
        <v>2</v>
      </c>
      <c r="C159" s="389">
        <v>12</v>
      </c>
      <c r="D159" s="389">
        <v>6</v>
      </c>
      <c r="E159" s="391">
        <v>0</v>
      </c>
      <c r="F159" s="391">
        <v>0</v>
      </c>
      <c r="G159" s="391">
        <v>0</v>
      </c>
      <c r="H159" s="391">
        <v>0</v>
      </c>
      <c r="I159" s="391">
        <v>0</v>
      </c>
      <c r="J159" s="391">
        <v>0</v>
      </c>
      <c r="K159" s="391">
        <v>0</v>
      </c>
      <c r="L159" s="391">
        <v>0</v>
      </c>
      <c r="M159" s="389">
        <v>2</v>
      </c>
      <c r="N159" s="391">
        <v>0</v>
      </c>
      <c r="O159" s="391">
        <v>0</v>
      </c>
      <c r="P159" s="391">
        <v>0</v>
      </c>
    </row>
    <row r="160" spans="1:16">
      <c r="A160" s="393" t="s">
        <v>1311</v>
      </c>
      <c r="B160" s="389">
        <v>2</v>
      </c>
      <c r="C160" s="389">
        <v>3</v>
      </c>
      <c r="D160" s="389">
        <v>1.5</v>
      </c>
      <c r="E160" s="391">
        <v>0</v>
      </c>
      <c r="F160" s="391">
        <v>0</v>
      </c>
      <c r="G160" s="391">
        <v>0</v>
      </c>
      <c r="H160" s="391">
        <v>0</v>
      </c>
      <c r="I160" s="391">
        <v>0</v>
      </c>
      <c r="J160" s="391">
        <v>0</v>
      </c>
      <c r="K160" s="391">
        <v>0</v>
      </c>
      <c r="L160" s="389">
        <v>1</v>
      </c>
      <c r="M160" s="391">
        <v>0</v>
      </c>
      <c r="N160" s="391">
        <v>0</v>
      </c>
      <c r="O160" s="389">
        <v>1</v>
      </c>
      <c r="P160" s="391">
        <v>0</v>
      </c>
    </row>
    <row r="161" spans="1:16" ht="33.75">
      <c r="A161" s="393" t="s">
        <v>1312</v>
      </c>
      <c r="B161" s="389">
        <v>19</v>
      </c>
      <c r="C161" s="389">
        <v>86</v>
      </c>
      <c r="D161" s="389">
        <v>4.5263157894736841</v>
      </c>
      <c r="E161" s="391">
        <v>0</v>
      </c>
      <c r="F161" s="391">
        <v>0</v>
      </c>
      <c r="G161" s="389">
        <v>1</v>
      </c>
      <c r="H161" s="391">
        <v>0</v>
      </c>
      <c r="I161" s="391">
        <v>0</v>
      </c>
      <c r="J161" s="391">
        <v>0</v>
      </c>
      <c r="K161" s="389">
        <v>2</v>
      </c>
      <c r="L161" s="389">
        <v>1</v>
      </c>
      <c r="M161" s="389">
        <v>1</v>
      </c>
      <c r="N161" s="389">
        <v>5</v>
      </c>
      <c r="O161" s="389">
        <v>9</v>
      </c>
      <c r="P161" s="391">
        <v>0</v>
      </c>
    </row>
    <row r="162" spans="1:16">
      <c r="A162" s="393" t="s">
        <v>1313</v>
      </c>
      <c r="B162" s="389">
        <v>141</v>
      </c>
      <c r="C162" s="389">
        <v>1026</v>
      </c>
      <c r="D162" s="389">
        <v>7.2765957446808507</v>
      </c>
      <c r="E162" s="391">
        <v>0</v>
      </c>
      <c r="F162" s="389">
        <v>3</v>
      </c>
      <c r="G162" s="391">
        <v>0</v>
      </c>
      <c r="H162" s="391">
        <v>0</v>
      </c>
      <c r="I162" s="389">
        <v>1</v>
      </c>
      <c r="J162" s="389">
        <v>1</v>
      </c>
      <c r="K162" s="389">
        <v>3</v>
      </c>
      <c r="L162" s="389">
        <v>5</v>
      </c>
      <c r="M162" s="389">
        <v>30</v>
      </c>
      <c r="N162" s="389">
        <v>25</v>
      </c>
      <c r="O162" s="389">
        <v>73</v>
      </c>
      <c r="P162" s="391">
        <v>0</v>
      </c>
    </row>
    <row r="163" spans="1:16">
      <c r="A163" s="393" t="s">
        <v>1314</v>
      </c>
      <c r="B163" s="389">
        <v>1599</v>
      </c>
      <c r="C163" s="389">
        <v>9673</v>
      </c>
      <c r="D163" s="389">
        <v>6.0494058786741718</v>
      </c>
      <c r="E163" s="391">
        <v>0</v>
      </c>
      <c r="F163" s="389">
        <v>2</v>
      </c>
      <c r="G163" s="389">
        <v>1</v>
      </c>
      <c r="H163" s="391">
        <v>0</v>
      </c>
      <c r="I163" s="389">
        <v>1</v>
      </c>
      <c r="J163" s="389">
        <v>2</v>
      </c>
      <c r="K163" s="389">
        <v>46</v>
      </c>
      <c r="L163" s="389">
        <v>109</v>
      </c>
      <c r="M163" s="389">
        <v>279</v>
      </c>
      <c r="N163" s="389">
        <v>424</v>
      </c>
      <c r="O163" s="389">
        <v>735</v>
      </c>
      <c r="P163" s="391">
        <v>0</v>
      </c>
    </row>
    <row r="164" spans="1:16">
      <c r="A164" s="393" t="s">
        <v>1315</v>
      </c>
      <c r="B164" s="389">
        <v>36</v>
      </c>
      <c r="C164" s="389">
        <v>357</v>
      </c>
      <c r="D164" s="389">
        <v>9.9166666666666661</v>
      </c>
      <c r="E164" s="391">
        <v>0</v>
      </c>
      <c r="F164" s="391">
        <v>0</v>
      </c>
      <c r="G164" s="389">
        <v>1</v>
      </c>
      <c r="H164" s="389">
        <v>1</v>
      </c>
      <c r="I164" s="389">
        <v>3</v>
      </c>
      <c r="J164" s="391">
        <v>0</v>
      </c>
      <c r="K164" s="389">
        <v>2</v>
      </c>
      <c r="L164" s="389">
        <v>3</v>
      </c>
      <c r="M164" s="389">
        <v>3</v>
      </c>
      <c r="N164" s="389">
        <v>10</v>
      </c>
      <c r="O164" s="389">
        <v>13</v>
      </c>
      <c r="P164" s="391">
        <v>0</v>
      </c>
    </row>
    <row r="165" spans="1:16">
      <c r="A165" s="393" t="s">
        <v>1316</v>
      </c>
      <c r="B165" s="389">
        <v>883</v>
      </c>
      <c r="C165" s="389">
        <v>4787</v>
      </c>
      <c r="D165" s="389">
        <v>5.421291053227633</v>
      </c>
      <c r="E165" s="391">
        <v>0</v>
      </c>
      <c r="F165" s="389">
        <v>2</v>
      </c>
      <c r="G165" s="389">
        <v>1</v>
      </c>
      <c r="H165" s="389">
        <v>1</v>
      </c>
      <c r="I165" s="389">
        <v>4</v>
      </c>
      <c r="J165" s="389">
        <v>9</v>
      </c>
      <c r="K165" s="389">
        <v>54</v>
      </c>
      <c r="L165" s="389">
        <v>86</v>
      </c>
      <c r="M165" s="389">
        <v>137</v>
      </c>
      <c r="N165" s="389">
        <v>208</v>
      </c>
      <c r="O165" s="389">
        <v>380</v>
      </c>
      <c r="P165" s="389">
        <v>1</v>
      </c>
    </row>
    <row r="166" spans="1:16">
      <c r="A166" s="393" t="s">
        <v>1317</v>
      </c>
      <c r="B166" s="389">
        <v>21</v>
      </c>
      <c r="C166" s="389">
        <v>147</v>
      </c>
      <c r="D166" s="389">
        <v>7</v>
      </c>
      <c r="E166" s="391">
        <v>0</v>
      </c>
      <c r="F166" s="391">
        <v>0</v>
      </c>
      <c r="G166" s="391">
        <v>0</v>
      </c>
      <c r="H166" s="391">
        <v>0</v>
      </c>
      <c r="I166" s="391">
        <v>0</v>
      </c>
      <c r="J166" s="391">
        <v>0</v>
      </c>
      <c r="K166" s="391">
        <v>0</v>
      </c>
      <c r="L166" s="389">
        <v>3</v>
      </c>
      <c r="M166" s="389">
        <v>4</v>
      </c>
      <c r="N166" s="389">
        <v>3</v>
      </c>
      <c r="O166" s="389">
        <v>11</v>
      </c>
      <c r="P166" s="391">
        <v>0</v>
      </c>
    </row>
    <row r="167" spans="1:16">
      <c r="A167" s="393" t="s">
        <v>1318</v>
      </c>
      <c r="B167" s="389">
        <v>414</v>
      </c>
      <c r="C167" s="389">
        <v>2850</v>
      </c>
      <c r="D167" s="389">
        <v>6.8840579710144931</v>
      </c>
      <c r="E167" s="391">
        <v>0</v>
      </c>
      <c r="F167" s="391">
        <v>0</v>
      </c>
      <c r="G167" s="391">
        <v>0</v>
      </c>
      <c r="H167" s="391">
        <v>0</v>
      </c>
      <c r="I167" s="389">
        <v>3</v>
      </c>
      <c r="J167" s="389">
        <v>1</v>
      </c>
      <c r="K167" s="389">
        <v>5</v>
      </c>
      <c r="L167" s="389">
        <v>24</v>
      </c>
      <c r="M167" s="389">
        <v>52</v>
      </c>
      <c r="N167" s="389">
        <v>125</v>
      </c>
      <c r="O167" s="389">
        <v>204</v>
      </c>
      <c r="P167" s="391">
        <v>0</v>
      </c>
    </row>
    <row r="168" spans="1:16">
      <c r="A168" s="393" t="s">
        <v>1319</v>
      </c>
      <c r="B168" s="389">
        <v>46</v>
      </c>
      <c r="C168" s="389">
        <v>245</v>
      </c>
      <c r="D168" s="389">
        <v>5.3260869565217392</v>
      </c>
      <c r="E168" s="391">
        <v>0</v>
      </c>
      <c r="F168" s="391">
        <v>0</v>
      </c>
      <c r="G168" s="389">
        <v>1</v>
      </c>
      <c r="H168" s="391">
        <v>0</v>
      </c>
      <c r="I168" s="389">
        <v>2</v>
      </c>
      <c r="J168" s="389">
        <v>1</v>
      </c>
      <c r="K168" s="391">
        <v>0</v>
      </c>
      <c r="L168" s="389">
        <v>11</v>
      </c>
      <c r="M168" s="389">
        <v>10</v>
      </c>
      <c r="N168" s="389">
        <v>8</v>
      </c>
      <c r="O168" s="389">
        <v>13</v>
      </c>
      <c r="P168" s="391">
        <v>0</v>
      </c>
    </row>
    <row r="169" spans="1:16" ht="22.5">
      <c r="A169" s="393" t="s">
        <v>1320</v>
      </c>
      <c r="B169" s="389">
        <v>259</v>
      </c>
      <c r="C169" s="389">
        <v>2014</v>
      </c>
      <c r="D169" s="389">
        <v>7.7760617760617761</v>
      </c>
      <c r="E169" s="389">
        <v>3</v>
      </c>
      <c r="F169" s="389">
        <v>11</v>
      </c>
      <c r="G169" s="389">
        <v>5</v>
      </c>
      <c r="H169" s="389">
        <v>15</v>
      </c>
      <c r="I169" s="389">
        <v>3</v>
      </c>
      <c r="J169" s="389">
        <v>2</v>
      </c>
      <c r="K169" s="389">
        <v>4</v>
      </c>
      <c r="L169" s="389">
        <v>14</v>
      </c>
      <c r="M169" s="389">
        <v>32</v>
      </c>
      <c r="N169" s="389">
        <v>50</v>
      </c>
      <c r="O169" s="389">
        <v>120</v>
      </c>
      <c r="P169" s="391">
        <v>0</v>
      </c>
    </row>
    <row r="170" spans="1:16">
      <c r="A170" s="393" t="s">
        <v>1321</v>
      </c>
      <c r="B170" s="389">
        <v>62</v>
      </c>
      <c r="C170" s="389">
        <v>522</v>
      </c>
      <c r="D170" s="389">
        <v>8.4193548387096779</v>
      </c>
      <c r="E170" s="391">
        <v>0</v>
      </c>
      <c r="F170" s="391">
        <v>0</v>
      </c>
      <c r="G170" s="391">
        <v>0</v>
      </c>
      <c r="H170" s="391">
        <v>0</v>
      </c>
      <c r="I170" s="391">
        <v>0</v>
      </c>
      <c r="J170" s="389">
        <v>1</v>
      </c>
      <c r="K170" s="389">
        <v>1</v>
      </c>
      <c r="L170" s="389">
        <v>4</v>
      </c>
      <c r="M170" s="389">
        <v>6</v>
      </c>
      <c r="N170" s="389">
        <v>10</v>
      </c>
      <c r="O170" s="389">
        <v>40</v>
      </c>
      <c r="P170" s="391">
        <v>0</v>
      </c>
    </row>
    <row r="171" spans="1:16" ht="22.5">
      <c r="A171" s="393" t="s">
        <v>1322</v>
      </c>
      <c r="B171" s="389">
        <v>56</v>
      </c>
      <c r="C171" s="389">
        <v>487</v>
      </c>
      <c r="D171" s="389">
        <v>8.6964285714285712</v>
      </c>
      <c r="E171" s="391">
        <v>0</v>
      </c>
      <c r="F171" s="391">
        <v>0</v>
      </c>
      <c r="G171" s="391">
        <v>0</v>
      </c>
      <c r="H171" s="391">
        <v>0</v>
      </c>
      <c r="I171" s="391">
        <v>0</v>
      </c>
      <c r="J171" s="391">
        <v>0</v>
      </c>
      <c r="K171" s="389">
        <v>3</v>
      </c>
      <c r="L171" s="389">
        <v>9</v>
      </c>
      <c r="M171" s="389">
        <v>2</v>
      </c>
      <c r="N171" s="389">
        <v>16</v>
      </c>
      <c r="O171" s="389">
        <v>26</v>
      </c>
      <c r="P171" s="391">
        <v>0</v>
      </c>
    </row>
    <row r="172" spans="1:16">
      <c r="A172" s="393" t="s">
        <v>1323</v>
      </c>
      <c r="B172" s="389">
        <v>196</v>
      </c>
      <c r="C172" s="389">
        <v>1525</v>
      </c>
      <c r="D172" s="389">
        <v>7.7806122448979593</v>
      </c>
      <c r="E172" s="391">
        <v>0</v>
      </c>
      <c r="F172" s="391">
        <v>0</v>
      </c>
      <c r="G172" s="391">
        <v>0</v>
      </c>
      <c r="H172" s="391">
        <v>0</v>
      </c>
      <c r="I172" s="391">
        <v>0</v>
      </c>
      <c r="J172" s="391">
        <v>0</v>
      </c>
      <c r="K172" s="389">
        <v>4</v>
      </c>
      <c r="L172" s="389">
        <v>16</v>
      </c>
      <c r="M172" s="389">
        <v>26</v>
      </c>
      <c r="N172" s="389">
        <v>57</v>
      </c>
      <c r="O172" s="389">
        <v>93</v>
      </c>
      <c r="P172" s="391">
        <v>0</v>
      </c>
    </row>
    <row r="173" spans="1:16" ht="22.5">
      <c r="A173" s="393" t="s">
        <v>1324</v>
      </c>
      <c r="B173" s="389">
        <v>19</v>
      </c>
      <c r="C173" s="389">
        <v>120</v>
      </c>
      <c r="D173" s="389">
        <v>6.3157894736842106</v>
      </c>
      <c r="E173" s="391">
        <v>0</v>
      </c>
      <c r="F173" s="389">
        <v>1</v>
      </c>
      <c r="G173" s="391">
        <v>0</v>
      </c>
      <c r="H173" s="389">
        <v>1</v>
      </c>
      <c r="I173" s="391">
        <v>0</v>
      </c>
      <c r="J173" s="391">
        <v>0</v>
      </c>
      <c r="K173" s="389">
        <v>1</v>
      </c>
      <c r="L173" s="389">
        <v>1</v>
      </c>
      <c r="M173" s="389">
        <v>2</v>
      </c>
      <c r="N173" s="389">
        <v>3</v>
      </c>
      <c r="O173" s="389">
        <v>10</v>
      </c>
      <c r="P173" s="391">
        <v>0</v>
      </c>
    </row>
    <row r="174" spans="1:16" ht="22.5">
      <c r="A174" s="393" t="s">
        <v>1325</v>
      </c>
      <c r="B174" s="389">
        <v>25</v>
      </c>
      <c r="C174" s="389">
        <v>123</v>
      </c>
      <c r="D174" s="389">
        <v>4.92</v>
      </c>
      <c r="E174" s="391">
        <v>0</v>
      </c>
      <c r="F174" s="391">
        <v>0</v>
      </c>
      <c r="G174" s="391">
        <v>0</v>
      </c>
      <c r="H174" s="389">
        <v>1</v>
      </c>
      <c r="I174" s="389">
        <v>1</v>
      </c>
      <c r="J174" s="389">
        <v>3</v>
      </c>
      <c r="K174" s="391">
        <v>0</v>
      </c>
      <c r="L174" s="389">
        <v>3</v>
      </c>
      <c r="M174" s="389">
        <v>7</v>
      </c>
      <c r="N174" s="389">
        <v>1</v>
      </c>
      <c r="O174" s="389">
        <v>9</v>
      </c>
      <c r="P174" s="391">
        <v>0</v>
      </c>
    </row>
    <row r="175" spans="1:16">
      <c r="A175" s="393" t="s">
        <v>1326</v>
      </c>
      <c r="B175" s="389">
        <v>47</v>
      </c>
      <c r="C175" s="389">
        <v>265</v>
      </c>
      <c r="D175" s="389">
        <v>5.6382978723404253</v>
      </c>
      <c r="E175" s="391">
        <v>0</v>
      </c>
      <c r="F175" s="391">
        <v>0</v>
      </c>
      <c r="G175" s="389">
        <v>8</v>
      </c>
      <c r="H175" s="391">
        <v>0</v>
      </c>
      <c r="I175" s="389">
        <v>1</v>
      </c>
      <c r="J175" s="389">
        <v>1</v>
      </c>
      <c r="K175" s="389">
        <v>1</v>
      </c>
      <c r="L175" s="389">
        <v>1</v>
      </c>
      <c r="M175" s="389">
        <v>6</v>
      </c>
      <c r="N175" s="389">
        <v>11</v>
      </c>
      <c r="O175" s="389">
        <v>18</v>
      </c>
      <c r="P175" s="391">
        <v>0</v>
      </c>
    </row>
    <row r="176" spans="1:16">
      <c r="A176" s="393" t="s">
        <v>1327</v>
      </c>
      <c r="B176" s="389">
        <v>179</v>
      </c>
      <c r="C176" s="389">
        <v>1175</v>
      </c>
      <c r="D176" s="389">
        <v>6.5642458100558656</v>
      </c>
      <c r="E176" s="391">
        <v>0</v>
      </c>
      <c r="F176" s="391">
        <v>0</v>
      </c>
      <c r="G176" s="391">
        <v>0</v>
      </c>
      <c r="H176" s="391">
        <v>0</v>
      </c>
      <c r="I176" s="391">
        <v>0</v>
      </c>
      <c r="J176" s="391">
        <v>0</v>
      </c>
      <c r="K176" s="391">
        <v>0</v>
      </c>
      <c r="L176" s="389">
        <v>11</v>
      </c>
      <c r="M176" s="389">
        <v>25</v>
      </c>
      <c r="N176" s="389">
        <v>45</v>
      </c>
      <c r="O176" s="389">
        <v>98</v>
      </c>
      <c r="P176" s="391">
        <v>0</v>
      </c>
    </row>
    <row r="177" spans="1:16">
      <c r="A177" s="393" t="s">
        <v>1328</v>
      </c>
      <c r="B177" s="389">
        <v>2</v>
      </c>
      <c r="C177" s="389">
        <v>14</v>
      </c>
      <c r="D177" s="389">
        <v>7</v>
      </c>
      <c r="E177" s="391">
        <v>0</v>
      </c>
      <c r="F177" s="391">
        <v>0</v>
      </c>
      <c r="G177" s="391">
        <v>0</v>
      </c>
      <c r="H177" s="391">
        <v>0</v>
      </c>
      <c r="I177" s="391">
        <v>0</v>
      </c>
      <c r="J177" s="391">
        <v>0</v>
      </c>
      <c r="K177" s="391">
        <v>0</v>
      </c>
      <c r="L177" s="391">
        <v>0</v>
      </c>
      <c r="M177" s="389">
        <v>2</v>
      </c>
      <c r="N177" s="391">
        <v>0</v>
      </c>
      <c r="O177" s="391">
        <v>0</v>
      </c>
      <c r="P177" s="391">
        <v>0</v>
      </c>
    </row>
    <row r="178" spans="1:16">
      <c r="A178" s="393" t="s">
        <v>1329</v>
      </c>
      <c r="B178" s="389">
        <v>668</v>
      </c>
      <c r="C178" s="389">
        <v>4923</v>
      </c>
      <c r="D178" s="389">
        <v>7.3697604790419158</v>
      </c>
      <c r="E178" s="391">
        <v>0</v>
      </c>
      <c r="F178" s="389">
        <v>1</v>
      </c>
      <c r="G178" s="389">
        <v>1</v>
      </c>
      <c r="H178" s="389">
        <v>6</v>
      </c>
      <c r="I178" s="389">
        <v>3</v>
      </c>
      <c r="J178" s="389">
        <v>2</v>
      </c>
      <c r="K178" s="389">
        <v>12</v>
      </c>
      <c r="L178" s="389">
        <v>24</v>
      </c>
      <c r="M178" s="389">
        <v>94</v>
      </c>
      <c r="N178" s="389">
        <v>175</v>
      </c>
      <c r="O178" s="389">
        <v>350</v>
      </c>
      <c r="P178" s="391">
        <v>0</v>
      </c>
    </row>
    <row r="179" spans="1:16">
      <c r="A179" s="393" t="s">
        <v>1330</v>
      </c>
      <c r="B179" s="389">
        <v>1</v>
      </c>
      <c r="C179" s="389">
        <v>5</v>
      </c>
      <c r="D179" s="389">
        <v>5</v>
      </c>
      <c r="E179" s="391">
        <v>0</v>
      </c>
      <c r="F179" s="391">
        <v>0</v>
      </c>
      <c r="G179" s="391">
        <v>0</v>
      </c>
      <c r="H179" s="391">
        <v>0</v>
      </c>
      <c r="I179" s="391">
        <v>0</v>
      </c>
      <c r="J179" s="391">
        <v>0</v>
      </c>
      <c r="K179" s="391">
        <v>0</v>
      </c>
      <c r="L179" s="391">
        <v>0</v>
      </c>
      <c r="M179" s="391">
        <v>0</v>
      </c>
      <c r="N179" s="391">
        <v>0</v>
      </c>
      <c r="O179" s="389">
        <v>1</v>
      </c>
      <c r="P179" s="391">
        <v>0</v>
      </c>
    </row>
    <row r="180" spans="1:16" ht="22.5">
      <c r="A180" s="393" t="s">
        <v>1331</v>
      </c>
      <c r="B180" s="389">
        <v>40</v>
      </c>
      <c r="C180" s="389">
        <v>296</v>
      </c>
      <c r="D180" s="389">
        <v>7.4</v>
      </c>
      <c r="E180" s="389">
        <v>2</v>
      </c>
      <c r="F180" s="391">
        <v>0</v>
      </c>
      <c r="G180" s="389">
        <v>1</v>
      </c>
      <c r="H180" s="389">
        <v>1</v>
      </c>
      <c r="I180" s="389">
        <v>8</v>
      </c>
      <c r="J180" s="389">
        <v>1</v>
      </c>
      <c r="K180" s="389">
        <v>8</v>
      </c>
      <c r="L180" s="389">
        <v>9</v>
      </c>
      <c r="M180" s="389">
        <v>2</v>
      </c>
      <c r="N180" s="389">
        <v>3</v>
      </c>
      <c r="O180" s="389">
        <v>5</v>
      </c>
      <c r="P180" s="391">
        <v>0</v>
      </c>
    </row>
    <row r="181" spans="1:16" ht="33.75">
      <c r="A181" s="393" t="s">
        <v>1332</v>
      </c>
      <c r="B181" s="389">
        <v>4</v>
      </c>
      <c r="C181" s="389">
        <v>27</v>
      </c>
      <c r="D181" s="389">
        <v>6.75</v>
      </c>
      <c r="E181" s="391">
        <v>0</v>
      </c>
      <c r="F181" s="391">
        <v>0</v>
      </c>
      <c r="G181" s="391">
        <v>0</v>
      </c>
      <c r="H181" s="391">
        <v>0</v>
      </c>
      <c r="I181" s="391">
        <v>0</v>
      </c>
      <c r="J181" s="391">
        <v>0</v>
      </c>
      <c r="K181" s="389">
        <v>1</v>
      </c>
      <c r="L181" s="389">
        <v>1</v>
      </c>
      <c r="M181" s="391">
        <v>0</v>
      </c>
      <c r="N181" s="391">
        <v>0</v>
      </c>
      <c r="O181" s="389">
        <v>2</v>
      </c>
      <c r="P181" s="391">
        <v>0</v>
      </c>
    </row>
    <row r="182" spans="1:16" ht="22.5">
      <c r="A182" s="393" t="s">
        <v>1333</v>
      </c>
      <c r="B182" s="389">
        <v>201</v>
      </c>
      <c r="C182" s="389">
        <v>1620</v>
      </c>
      <c r="D182" s="389">
        <v>8.0597014925373127</v>
      </c>
      <c r="E182" s="391">
        <v>0</v>
      </c>
      <c r="F182" s="389">
        <v>3</v>
      </c>
      <c r="G182" s="389">
        <v>16</v>
      </c>
      <c r="H182" s="389">
        <v>65</v>
      </c>
      <c r="I182" s="389">
        <v>74</v>
      </c>
      <c r="J182" s="389">
        <v>15</v>
      </c>
      <c r="K182" s="389">
        <v>5</v>
      </c>
      <c r="L182" s="389">
        <v>4</v>
      </c>
      <c r="M182" s="389">
        <v>7</v>
      </c>
      <c r="N182" s="389">
        <v>2</v>
      </c>
      <c r="O182" s="389">
        <v>10</v>
      </c>
      <c r="P182" s="391">
        <v>0</v>
      </c>
    </row>
    <row r="183" spans="1:16" ht="33.75">
      <c r="A183" s="393" t="s">
        <v>1334</v>
      </c>
      <c r="B183" s="389">
        <v>94</v>
      </c>
      <c r="C183" s="389">
        <v>773</v>
      </c>
      <c r="D183" s="389">
        <v>8.2234042553191493</v>
      </c>
      <c r="E183" s="391">
        <v>0</v>
      </c>
      <c r="F183" s="391">
        <v>0</v>
      </c>
      <c r="G183" s="391">
        <v>0</v>
      </c>
      <c r="H183" s="389">
        <v>10</v>
      </c>
      <c r="I183" s="389">
        <v>8</v>
      </c>
      <c r="J183" s="389">
        <v>5</v>
      </c>
      <c r="K183" s="389">
        <v>10</v>
      </c>
      <c r="L183" s="389">
        <v>9</v>
      </c>
      <c r="M183" s="389">
        <v>13</v>
      </c>
      <c r="N183" s="389">
        <v>12</v>
      </c>
      <c r="O183" s="389">
        <v>27</v>
      </c>
      <c r="P183" s="391">
        <v>0</v>
      </c>
    </row>
    <row r="184" spans="1:16">
      <c r="A184" s="393" t="s">
        <v>1335</v>
      </c>
      <c r="B184" s="389">
        <v>79</v>
      </c>
      <c r="C184" s="389">
        <v>390</v>
      </c>
      <c r="D184" s="389">
        <v>4.9367088607594933</v>
      </c>
      <c r="E184" s="391">
        <v>0</v>
      </c>
      <c r="F184" s="391">
        <v>0</v>
      </c>
      <c r="G184" s="391">
        <v>0</v>
      </c>
      <c r="H184" s="391">
        <v>0</v>
      </c>
      <c r="I184" s="389">
        <v>3</v>
      </c>
      <c r="J184" s="391">
        <v>0</v>
      </c>
      <c r="K184" s="389">
        <v>6</v>
      </c>
      <c r="L184" s="389">
        <v>5</v>
      </c>
      <c r="M184" s="389">
        <v>12</v>
      </c>
      <c r="N184" s="389">
        <v>12</v>
      </c>
      <c r="O184" s="389">
        <v>41</v>
      </c>
      <c r="P184" s="391">
        <v>0</v>
      </c>
    </row>
    <row r="185" spans="1:16">
      <c r="A185" s="393" t="s">
        <v>1336</v>
      </c>
      <c r="B185" s="389">
        <v>385</v>
      </c>
      <c r="C185" s="389">
        <v>1529</v>
      </c>
      <c r="D185" s="389">
        <v>3.9714285714285715</v>
      </c>
      <c r="E185" s="389">
        <v>2</v>
      </c>
      <c r="F185" s="389">
        <v>2</v>
      </c>
      <c r="G185" s="389">
        <v>2</v>
      </c>
      <c r="H185" s="389">
        <v>2</v>
      </c>
      <c r="I185" s="389">
        <v>2</v>
      </c>
      <c r="J185" s="389">
        <v>2</v>
      </c>
      <c r="K185" s="389">
        <v>5</v>
      </c>
      <c r="L185" s="389">
        <v>21</v>
      </c>
      <c r="M185" s="389">
        <v>40</v>
      </c>
      <c r="N185" s="389">
        <v>56</v>
      </c>
      <c r="O185" s="389">
        <v>251</v>
      </c>
      <c r="P185" s="391">
        <v>0</v>
      </c>
    </row>
    <row r="186" spans="1:16">
      <c r="A186" s="393" t="s">
        <v>1337</v>
      </c>
      <c r="B186" s="389">
        <v>7</v>
      </c>
      <c r="C186" s="389">
        <v>93</v>
      </c>
      <c r="D186" s="389">
        <v>13.285714285714286</v>
      </c>
      <c r="E186" s="391">
        <v>0</v>
      </c>
      <c r="F186" s="391">
        <v>0</v>
      </c>
      <c r="G186" s="391">
        <v>0</v>
      </c>
      <c r="H186" s="389">
        <v>1</v>
      </c>
      <c r="I186" s="391">
        <v>0</v>
      </c>
      <c r="J186" s="391">
        <v>0</v>
      </c>
      <c r="K186" s="391">
        <v>0</v>
      </c>
      <c r="L186" s="391">
        <v>0</v>
      </c>
      <c r="M186" s="391">
        <v>0</v>
      </c>
      <c r="N186" s="391">
        <v>0</v>
      </c>
      <c r="O186" s="389">
        <v>6</v>
      </c>
      <c r="P186" s="391">
        <v>0</v>
      </c>
    </row>
    <row r="187" spans="1:16">
      <c r="A187" s="393" t="s">
        <v>1338</v>
      </c>
      <c r="B187" s="389">
        <v>13</v>
      </c>
      <c r="C187" s="389">
        <v>93</v>
      </c>
      <c r="D187" s="389">
        <v>7.1538461538461542</v>
      </c>
      <c r="E187" s="391">
        <v>0</v>
      </c>
      <c r="F187" s="389">
        <v>2</v>
      </c>
      <c r="G187" s="391">
        <v>0</v>
      </c>
      <c r="H187" s="391">
        <v>0</v>
      </c>
      <c r="I187" s="389">
        <v>1</v>
      </c>
      <c r="J187" s="391">
        <v>0</v>
      </c>
      <c r="K187" s="389">
        <v>3</v>
      </c>
      <c r="L187" s="389">
        <v>1</v>
      </c>
      <c r="M187" s="389">
        <v>4</v>
      </c>
      <c r="N187" s="391">
        <v>0</v>
      </c>
      <c r="O187" s="389">
        <v>2</v>
      </c>
      <c r="P187" s="391">
        <v>0</v>
      </c>
    </row>
    <row r="188" spans="1:16" ht="22.5">
      <c r="A188" s="393" t="s">
        <v>1339</v>
      </c>
      <c r="B188" s="389">
        <v>39</v>
      </c>
      <c r="C188" s="389">
        <v>185</v>
      </c>
      <c r="D188" s="389">
        <v>4.7435897435897436</v>
      </c>
      <c r="E188" s="391">
        <v>0</v>
      </c>
      <c r="F188" s="391">
        <v>0</v>
      </c>
      <c r="G188" s="389">
        <v>17</v>
      </c>
      <c r="H188" s="389">
        <v>1</v>
      </c>
      <c r="I188" s="389">
        <v>1</v>
      </c>
      <c r="J188" s="389">
        <v>1</v>
      </c>
      <c r="K188" s="389">
        <v>2</v>
      </c>
      <c r="L188" s="389">
        <v>1</v>
      </c>
      <c r="M188" s="389">
        <v>4</v>
      </c>
      <c r="N188" s="389">
        <v>4</v>
      </c>
      <c r="O188" s="389">
        <v>8</v>
      </c>
      <c r="P188" s="391">
        <v>0</v>
      </c>
    </row>
    <row r="189" spans="1:16" ht="22.5">
      <c r="A189" s="393" t="s">
        <v>1340</v>
      </c>
      <c r="B189" s="389">
        <v>65</v>
      </c>
      <c r="C189" s="389">
        <v>513</v>
      </c>
      <c r="D189" s="389">
        <v>7.8923076923076927</v>
      </c>
      <c r="E189" s="391">
        <v>0</v>
      </c>
      <c r="F189" s="389">
        <v>1</v>
      </c>
      <c r="G189" s="391">
        <v>0</v>
      </c>
      <c r="H189" s="389">
        <v>2</v>
      </c>
      <c r="I189" s="391">
        <v>0</v>
      </c>
      <c r="J189" s="389">
        <v>1</v>
      </c>
      <c r="K189" s="389">
        <v>7</v>
      </c>
      <c r="L189" s="389">
        <v>6</v>
      </c>
      <c r="M189" s="389">
        <v>8</v>
      </c>
      <c r="N189" s="389">
        <v>14</v>
      </c>
      <c r="O189" s="389">
        <v>26</v>
      </c>
      <c r="P189" s="391">
        <v>0</v>
      </c>
    </row>
    <row r="190" spans="1:16" ht="22.5">
      <c r="A190" s="393" t="s">
        <v>1341</v>
      </c>
      <c r="B190" s="389">
        <v>185</v>
      </c>
      <c r="C190" s="389">
        <v>1137</v>
      </c>
      <c r="D190" s="389">
        <v>6.1459459459459458</v>
      </c>
      <c r="E190" s="389">
        <v>3</v>
      </c>
      <c r="F190" s="389">
        <v>9</v>
      </c>
      <c r="G190" s="389">
        <v>8</v>
      </c>
      <c r="H190" s="389">
        <v>3</v>
      </c>
      <c r="I190" s="389">
        <v>8</v>
      </c>
      <c r="J190" s="389">
        <v>5</v>
      </c>
      <c r="K190" s="389">
        <v>13</v>
      </c>
      <c r="L190" s="389">
        <v>26</v>
      </c>
      <c r="M190" s="389">
        <v>43</v>
      </c>
      <c r="N190" s="389">
        <v>28</v>
      </c>
      <c r="O190" s="389">
        <v>39</v>
      </c>
      <c r="P190" s="391">
        <v>0</v>
      </c>
    </row>
    <row r="191" spans="1:16">
      <c r="A191" s="393" t="s">
        <v>1342</v>
      </c>
      <c r="B191" s="389">
        <v>140</v>
      </c>
      <c r="C191" s="389">
        <v>368</v>
      </c>
      <c r="D191" s="389">
        <v>2.6285714285714286</v>
      </c>
      <c r="E191" s="391">
        <v>0</v>
      </c>
      <c r="F191" s="391">
        <v>0</v>
      </c>
      <c r="G191" s="391">
        <v>0</v>
      </c>
      <c r="H191" s="389">
        <v>3</v>
      </c>
      <c r="I191" s="389">
        <v>2</v>
      </c>
      <c r="J191" s="389">
        <v>2</v>
      </c>
      <c r="K191" s="389">
        <v>8</v>
      </c>
      <c r="L191" s="389">
        <v>17</v>
      </c>
      <c r="M191" s="389">
        <v>23</v>
      </c>
      <c r="N191" s="389">
        <v>45</v>
      </c>
      <c r="O191" s="389">
        <v>40</v>
      </c>
      <c r="P191" s="391">
        <v>0</v>
      </c>
    </row>
    <row r="192" spans="1:16">
      <c r="A192" s="393" t="s">
        <v>1351</v>
      </c>
      <c r="B192" s="389">
        <v>135</v>
      </c>
      <c r="C192" s="389">
        <v>828</v>
      </c>
      <c r="D192" s="389">
        <v>6.1333333333333337</v>
      </c>
      <c r="E192" s="391">
        <v>0</v>
      </c>
      <c r="F192" s="391">
        <v>0</v>
      </c>
      <c r="G192" s="391">
        <v>0</v>
      </c>
      <c r="H192" s="389">
        <v>2</v>
      </c>
      <c r="I192" s="389">
        <v>2</v>
      </c>
      <c r="J192" s="391">
        <v>0</v>
      </c>
      <c r="K192" s="389">
        <v>10</v>
      </c>
      <c r="L192" s="389">
        <v>20</v>
      </c>
      <c r="M192" s="389">
        <v>38</v>
      </c>
      <c r="N192" s="389">
        <v>20</v>
      </c>
      <c r="O192" s="389">
        <v>43</v>
      </c>
      <c r="P192" s="391">
        <v>0</v>
      </c>
    </row>
    <row r="193" spans="1:16">
      <c r="A193" s="393" t="s">
        <v>1352</v>
      </c>
      <c r="B193" s="389">
        <v>1625</v>
      </c>
      <c r="C193" s="389">
        <v>8152</v>
      </c>
      <c r="D193" s="389">
        <v>5.0166153846153847</v>
      </c>
      <c r="E193" s="391">
        <v>0</v>
      </c>
      <c r="F193" s="391">
        <v>0</v>
      </c>
      <c r="G193" s="391">
        <v>0</v>
      </c>
      <c r="H193" s="391">
        <v>0</v>
      </c>
      <c r="I193" s="389">
        <v>1</v>
      </c>
      <c r="J193" s="389">
        <v>1</v>
      </c>
      <c r="K193" s="389">
        <v>4</v>
      </c>
      <c r="L193" s="389">
        <v>7</v>
      </c>
      <c r="M193" s="389">
        <v>63</v>
      </c>
      <c r="N193" s="389">
        <v>293</v>
      </c>
      <c r="O193" s="389">
        <v>1255</v>
      </c>
      <c r="P193" s="389">
        <v>1</v>
      </c>
    </row>
    <row r="194" spans="1:16">
      <c r="A194" s="393" t="s">
        <v>1353</v>
      </c>
      <c r="B194" s="389">
        <v>394</v>
      </c>
      <c r="C194" s="389">
        <v>1808</v>
      </c>
      <c r="D194" s="389">
        <v>4.5888324873096451</v>
      </c>
      <c r="E194" s="389">
        <v>4</v>
      </c>
      <c r="F194" s="389">
        <v>25</v>
      </c>
      <c r="G194" s="389">
        <v>2</v>
      </c>
      <c r="H194" s="389">
        <v>3</v>
      </c>
      <c r="I194" s="389">
        <v>34</v>
      </c>
      <c r="J194" s="389">
        <v>32</v>
      </c>
      <c r="K194" s="389">
        <v>171</v>
      </c>
      <c r="L194" s="389">
        <v>55</v>
      </c>
      <c r="M194" s="389">
        <v>37</v>
      </c>
      <c r="N194" s="389">
        <v>8</v>
      </c>
      <c r="O194" s="389">
        <v>23</v>
      </c>
      <c r="P194" s="391">
        <v>0</v>
      </c>
    </row>
    <row r="195" spans="1:16" ht="22.5">
      <c r="A195" s="393" t="s">
        <v>1354</v>
      </c>
      <c r="B195" s="389">
        <v>9</v>
      </c>
      <c r="C195" s="389">
        <v>38</v>
      </c>
      <c r="D195" s="389">
        <v>4.2222222222222223</v>
      </c>
      <c r="E195" s="391">
        <v>0</v>
      </c>
      <c r="F195" s="391">
        <v>0</v>
      </c>
      <c r="G195" s="391">
        <v>0</v>
      </c>
      <c r="H195" s="391">
        <v>0</v>
      </c>
      <c r="I195" s="389">
        <v>1</v>
      </c>
      <c r="J195" s="389">
        <v>1</v>
      </c>
      <c r="K195" s="389">
        <v>1</v>
      </c>
      <c r="L195" s="389">
        <v>2</v>
      </c>
      <c r="M195" s="389">
        <v>2</v>
      </c>
      <c r="N195" s="391">
        <v>0</v>
      </c>
      <c r="O195" s="389">
        <v>2</v>
      </c>
      <c r="P195" s="391">
        <v>0</v>
      </c>
    </row>
    <row r="196" spans="1:16" ht="22.5">
      <c r="A196" s="393" t="s">
        <v>1355</v>
      </c>
      <c r="B196" s="389">
        <v>243</v>
      </c>
      <c r="C196" s="389">
        <v>1805</v>
      </c>
      <c r="D196" s="389">
        <v>7.42798353909465</v>
      </c>
      <c r="E196" s="391">
        <v>0</v>
      </c>
      <c r="F196" s="389">
        <v>15</v>
      </c>
      <c r="G196" s="389">
        <v>20</v>
      </c>
      <c r="H196" s="391">
        <v>0</v>
      </c>
      <c r="I196" s="389">
        <v>3</v>
      </c>
      <c r="J196" s="389">
        <v>1</v>
      </c>
      <c r="K196" s="389">
        <v>5</v>
      </c>
      <c r="L196" s="389">
        <v>9</v>
      </c>
      <c r="M196" s="389">
        <v>29</v>
      </c>
      <c r="N196" s="389">
        <v>88</v>
      </c>
      <c r="O196" s="389">
        <v>73</v>
      </c>
      <c r="P196" s="391">
        <v>0</v>
      </c>
    </row>
    <row r="197" spans="1:16">
      <c r="A197" s="393" t="s">
        <v>1356</v>
      </c>
      <c r="B197" s="389">
        <v>5</v>
      </c>
      <c r="C197" s="389">
        <v>33</v>
      </c>
      <c r="D197" s="389">
        <v>6.6</v>
      </c>
      <c r="E197" s="391">
        <v>0</v>
      </c>
      <c r="F197" s="391">
        <v>0</v>
      </c>
      <c r="G197" s="391">
        <v>0</v>
      </c>
      <c r="H197" s="391">
        <v>0</v>
      </c>
      <c r="I197" s="391">
        <v>0</v>
      </c>
      <c r="J197" s="391">
        <v>0</v>
      </c>
      <c r="K197" s="391">
        <v>0</v>
      </c>
      <c r="L197" s="391">
        <v>0</v>
      </c>
      <c r="M197" s="389">
        <v>1</v>
      </c>
      <c r="N197" s="389">
        <v>3</v>
      </c>
      <c r="O197" s="389">
        <v>1</v>
      </c>
      <c r="P197" s="391">
        <v>0</v>
      </c>
    </row>
    <row r="198" spans="1:16">
      <c r="A198" s="393" t="s">
        <v>1357</v>
      </c>
      <c r="B198" s="389">
        <v>13</v>
      </c>
      <c r="C198" s="389">
        <v>41</v>
      </c>
      <c r="D198" s="389">
        <v>3.1538461538461537</v>
      </c>
      <c r="E198" s="391">
        <v>0</v>
      </c>
      <c r="F198" s="391">
        <v>0</v>
      </c>
      <c r="G198" s="391">
        <v>0</v>
      </c>
      <c r="H198" s="391">
        <v>0</v>
      </c>
      <c r="I198" s="391">
        <v>0</v>
      </c>
      <c r="J198" s="391">
        <v>0</v>
      </c>
      <c r="K198" s="391">
        <v>0</v>
      </c>
      <c r="L198" s="391">
        <v>0</v>
      </c>
      <c r="M198" s="391">
        <v>0</v>
      </c>
      <c r="N198" s="389">
        <v>10</v>
      </c>
      <c r="O198" s="389">
        <v>3</v>
      </c>
      <c r="P198" s="391">
        <v>0</v>
      </c>
    </row>
    <row r="199" spans="1:16">
      <c r="A199" s="393" t="s">
        <v>1358</v>
      </c>
      <c r="B199" s="389">
        <v>223</v>
      </c>
      <c r="C199" s="389">
        <v>1619</v>
      </c>
      <c r="D199" s="389">
        <v>7.260089686098655</v>
      </c>
      <c r="E199" s="391">
        <v>0</v>
      </c>
      <c r="F199" s="389">
        <v>1</v>
      </c>
      <c r="G199" s="391">
        <v>0</v>
      </c>
      <c r="H199" s="391">
        <v>0</v>
      </c>
      <c r="I199" s="391">
        <v>0</v>
      </c>
      <c r="J199" s="389">
        <v>2</v>
      </c>
      <c r="K199" s="389">
        <v>8</v>
      </c>
      <c r="L199" s="389">
        <v>10</v>
      </c>
      <c r="M199" s="389">
        <v>16</v>
      </c>
      <c r="N199" s="389">
        <v>45</v>
      </c>
      <c r="O199" s="389">
        <v>141</v>
      </c>
      <c r="P199" s="391">
        <v>0</v>
      </c>
    </row>
    <row r="200" spans="1:16" ht="22.5">
      <c r="A200" s="393" t="s">
        <v>1359</v>
      </c>
      <c r="B200" s="389">
        <v>4</v>
      </c>
      <c r="C200" s="389">
        <v>30</v>
      </c>
      <c r="D200" s="389">
        <v>7.5</v>
      </c>
      <c r="E200" s="391">
        <v>0</v>
      </c>
      <c r="F200" s="391">
        <v>0</v>
      </c>
      <c r="G200" s="391">
        <v>0</v>
      </c>
      <c r="H200" s="391">
        <v>0</v>
      </c>
      <c r="I200" s="391">
        <v>0</v>
      </c>
      <c r="J200" s="391">
        <v>0</v>
      </c>
      <c r="K200" s="391">
        <v>0</v>
      </c>
      <c r="L200" s="391">
        <v>0</v>
      </c>
      <c r="M200" s="391">
        <v>0</v>
      </c>
      <c r="N200" s="391">
        <v>0</v>
      </c>
      <c r="O200" s="389">
        <v>4</v>
      </c>
      <c r="P200" s="391">
        <v>0</v>
      </c>
    </row>
    <row r="201" spans="1:16">
      <c r="A201" s="393" t="s">
        <v>1360</v>
      </c>
      <c r="B201" s="389">
        <v>92</v>
      </c>
      <c r="C201" s="389">
        <v>427</v>
      </c>
      <c r="D201" s="389">
        <v>4.6413043478260869</v>
      </c>
      <c r="E201" s="389">
        <v>4</v>
      </c>
      <c r="F201" s="389">
        <v>40</v>
      </c>
      <c r="G201" s="389">
        <v>15</v>
      </c>
      <c r="H201" s="389">
        <v>12</v>
      </c>
      <c r="I201" s="389">
        <v>1</v>
      </c>
      <c r="J201" s="391">
        <v>0</v>
      </c>
      <c r="K201" s="389">
        <v>1</v>
      </c>
      <c r="L201" s="389">
        <v>2</v>
      </c>
      <c r="M201" s="389">
        <v>3</v>
      </c>
      <c r="N201" s="389">
        <v>3</v>
      </c>
      <c r="O201" s="389">
        <v>11</v>
      </c>
      <c r="P201" s="391">
        <v>0</v>
      </c>
    </row>
    <row r="202" spans="1:16">
      <c r="A202" s="393" t="s">
        <v>1361</v>
      </c>
      <c r="B202" s="389">
        <v>10</v>
      </c>
      <c r="C202" s="389">
        <v>237</v>
      </c>
      <c r="D202" s="389">
        <v>23.7</v>
      </c>
      <c r="E202" s="391">
        <v>0</v>
      </c>
      <c r="F202" s="391">
        <v>0</v>
      </c>
      <c r="G202" s="389">
        <v>1</v>
      </c>
      <c r="H202" s="389">
        <v>2</v>
      </c>
      <c r="I202" s="389">
        <v>1</v>
      </c>
      <c r="J202" s="391">
        <v>0</v>
      </c>
      <c r="K202" s="391">
        <v>0</v>
      </c>
      <c r="L202" s="391">
        <v>0</v>
      </c>
      <c r="M202" s="389">
        <v>1</v>
      </c>
      <c r="N202" s="389">
        <v>1</v>
      </c>
      <c r="O202" s="389">
        <v>4</v>
      </c>
      <c r="P202" s="391">
        <v>0</v>
      </c>
    </row>
    <row r="203" spans="1:16">
      <c r="A203" s="393" t="s">
        <v>1362</v>
      </c>
      <c r="B203" s="389">
        <v>441</v>
      </c>
      <c r="C203" s="389">
        <v>4436</v>
      </c>
      <c r="D203" s="389">
        <v>10.058956916099774</v>
      </c>
      <c r="E203" s="389">
        <v>1</v>
      </c>
      <c r="F203" s="389">
        <v>43</v>
      </c>
      <c r="G203" s="389">
        <v>43</v>
      </c>
      <c r="H203" s="389">
        <v>33</v>
      </c>
      <c r="I203" s="389">
        <v>26</v>
      </c>
      <c r="J203" s="389">
        <v>16</v>
      </c>
      <c r="K203" s="389">
        <v>49</v>
      </c>
      <c r="L203" s="389">
        <v>60</v>
      </c>
      <c r="M203" s="389">
        <v>76</v>
      </c>
      <c r="N203" s="389">
        <v>33</v>
      </c>
      <c r="O203" s="389">
        <v>61</v>
      </c>
      <c r="P203" s="391">
        <v>0</v>
      </c>
    </row>
    <row r="204" spans="1:16" ht="33.75">
      <c r="A204" s="393" t="s">
        <v>1363</v>
      </c>
      <c r="B204" s="389">
        <v>16</v>
      </c>
      <c r="C204" s="389">
        <v>135</v>
      </c>
      <c r="D204" s="389">
        <v>8.4375</v>
      </c>
      <c r="E204" s="389">
        <v>1</v>
      </c>
      <c r="F204" s="391">
        <v>0</v>
      </c>
      <c r="G204" s="391">
        <v>0</v>
      </c>
      <c r="H204" s="389">
        <v>1</v>
      </c>
      <c r="I204" s="389">
        <v>2</v>
      </c>
      <c r="J204" s="391">
        <v>0</v>
      </c>
      <c r="K204" s="389">
        <v>1</v>
      </c>
      <c r="L204" s="389">
        <v>3</v>
      </c>
      <c r="M204" s="389">
        <v>1</v>
      </c>
      <c r="N204" s="389">
        <v>2</v>
      </c>
      <c r="O204" s="389">
        <v>5</v>
      </c>
      <c r="P204" s="391">
        <v>0</v>
      </c>
    </row>
    <row r="205" spans="1:16">
      <c r="A205" s="393" t="s">
        <v>1364</v>
      </c>
      <c r="B205" s="389">
        <v>334</v>
      </c>
      <c r="C205" s="389">
        <v>1598</v>
      </c>
      <c r="D205" s="389">
        <v>4.7844311377245505</v>
      </c>
      <c r="E205" s="391">
        <v>0</v>
      </c>
      <c r="F205" s="391">
        <v>0</v>
      </c>
      <c r="G205" s="391">
        <v>0</v>
      </c>
      <c r="H205" s="389">
        <v>5</v>
      </c>
      <c r="I205" s="391">
        <v>0</v>
      </c>
      <c r="J205" s="389">
        <v>12</v>
      </c>
      <c r="K205" s="389">
        <v>45</v>
      </c>
      <c r="L205" s="389">
        <v>59</v>
      </c>
      <c r="M205" s="389">
        <v>74</v>
      </c>
      <c r="N205" s="389">
        <v>69</v>
      </c>
      <c r="O205" s="389">
        <v>70</v>
      </c>
      <c r="P205" s="391">
        <v>0</v>
      </c>
    </row>
    <row r="206" spans="1:16">
      <c r="A206" s="393" t="s">
        <v>1365</v>
      </c>
      <c r="B206" s="389">
        <v>20</v>
      </c>
      <c r="C206" s="389">
        <v>186</v>
      </c>
      <c r="D206" s="389">
        <v>9.3000000000000007</v>
      </c>
      <c r="E206" s="391">
        <v>0</v>
      </c>
      <c r="F206" s="389">
        <v>8</v>
      </c>
      <c r="G206" s="389">
        <v>3</v>
      </c>
      <c r="H206" s="389">
        <v>2</v>
      </c>
      <c r="I206" s="389">
        <v>1</v>
      </c>
      <c r="J206" s="391">
        <v>0</v>
      </c>
      <c r="K206" s="391">
        <v>0</v>
      </c>
      <c r="L206" s="389">
        <v>1</v>
      </c>
      <c r="M206" s="391">
        <v>0</v>
      </c>
      <c r="N206" s="389">
        <v>5</v>
      </c>
      <c r="O206" s="391">
        <v>0</v>
      </c>
      <c r="P206" s="391">
        <v>0</v>
      </c>
    </row>
    <row r="207" spans="1:16" ht="22.5">
      <c r="A207" s="393" t="s">
        <v>1366</v>
      </c>
      <c r="B207" s="389">
        <v>23</v>
      </c>
      <c r="C207" s="389">
        <v>144</v>
      </c>
      <c r="D207" s="389">
        <v>6.2608695652173916</v>
      </c>
      <c r="E207" s="391">
        <v>0</v>
      </c>
      <c r="F207" s="389">
        <v>1</v>
      </c>
      <c r="G207" s="389">
        <v>3</v>
      </c>
      <c r="H207" s="389">
        <v>2</v>
      </c>
      <c r="I207" s="389">
        <v>1</v>
      </c>
      <c r="J207" s="389">
        <v>1</v>
      </c>
      <c r="K207" s="389">
        <v>3</v>
      </c>
      <c r="L207" s="389">
        <v>2</v>
      </c>
      <c r="M207" s="389">
        <v>3</v>
      </c>
      <c r="N207" s="389">
        <v>1</v>
      </c>
      <c r="O207" s="389">
        <v>6</v>
      </c>
      <c r="P207" s="391">
        <v>0</v>
      </c>
    </row>
    <row r="208" spans="1:16" ht="22.5">
      <c r="A208" s="393" t="s">
        <v>1367</v>
      </c>
      <c r="B208" s="389">
        <v>164</v>
      </c>
      <c r="C208" s="389">
        <v>923</v>
      </c>
      <c r="D208" s="389">
        <v>5.6280487804878048</v>
      </c>
      <c r="E208" s="391">
        <v>0</v>
      </c>
      <c r="F208" s="389">
        <v>8</v>
      </c>
      <c r="G208" s="389">
        <v>1</v>
      </c>
      <c r="H208" s="389">
        <v>2</v>
      </c>
      <c r="I208" s="389">
        <v>4</v>
      </c>
      <c r="J208" s="389">
        <v>2</v>
      </c>
      <c r="K208" s="389">
        <v>14</v>
      </c>
      <c r="L208" s="389">
        <v>23</v>
      </c>
      <c r="M208" s="389">
        <v>28</v>
      </c>
      <c r="N208" s="389">
        <v>21</v>
      </c>
      <c r="O208" s="389">
        <v>61</v>
      </c>
      <c r="P208" s="391">
        <v>0</v>
      </c>
    </row>
    <row r="209" spans="1:16" ht="22.5">
      <c r="A209" s="393" t="s">
        <v>1368</v>
      </c>
      <c r="B209" s="389">
        <v>75</v>
      </c>
      <c r="C209" s="389">
        <v>485</v>
      </c>
      <c r="D209" s="389">
        <v>6.4666666666666668</v>
      </c>
      <c r="E209" s="391">
        <v>0</v>
      </c>
      <c r="F209" s="391">
        <v>0</v>
      </c>
      <c r="G209" s="389">
        <v>2</v>
      </c>
      <c r="H209" s="391">
        <v>0</v>
      </c>
      <c r="I209" s="389">
        <v>1</v>
      </c>
      <c r="J209" s="391">
        <v>0</v>
      </c>
      <c r="K209" s="389">
        <v>11</v>
      </c>
      <c r="L209" s="389">
        <v>5</v>
      </c>
      <c r="M209" s="389">
        <v>13</v>
      </c>
      <c r="N209" s="389">
        <v>18</v>
      </c>
      <c r="O209" s="389">
        <v>25</v>
      </c>
      <c r="P209" s="391">
        <v>0</v>
      </c>
    </row>
    <row r="210" spans="1:16" ht="22.5">
      <c r="A210" s="393" t="s">
        <v>1369</v>
      </c>
      <c r="B210" s="389">
        <v>126</v>
      </c>
      <c r="C210" s="389">
        <v>956</v>
      </c>
      <c r="D210" s="389">
        <v>7.587301587301587</v>
      </c>
      <c r="E210" s="391">
        <v>0</v>
      </c>
      <c r="F210" s="391">
        <v>0</v>
      </c>
      <c r="G210" s="391">
        <v>0</v>
      </c>
      <c r="H210" s="389">
        <v>1</v>
      </c>
      <c r="I210" s="389">
        <v>1</v>
      </c>
      <c r="J210" s="389">
        <v>6</v>
      </c>
      <c r="K210" s="389">
        <v>2</v>
      </c>
      <c r="L210" s="389">
        <v>7</v>
      </c>
      <c r="M210" s="389">
        <v>14</v>
      </c>
      <c r="N210" s="389">
        <v>32</v>
      </c>
      <c r="O210" s="389">
        <v>63</v>
      </c>
      <c r="P210" s="391">
        <v>0</v>
      </c>
    </row>
    <row r="211" spans="1:16">
      <c r="A211" s="393" t="s">
        <v>1370</v>
      </c>
      <c r="B211" s="389">
        <v>120</v>
      </c>
      <c r="C211" s="389">
        <v>1124</v>
      </c>
      <c r="D211" s="389">
        <v>9.3666666666666671</v>
      </c>
      <c r="E211" s="391">
        <v>0</v>
      </c>
      <c r="F211" s="389">
        <v>4</v>
      </c>
      <c r="G211" s="389">
        <v>14</v>
      </c>
      <c r="H211" s="389">
        <v>12</v>
      </c>
      <c r="I211" s="389">
        <v>2</v>
      </c>
      <c r="J211" s="389">
        <v>3</v>
      </c>
      <c r="K211" s="389">
        <v>11</v>
      </c>
      <c r="L211" s="389">
        <v>5</v>
      </c>
      <c r="M211" s="389">
        <v>9</v>
      </c>
      <c r="N211" s="389">
        <v>19</v>
      </c>
      <c r="O211" s="389">
        <v>41</v>
      </c>
      <c r="P211" s="391">
        <v>0</v>
      </c>
    </row>
    <row r="212" spans="1:16">
      <c r="A212" s="393" t="s">
        <v>1371</v>
      </c>
      <c r="B212" s="389">
        <v>232</v>
      </c>
      <c r="C212" s="389">
        <v>1207</v>
      </c>
      <c r="D212" s="389">
        <v>5.2025862068965516</v>
      </c>
      <c r="E212" s="389">
        <v>1</v>
      </c>
      <c r="F212" s="389">
        <v>2</v>
      </c>
      <c r="G212" s="389">
        <v>4</v>
      </c>
      <c r="H212" s="389">
        <v>3</v>
      </c>
      <c r="I212" s="389">
        <v>6</v>
      </c>
      <c r="J212" s="389">
        <v>5</v>
      </c>
      <c r="K212" s="389">
        <v>23</v>
      </c>
      <c r="L212" s="389">
        <v>17</v>
      </c>
      <c r="M212" s="389">
        <v>21</v>
      </c>
      <c r="N212" s="389">
        <v>49</v>
      </c>
      <c r="O212" s="389">
        <v>101</v>
      </c>
      <c r="P212" s="391">
        <v>0</v>
      </c>
    </row>
    <row r="213" spans="1:16">
      <c r="A213" s="393" t="s">
        <v>1372</v>
      </c>
      <c r="B213" s="389">
        <v>239</v>
      </c>
      <c r="C213" s="389">
        <v>1554</v>
      </c>
      <c r="D213" s="389">
        <v>6.502092050209205</v>
      </c>
      <c r="E213" s="391">
        <v>0</v>
      </c>
      <c r="F213" s="389">
        <v>15</v>
      </c>
      <c r="G213" s="389">
        <v>75</v>
      </c>
      <c r="H213" s="389">
        <v>28</v>
      </c>
      <c r="I213" s="389">
        <v>11</v>
      </c>
      <c r="J213" s="389">
        <v>14</v>
      </c>
      <c r="K213" s="389">
        <v>19</v>
      </c>
      <c r="L213" s="389">
        <v>18</v>
      </c>
      <c r="M213" s="389">
        <v>10</v>
      </c>
      <c r="N213" s="389">
        <v>17</v>
      </c>
      <c r="O213" s="389">
        <v>32</v>
      </c>
      <c r="P213" s="391">
        <v>0</v>
      </c>
    </row>
    <row r="214" spans="1:16">
      <c r="A214" s="393" t="s">
        <v>1373</v>
      </c>
      <c r="B214" s="389">
        <v>122</v>
      </c>
      <c r="C214" s="389">
        <v>456</v>
      </c>
      <c r="D214" s="389">
        <v>3.737704918032787</v>
      </c>
      <c r="E214" s="391">
        <v>0</v>
      </c>
      <c r="F214" s="391">
        <v>0</v>
      </c>
      <c r="G214" s="391">
        <v>0</v>
      </c>
      <c r="H214" s="391">
        <v>0</v>
      </c>
      <c r="I214" s="389">
        <v>1</v>
      </c>
      <c r="J214" s="389">
        <v>1</v>
      </c>
      <c r="K214" s="389">
        <v>3</v>
      </c>
      <c r="L214" s="389">
        <v>25</v>
      </c>
      <c r="M214" s="389">
        <v>7</v>
      </c>
      <c r="N214" s="389">
        <v>38</v>
      </c>
      <c r="O214" s="389">
        <v>47</v>
      </c>
      <c r="P214" s="391">
        <v>0</v>
      </c>
    </row>
    <row r="215" spans="1:16">
      <c r="A215" s="393" t="s">
        <v>1374</v>
      </c>
      <c r="B215" s="389">
        <v>448</v>
      </c>
      <c r="C215" s="389">
        <v>2949</v>
      </c>
      <c r="D215" s="389">
        <v>6.5825892857142856</v>
      </c>
      <c r="E215" s="391">
        <v>0</v>
      </c>
      <c r="F215" s="389">
        <v>20</v>
      </c>
      <c r="G215" s="389">
        <v>20</v>
      </c>
      <c r="H215" s="389">
        <v>27</v>
      </c>
      <c r="I215" s="389">
        <v>7</v>
      </c>
      <c r="J215" s="389">
        <v>14</v>
      </c>
      <c r="K215" s="389">
        <v>22</v>
      </c>
      <c r="L215" s="389">
        <v>48</v>
      </c>
      <c r="M215" s="389">
        <v>39</v>
      </c>
      <c r="N215" s="389">
        <v>102</v>
      </c>
      <c r="O215" s="389">
        <v>149</v>
      </c>
      <c r="P215" s="391">
        <v>0</v>
      </c>
    </row>
    <row r="216" spans="1:16">
      <c r="A216" s="393" t="s">
        <v>1375</v>
      </c>
      <c r="B216" s="389">
        <v>53</v>
      </c>
      <c r="C216" s="389">
        <v>443</v>
      </c>
      <c r="D216" s="389">
        <v>8.3584905660377355</v>
      </c>
      <c r="E216" s="391">
        <v>0</v>
      </c>
      <c r="F216" s="389">
        <v>1</v>
      </c>
      <c r="G216" s="389">
        <v>1</v>
      </c>
      <c r="H216" s="389">
        <v>1</v>
      </c>
      <c r="I216" s="391">
        <v>0</v>
      </c>
      <c r="J216" s="391">
        <v>0</v>
      </c>
      <c r="K216" s="389">
        <v>12</v>
      </c>
      <c r="L216" s="389">
        <v>4</v>
      </c>
      <c r="M216" s="389">
        <v>7</v>
      </c>
      <c r="N216" s="389">
        <v>12</v>
      </c>
      <c r="O216" s="389">
        <v>15</v>
      </c>
      <c r="P216" s="391">
        <v>0</v>
      </c>
    </row>
    <row r="217" spans="1:16" ht="22.5">
      <c r="A217" s="393" t="s">
        <v>1376</v>
      </c>
      <c r="B217" s="389">
        <v>576</v>
      </c>
      <c r="C217" s="389">
        <v>3795</v>
      </c>
      <c r="D217" s="389">
        <v>6.588541666666667</v>
      </c>
      <c r="E217" s="389">
        <v>2</v>
      </c>
      <c r="F217" s="389">
        <v>8</v>
      </c>
      <c r="G217" s="389">
        <v>18</v>
      </c>
      <c r="H217" s="389">
        <v>13</v>
      </c>
      <c r="I217" s="389">
        <v>17</v>
      </c>
      <c r="J217" s="389">
        <v>25</v>
      </c>
      <c r="K217" s="389">
        <v>59</v>
      </c>
      <c r="L217" s="389">
        <v>46</v>
      </c>
      <c r="M217" s="389">
        <v>80</v>
      </c>
      <c r="N217" s="389">
        <v>127</v>
      </c>
      <c r="O217" s="389">
        <v>181</v>
      </c>
      <c r="P217" s="391">
        <v>0</v>
      </c>
    </row>
    <row r="218" spans="1:16">
      <c r="A218" s="393" t="s">
        <v>1377</v>
      </c>
      <c r="B218" s="389">
        <v>7</v>
      </c>
      <c r="C218" s="389">
        <v>16</v>
      </c>
      <c r="D218" s="389">
        <v>2.2857142857142856</v>
      </c>
      <c r="E218" s="391">
        <v>0</v>
      </c>
      <c r="F218" s="391">
        <v>0</v>
      </c>
      <c r="G218" s="391">
        <v>0</v>
      </c>
      <c r="H218" s="391">
        <v>0</v>
      </c>
      <c r="I218" s="391">
        <v>0</v>
      </c>
      <c r="J218" s="391">
        <v>0</v>
      </c>
      <c r="K218" s="391">
        <v>0</v>
      </c>
      <c r="L218" s="389">
        <v>7</v>
      </c>
      <c r="M218" s="391">
        <v>0</v>
      </c>
      <c r="N218" s="391">
        <v>0</v>
      </c>
      <c r="O218" s="391">
        <v>0</v>
      </c>
      <c r="P218" s="391">
        <v>0</v>
      </c>
    </row>
    <row r="219" spans="1:16" ht="22.5">
      <c r="A219" s="393" t="s">
        <v>1378</v>
      </c>
      <c r="B219" s="389">
        <v>302</v>
      </c>
      <c r="C219" s="389">
        <v>2298</v>
      </c>
      <c r="D219" s="389">
        <v>7.6092715231788075</v>
      </c>
      <c r="E219" s="391">
        <v>0</v>
      </c>
      <c r="F219" s="389">
        <v>3</v>
      </c>
      <c r="G219" s="391">
        <v>0</v>
      </c>
      <c r="H219" s="391">
        <v>0</v>
      </c>
      <c r="I219" s="389">
        <v>6</v>
      </c>
      <c r="J219" s="389">
        <v>1</v>
      </c>
      <c r="K219" s="389">
        <v>3</v>
      </c>
      <c r="L219" s="389">
        <v>21</v>
      </c>
      <c r="M219" s="389">
        <v>51</v>
      </c>
      <c r="N219" s="389">
        <v>74</v>
      </c>
      <c r="O219" s="389">
        <v>143</v>
      </c>
      <c r="P219" s="391">
        <v>0</v>
      </c>
    </row>
    <row r="220" spans="1:16">
      <c r="A220" s="393" t="s">
        <v>1379</v>
      </c>
      <c r="B220" s="389">
        <v>1257</v>
      </c>
      <c r="C220" s="389">
        <v>13818</v>
      </c>
      <c r="D220" s="389">
        <v>10.992840095465393</v>
      </c>
      <c r="E220" s="389">
        <v>7</v>
      </c>
      <c r="F220" s="389">
        <v>235</v>
      </c>
      <c r="G220" s="389">
        <v>361</v>
      </c>
      <c r="H220" s="389">
        <v>136</v>
      </c>
      <c r="I220" s="389">
        <v>176</v>
      </c>
      <c r="J220" s="389">
        <v>78</v>
      </c>
      <c r="K220" s="389">
        <v>61</v>
      </c>
      <c r="L220" s="389">
        <v>56</v>
      </c>
      <c r="M220" s="389">
        <v>39</v>
      </c>
      <c r="N220" s="389">
        <v>29</v>
      </c>
      <c r="O220" s="389">
        <v>79</v>
      </c>
      <c r="P220" s="391">
        <v>0</v>
      </c>
    </row>
    <row r="221" spans="1:16">
      <c r="A221" s="393" t="s">
        <v>1380</v>
      </c>
      <c r="B221" s="389">
        <v>424</v>
      </c>
      <c r="C221" s="389">
        <v>5070</v>
      </c>
      <c r="D221" s="389">
        <v>11.95754716981132</v>
      </c>
      <c r="E221" s="389">
        <v>1</v>
      </c>
      <c r="F221" s="389">
        <v>47</v>
      </c>
      <c r="G221" s="389">
        <v>17</v>
      </c>
      <c r="H221" s="389">
        <v>89</v>
      </c>
      <c r="I221" s="389">
        <v>32</v>
      </c>
      <c r="J221" s="389">
        <v>25</v>
      </c>
      <c r="K221" s="389">
        <v>30</v>
      </c>
      <c r="L221" s="389">
        <v>31</v>
      </c>
      <c r="M221" s="389">
        <v>52</v>
      </c>
      <c r="N221" s="389">
        <v>26</v>
      </c>
      <c r="O221" s="389">
        <v>73</v>
      </c>
      <c r="P221" s="389">
        <v>1</v>
      </c>
    </row>
    <row r="222" spans="1:16">
      <c r="A222" s="393" t="s">
        <v>1381</v>
      </c>
      <c r="B222" s="389">
        <v>1</v>
      </c>
      <c r="C222" s="389">
        <v>2</v>
      </c>
      <c r="D222" s="389">
        <v>2</v>
      </c>
      <c r="E222" s="391">
        <v>0</v>
      </c>
      <c r="F222" s="391">
        <v>0</v>
      </c>
      <c r="G222" s="391">
        <v>0</v>
      </c>
      <c r="H222" s="391">
        <v>0</v>
      </c>
      <c r="I222" s="391">
        <v>0</v>
      </c>
      <c r="J222" s="391">
        <v>0</v>
      </c>
      <c r="K222" s="391">
        <v>0</v>
      </c>
      <c r="L222" s="391">
        <v>0</v>
      </c>
      <c r="M222" s="391">
        <v>0</v>
      </c>
      <c r="N222" s="391">
        <v>0</v>
      </c>
      <c r="O222" s="389">
        <v>1</v>
      </c>
      <c r="P222" s="391">
        <v>0</v>
      </c>
    </row>
    <row r="223" spans="1:16">
      <c r="A223" s="393" t="s">
        <v>1382</v>
      </c>
      <c r="B223" s="389">
        <v>5</v>
      </c>
      <c r="C223" s="389">
        <v>62</v>
      </c>
      <c r="D223" s="389">
        <v>12.4</v>
      </c>
      <c r="E223" s="391">
        <v>0</v>
      </c>
      <c r="F223" s="391">
        <v>0</v>
      </c>
      <c r="G223" s="389">
        <v>1</v>
      </c>
      <c r="H223" s="391">
        <v>0</v>
      </c>
      <c r="I223" s="389">
        <v>1</v>
      </c>
      <c r="J223" s="391">
        <v>0</v>
      </c>
      <c r="K223" s="391">
        <v>0</v>
      </c>
      <c r="L223" s="391">
        <v>0</v>
      </c>
      <c r="M223" s="391">
        <v>0</v>
      </c>
      <c r="N223" s="389">
        <v>1</v>
      </c>
      <c r="O223" s="389">
        <v>2</v>
      </c>
      <c r="P223" s="391">
        <v>0</v>
      </c>
    </row>
    <row r="224" spans="1:16">
      <c r="A224" s="393" t="s">
        <v>1383</v>
      </c>
      <c r="B224" s="389">
        <v>193</v>
      </c>
      <c r="C224" s="389">
        <v>1536</v>
      </c>
      <c r="D224" s="389">
        <v>7.9585492227979273</v>
      </c>
      <c r="E224" s="391">
        <v>0</v>
      </c>
      <c r="F224" s="389">
        <v>23</v>
      </c>
      <c r="G224" s="389">
        <v>22</v>
      </c>
      <c r="H224" s="389">
        <v>11</v>
      </c>
      <c r="I224" s="389">
        <v>24</v>
      </c>
      <c r="J224" s="389">
        <v>13</v>
      </c>
      <c r="K224" s="389">
        <v>23</v>
      </c>
      <c r="L224" s="389">
        <v>19</v>
      </c>
      <c r="M224" s="389">
        <v>19</v>
      </c>
      <c r="N224" s="389">
        <v>5</v>
      </c>
      <c r="O224" s="389">
        <v>34</v>
      </c>
      <c r="P224" s="391">
        <v>0</v>
      </c>
    </row>
    <row r="225" spans="1:16" ht="33.75">
      <c r="A225" s="393" t="s">
        <v>3432</v>
      </c>
      <c r="B225" s="389">
        <v>7</v>
      </c>
      <c r="C225" s="389">
        <v>46</v>
      </c>
      <c r="D225" s="389">
        <v>6.5714285714285712</v>
      </c>
      <c r="E225" s="391">
        <v>0</v>
      </c>
      <c r="F225" s="389">
        <v>3</v>
      </c>
      <c r="G225" s="391">
        <v>0</v>
      </c>
      <c r="H225" s="389">
        <v>1</v>
      </c>
      <c r="I225" s="389">
        <v>1</v>
      </c>
      <c r="J225" s="391">
        <v>0</v>
      </c>
      <c r="K225" s="389">
        <v>1</v>
      </c>
      <c r="L225" s="389">
        <v>1</v>
      </c>
      <c r="M225" s="391">
        <v>0</v>
      </c>
      <c r="N225" s="391">
        <v>0</v>
      </c>
      <c r="O225" s="391">
        <v>0</v>
      </c>
      <c r="P225" s="391">
        <v>0</v>
      </c>
    </row>
    <row r="226" spans="1:16" ht="22.5">
      <c r="A226" s="393" t="s">
        <v>1385</v>
      </c>
      <c r="B226" s="389">
        <v>5</v>
      </c>
      <c r="C226" s="389">
        <v>36</v>
      </c>
      <c r="D226" s="389">
        <v>7.2</v>
      </c>
      <c r="E226" s="391">
        <v>0</v>
      </c>
      <c r="F226" s="391">
        <v>0</v>
      </c>
      <c r="G226" s="391">
        <v>0</v>
      </c>
      <c r="H226" s="391">
        <v>0</v>
      </c>
      <c r="I226" s="391">
        <v>0</v>
      </c>
      <c r="J226" s="391">
        <v>0</v>
      </c>
      <c r="K226" s="389">
        <v>1</v>
      </c>
      <c r="L226" s="389">
        <v>1</v>
      </c>
      <c r="M226" s="389">
        <v>1</v>
      </c>
      <c r="N226" s="389">
        <v>1</v>
      </c>
      <c r="O226" s="389">
        <v>1</v>
      </c>
      <c r="P226" s="391">
        <v>0</v>
      </c>
    </row>
    <row r="227" spans="1:16" ht="22.5">
      <c r="A227" s="393" t="s">
        <v>1386</v>
      </c>
      <c r="B227" s="389">
        <v>13</v>
      </c>
      <c r="C227" s="389">
        <v>67</v>
      </c>
      <c r="D227" s="389">
        <v>5.1538461538461542</v>
      </c>
      <c r="E227" s="391">
        <v>0</v>
      </c>
      <c r="F227" s="391">
        <v>0</v>
      </c>
      <c r="G227" s="391">
        <v>0</v>
      </c>
      <c r="H227" s="391">
        <v>0</v>
      </c>
      <c r="I227" s="391">
        <v>0</v>
      </c>
      <c r="J227" s="391">
        <v>0</v>
      </c>
      <c r="K227" s="391">
        <v>0</v>
      </c>
      <c r="L227" s="391">
        <v>0</v>
      </c>
      <c r="M227" s="389">
        <v>3</v>
      </c>
      <c r="N227" s="389">
        <v>6</v>
      </c>
      <c r="O227" s="389">
        <v>4</v>
      </c>
      <c r="P227" s="391">
        <v>0</v>
      </c>
    </row>
    <row r="228" spans="1:16" ht="22.5">
      <c r="A228" s="393" t="s">
        <v>1387</v>
      </c>
      <c r="B228" s="389">
        <v>23</v>
      </c>
      <c r="C228" s="389">
        <v>125</v>
      </c>
      <c r="D228" s="389">
        <v>5.4347826086956523</v>
      </c>
      <c r="E228" s="391">
        <v>0</v>
      </c>
      <c r="F228" s="389">
        <v>1</v>
      </c>
      <c r="G228" s="391">
        <v>0</v>
      </c>
      <c r="H228" s="391">
        <v>0</v>
      </c>
      <c r="I228" s="391">
        <v>0</v>
      </c>
      <c r="J228" s="391">
        <v>0</v>
      </c>
      <c r="K228" s="391">
        <v>0</v>
      </c>
      <c r="L228" s="389">
        <v>2</v>
      </c>
      <c r="M228" s="389">
        <v>2</v>
      </c>
      <c r="N228" s="389">
        <v>4</v>
      </c>
      <c r="O228" s="389">
        <v>14</v>
      </c>
      <c r="P228" s="391">
        <v>0</v>
      </c>
    </row>
    <row r="229" spans="1:16" ht="22.5">
      <c r="A229" s="393" t="s">
        <v>1388</v>
      </c>
      <c r="B229" s="389">
        <v>14</v>
      </c>
      <c r="C229" s="389">
        <v>99</v>
      </c>
      <c r="D229" s="389">
        <v>7.0714285714285712</v>
      </c>
      <c r="E229" s="391">
        <v>0</v>
      </c>
      <c r="F229" s="391">
        <v>0</v>
      </c>
      <c r="G229" s="391">
        <v>0</v>
      </c>
      <c r="H229" s="389">
        <v>1</v>
      </c>
      <c r="I229" s="391">
        <v>0</v>
      </c>
      <c r="J229" s="391">
        <v>0</v>
      </c>
      <c r="K229" s="389">
        <v>1</v>
      </c>
      <c r="L229" s="389">
        <v>1</v>
      </c>
      <c r="M229" s="389">
        <v>2</v>
      </c>
      <c r="N229" s="391">
        <v>0</v>
      </c>
      <c r="O229" s="389">
        <v>9</v>
      </c>
      <c r="P229" s="391">
        <v>0</v>
      </c>
    </row>
    <row r="230" spans="1:16">
      <c r="A230" s="393" t="s">
        <v>1389</v>
      </c>
      <c r="B230" s="389">
        <v>6</v>
      </c>
      <c r="C230" s="389">
        <v>20</v>
      </c>
      <c r="D230" s="389">
        <v>3.3333333333333335</v>
      </c>
      <c r="E230" s="389">
        <v>1</v>
      </c>
      <c r="F230" s="391">
        <v>0</v>
      </c>
      <c r="G230" s="391">
        <v>0</v>
      </c>
      <c r="H230" s="391">
        <v>0</v>
      </c>
      <c r="I230" s="391">
        <v>0</v>
      </c>
      <c r="J230" s="389">
        <v>1</v>
      </c>
      <c r="K230" s="391">
        <v>0</v>
      </c>
      <c r="L230" s="389">
        <v>1</v>
      </c>
      <c r="M230" s="389">
        <v>1</v>
      </c>
      <c r="N230" s="389">
        <v>1</v>
      </c>
      <c r="O230" s="389">
        <v>1</v>
      </c>
      <c r="P230" s="391">
        <v>0</v>
      </c>
    </row>
    <row r="231" spans="1:16">
      <c r="A231" s="393" t="s">
        <v>1390</v>
      </c>
      <c r="B231" s="389">
        <v>34</v>
      </c>
      <c r="C231" s="389">
        <v>183</v>
      </c>
      <c r="D231" s="389">
        <v>5.382352941176471</v>
      </c>
      <c r="E231" s="389">
        <v>1</v>
      </c>
      <c r="F231" s="389">
        <v>2</v>
      </c>
      <c r="G231" s="389">
        <v>1</v>
      </c>
      <c r="H231" s="391">
        <v>0</v>
      </c>
      <c r="I231" s="391">
        <v>0</v>
      </c>
      <c r="J231" s="391">
        <v>0</v>
      </c>
      <c r="K231" s="391">
        <v>0</v>
      </c>
      <c r="L231" s="389">
        <v>3</v>
      </c>
      <c r="M231" s="389">
        <v>4</v>
      </c>
      <c r="N231" s="389">
        <v>9</v>
      </c>
      <c r="O231" s="389">
        <v>14</v>
      </c>
      <c r="P231" s="391">
        <v>0</v>
      </c>
    </row>
    <row r="232" spans="1:16">
      <c r="A232" s="393" t="s">
        <v>1391</v>
      </c>
      <c r="B232" s="389">
        <v>3</v>
      </c>
      <c r="C232" s="389">
        <v>5</v>
      </c>
      <c r="D232" s="389">
        <v>1.6666666666666667</v>
      </c>
      <c r="E232" s="391">
        <v>0</v>
      </c>
      <c r="F232" s="391">
        <v>0</v>
      </c>
      <c r="G232" s="391">
        <v>0</v>
      </c>
      <c r="H232" s="391">
        <v>0</v>
      </c>
      <c r="I232" s="391">
        <v>0</v>
      </c>
      <c r="J232" s="391">
        <v>0</v>
      </c>
      <c r="K232" s="391">
        <v>0</v>
      </c>
      <c r="L232" s="391">
        <v>0</v>
      </c>
      <c r="M232" s="391">
        <v>0</v>
      </c>
      <c r="N232" s="391">
        <v>0</v>
      </c>
      <c r="O232" s="389">
        <v>3</v>
      </c>
      <c r="P232" s="391">
        <v>0</v>
      </c>
    </row>
    <row r="233" spans="1:16" ht="22.5">
      <c r="A233" s="393" t="s">
        <v>1393</v>
      </c>
      <c r="B233" s="389">
        <v>29</v>
      </c>
      <c r="C233" s="389">
        <v>154</v>
      </c>
      <c r="D233" s="389">
        <v>5.3103448275862073</v>
      </c>
      <c r="E233" s="391">
        <v>0</v>
      </c>
      <c r="F233" s="391">
        <v>0</v>
      </c>
      <c r="G233" s="391">
        <v>0</v>
      </c>
      <c r="H233" s="391">
        <v>0</v>
      </c>
      <c r="I233" s="391">
        <v>0</v>
      </c>
      <c r="J233" s="391">
        <v>0</v>
      </c>
      <c r="K233" s="389">
        <v>3</v>
      </c>
      <c r="L233" s="389">
        <v>1</v>
      </c>
      <c r="M233" s="389">
        <v>2</v>
      </c>
      <c r="N233" s="389">
        <v>7</v>
      </c>
      <c r="O233" s="389">
        <v>16</v>
      </c>
      <c r="P233" s="391">
        <v>0</v>
      </c>
    </row>
    <row r="234" spans="1:16" ht="22.5">
      <c r="A234" s="393" t="s">
        <v>1394</v>
      </c>
      <c r="B234" s="389">
        <v>14</v>
      </c>
      <c r="C234" s="389">
        <v>54</v>
      </c>
      <c r="D234" s="389">
        <v>3.8571428571428572</v>
      </c>
      <c r="E234" s="391">
        <v>0</v>
      </c>
      <c r="F234" s="391">
        <v>0</v>
      </c>
      <c r="G234" s="391">
        <v>0</v>
      </c>
      <c r="H234" s="391">
        <v>0</v>
      </c>
      <c r="I234" s="391">
        <v>0</v>
      </c>
      <c r="J234" s="391">
        <v>0</v>
      </c>
      <c r="K234" s="391">
        <v>0</v>
      </c>
      <c r="L234" s="389">
        <v>4</v>
      </c>
      <c r="M234" s="389">
        <v>3</v>
      </c>
      <c r="N234" s="389">
        <v>2</v>
      </c>
      <c r="O234" s="389">
        <v>5</v>
      </c>
      <c r="P234" s="391">
        <v>0</v>
      </c>
    </row>
    <row r="235" spans="1:16">
      <c r="A235" s="393" t="s">
        <v>1395</v>
      </c>
      <c r="B235" s="389">
        <v>77</v>
      </c>
      <c r="C235" s="389">
        <v>333</v>
      </c>
      <c r="D235" s="389">
        <v>4.3246753246753249</v>
      </c>
      <c r="E235" s="389">
        <v>1</v>
      </c>
      <c r="F235" s="389">
        <v>6</v>
      </c>
      <c r="G235" s="389">
        <v>9</v>
      </c>
      <c r="H235" s="389">
        <v>19</v>
      </c>
      <c r="I235" s="389">
        <v>6</v>
      </c>
      <c r="J235" s="389">
        <v>4</v>
      </c>
      <c r="K235" s="389">
        <v>6</v>
      </c>
      <c r="L235" s="389">
        <v>5</v>
      </c>
      <c r="M235" s="389">
        <v>8</v>
      </c>
      <c r="N235" s="389">
        <v>7</v>
      </c>
      <c r="O235" s="389">
        <v>6</v>
      </c>
      <c r="P235" s="391">
        <v>0</v>
      </c>
    </row>
    <row r="236" spans="1:16" ht="22.5">
      <c r="A236" s="393" t="s">
        <v>1396</v>
      </c>
      <c r="B236" s="389">
        <v>35</v>
      </c>
      <c r="C236" s="389">
        <v>113</v>
      </c>
      <c r="D236" s="389">
        <v>3.2285714285714286</v>
      </c>
      <c r="E236" s="391">
        <v>0</v>
      </c>
      <c r="F236" s="389">
        <v>1</v>
      </c>
      <c r="G236" s="391">
        <v>0</v>
      </c>
      <c r="H236" s="389">
        <v>1</v>
      </c>
      <c r="I236" s="389">
        <v>2</v>
      </c>
      <c r="J236" s="389">
        <v>1</v>
      </c>
      <c r="K236" s="389">
        <v>4</v>
      </c>
      <c r="L236" s="389">
        <v>6</v>
      </c>
      <c r="M236" s="389">
        <v>8</v>
      </c>
      <c r="N236" s="389">
        <v>4</v>
      </c>
      <c r="O236" s="389">
        <v>8</v>
      </c>
      <c r="P236" s="391">
        <v>0</v>
      </c>
    </row>
    <row r="237" spans="1:16" ht="22.5">
      <c r="A237" s="393" t="s">
        <v>1397</v>
      </c>
      <c r="B237" s="389">
        <v>62</v>
      </c>
      <c r="C237" s="389">
        <v>285</v>
      </c>
      <c r="D237" s="389">
        <v>4.596774193548387</v>
      </c>
      <c r="E237" s="389">
        <v>1</v>
      </c>
      <c r="F237" s="389">
        <v>6</v>
      </c>
      <c r="G237" s="391">
        <v>0</v>
      </c>
      <c r="H237" s="389">
        <v>1</v>
      </c>
      <c r="I237" s="391">
        <v>0</v>
      </c>
      <c r="J237" s="391">
        <v>0</v>
      </c>
      <c r="K237" s="389">
        <v>2</v>
      </c>
      <c r="L237" s="389">
        <v>8</v>
      </c>
      <c r="M237" s="389">
        <v>17</v>
      </c>
      <c r="N237" s="389">
        <v>10</v>
      </c>
      <c r="O237" s="389">
        <v>17</v>
      </c>
      <c r="P237" s="391">
        <v>0</v>
      </c>
    </row>
    <row r="238" spans="1:16" ht="22.5">
      <c r="A238" s="393" t="s">
        <v>1398</v>
      </c>
      <c r="B238" s="389">
        <v>114</v>
      </c>
      <c r="C238" s="389">
        <v>597</v>
      </c>
      <c r="D238" s="389">
        <v>5.2368421052631575</v>
      </c>
      <c r="E238" s="391">
        <v>0</v>
      </c>
      <c r="F238" s="391">
        <v>0</v>
      </c>
      <c r="G238" s="389">
        <v>1</v>
      </c>
      <c r="H238" s="389">
        <v>1</v>
      </c>
      <c r="I238" s="389">
        <v>1</v>
      </c>
      <c r="J238" s="389">
        <v>3</v>
      </c>
      <c r="K238" s="389">
        <v>11</v>
      </c>
      <c r="L238" s="389">
        <v>15</v>
      </c>
      <c r="M238" s="389">
        <v>23</v>
      </c>
      <c r="N238" s="389">
        <v>19</v>
      </c>
      <c r="O238" s="389">
        <v>40</v>
      </c>
      <c r="P238" s="391">
        <v>0</v>
      </c>
    </row>
    <row r="239" spans="1:16" ht="22.5">
      <c r="A239" s="393" t="s">
        <v>1399</v>
      </c>
      <c r="B239" s="389">
        <v>82</v>
      </c>
      <c r="C239" s="389">
        <v>457</v>
      </c>
      <c r="D239" s="389">
        <v>5.5731707317073171</v>
      </c>
      <c r="E239" s="391">
        <v>0</v>
      </c>
      <c r="F239" s="391">
        <v>0</v>
      </c>
      <c r="G239" s="389">
        <v>2</v>
      </c>
      <c r="H239" s="391">
        <v>0</v>
      </c>
      <c r="I239" s="389">
        <v>5</v>
      </c>
      <c r="J239" s="389">
        <v>2</v>
      </c>
      <c r="K239" s="389">
        <v>5</v>
      </c>
      <c r="L239" s="389">
        <v>10</v>
      </c>
      <c r="M239" s="389">
        <v>7</v>
      </c>
      <c r="N239" s="389">
        <v>20</v>
      </c>
      <c r="O239" s="389">
        <v>31</v>
      </c>
      <c r="P239" s="391">
        <v>0</v>
      </c>
    </row>
    <row r="240" spans="1:16" ht="22.5">
      <c r="A240" s="393" t="s">
        <v>1400</v>
      </c>
      <c r="B240" s="389">
        <v>12</v>
      </c>
      <c r="C240" s="389">
        <v>119</v>
      </c>
      <c r="D240" s="389">
        <v>9.9166666666666661</v>
      </c>
      <c r="E240" s="389">
        <v>1</v>
      </c>
      <c r="F240" s="389">
        <v>1</v>
      </c>
      <c r="G240" s="391">
        <v>0</v>
      </c>
      <c r="H240" s="389">
        <v>1</v>
      </c>
      <c r="I240" s="389">
        <v>1</v>
      </c>
      <c r="J240" s="391">
        <v>0</v>
      </c>
      <c r="K240" s="389">
        <v>1</v>
      </c>
      <c r="L240" s="389">
        <v>1</v>
      </c>
      <c r="M240" s="389">
        <v>2</v>
      </c>
      <c r="N240" s="389">
        <v>1</v>
      </c>
      <c r="O240" s="389">
        <v>3</v>
      </c>
      <c r="P240" s="391">
        <v>0</v>
      </c>
    </row>
    <row r="241" spans="1:16" ht="22.5">
      <c r="A241" s="393" t="s">
        <v>3424</v>
      </c>
      <c r="B241" s="389">
        <v>237</v>
      </c>
      <c r="C241" s="389">
        <v>1031</v>
      </c>
      <c r="D241" s="389">
        <v>4.3502109704641354</v>
      </c>
      <c r="E241" s="389">
        <v>2</v>
      </c>
      <c r="F241" s="389">
        <v>9</v>
      </c>
      <c r="G241" s="389">
        <v>17</v>
      </c>
      <c r="H241" s="389">
        <v>44</v>
      </c>
      <c r="I241" s="389">
        <v>44</v>
      </c>
      <c r="J241" s="389">
        <v>19</v>
      </c>
      <c r="K241" s="389">
        <v>28</v>
      </c>
      <c r="L241" s="389">
        <v>20</v>
      </c>
      <c r="M241" s="389">
        <v>22</v>
      </c>
      <c r="N241" s="389">
        <v>17</v>
      </c>
      <c r="O241" s="389">
        <v>15</v>
      </c>
      <c r="P241" s="391">
        <v>0</v>
      </c>
    </row>
    <row r="242" spans="1:16">
      <c r="A242" s="393" t="s">
        <v>1402</v>
      </c>
      <c r="B242" s="389">
        <v>1277</v>
      </c>
      <c r="C242" s="389">
        <v>2333</v>
      </c>
      <c r="D242" s="389">
        <v>1.826938136256852</v>
      </c>
      <c r="E242" s="389">
        <v>9</v>
      </c>
      <c r="F242" s="389">
        <v>38</v>
      </c>
      <c r="G242" s="389">
        <v>39</v>
      </c>
      <c r="H242" s="389">
        <v>52</v>
      </c>
      <c r="I242" s="389">
        <v>60</v>
      </c>
      <c r="J242" s="389">
        <v>61</v>
      </c>
      <c r="K242" s="389">
        <v>191</v>
      </c>
      <c r="L242" s="389">
        <v>243</v>
      </c>
      <c r="M242" s="389">
        <v>259</v>
      </c>
      <c r="N242" s="389">
        <v>148</v>
      </c>
      <c r="O242" s="389">
        <v>176</v>
      </c>
      <c r="P242" s="389">
        <v>1</v>
      </c>
    </row>
    <row r="243" spans="1:16">
      <c r="A243" s="393" t="s">
        <v>1403</v>
      </c>
      <c r="B243" s="389">
        <v>196</v>
      </c>
      <c r="C243" s="389">
        <v>1110</v>
      </c>
      <c r="D243" s="389">
        <v>5.6632653061224492</v>
      </c>
      <c r="E243" s="389">
        <v>26</v>
      </c>
      <c r="F243" s="389">
        <v>52</v>
      </c>
      <c r="G243" s="389">
        <v>17</v>
      </c>
      <c r="H243" s="389">
        <v>25</v>
      </c>
      <c r="I243" s="389">
        <v>15</v>
      </c>
      <c r="J243" s="389">
        <v>7</v>
      </c>
      <c r="K243" s="389">
        <v>19</v>
      </c>
      <c r="L243" s="389">
        <v>10</v>
      </c>
      <c r="M243" s="389">
        <v>12</v>
      </c>
      <c r="N243" s="389">
        <v>4</v>
      </c>
      <c r="O243" s="389">
        <v>9</v>
      </c>
      <c r="P243" s="391">
        <v>0</v>
      </c>
    </row>
    <row r="244" spans="1:16" ht="22.5">
      <c r="A244" s="393" t="s">
        <v>1405</v>
      </c>
      <c r="B244" s="389">
        <v>8</v>
      </c>
      <c r="C244" s="389">
        <v>52</v>
      </c>
      <c r="D244" s="389">
        <v>6.5</v>
      </c>
      <c r="E244" s="391">
        <v>0</v>
      </c>
      <c r="F244" s="389">
        <v>1</v>
      </c>
      <c r="G244" s="391">
        <v>0</v>
      </c>
      <c r="H244" s="391">
        <v>0</v>
      </c>
      <c r="I244" s="391">
        <v>0</v>
      </c>
      <c r="J244" s="391">
        <v>0</v>
      </c>
      <c r="K244" s="389">
        <v>1</v>
      </c>
      <c r="L244" s="389">
        <v>2</v>
      </c>
      <c r="M244" s="389">
        <v>1</v>
      </c>
      <c r="N244" s="389">
        <v>3</v>
      </c>
      <c r="O244" s="391">
        <v>0</v>
      </c>
      <c r="P244" s="391">
        <v>0</v>
      </c>
    </row>
    <row r="245" spans="1:16" ht="22.5">
      <c r="A245" s="393" t="s">
        <v>1406</v>
      </c>
      <c r="B245" s="389">
        <v>76</v>
      </c>
      <c r="C245" s="389">
        <v>254</v>
      </c>
      <c r="D245" s="389">
        <v>3.3421052631578947</v>
      </c>
      <c r="E245" s="389">
        <v>1</v>
      </c>
      <c r="F245" s="389">
        <v>6</v>
      </c>
      <c r="G245" s="389">
        <v>3</v>
      </c>
      <c r="H245" s="389">
        <v>4</v>
      </c>
      <c r="I245" s="389">
        <v>4</v>
      </c>
      <c r="J245" s="389">
        <v>9</v>
      </c>
      <c r="K245" s="389">
        <v>14</v>
      </c>
      <c r="L245" s="389">
        <v>11</v>
      </c>
      <c r="M245" s="389">
        <v>11</v>
      </c>
      <c r="N245" s="389">
        <v>4</v>
      </c>
      <c r="O245" s="389">
        <v>9</v>
      </c>
      <c r="P245" s="391">
        <v>0</v>
      </c>
    </row>
    <row r="246" spans="1:16">
      <c r="A246" s="393" t="s">
        <v>1407</v>
      </c>
      <c r="B246" s="389">
        <v>178</v>
      </c>
      <c r="C246" s="389">
        <v>250</v>
      </c>
      <c r="D246" s="389">
        <v>1.404494382022472</v>
      </c>
      <c r="E246" s="389">
        <v>1</v>
      </c>
      <c r="F246" s="389">
        <v>14</v>
      </c>
      <c r="G246" s="389">
        <v>19</v>
      </c>
      <c r="H246" s="389">
        <v>25</v>
      </c>
      <c r="I246" s="389">
        <v>20</v>
      </c>
      <c r="J246" s="389">
        <v>13</v>
      </c>
      <c r="K246" s="389">
        <v>22</v>
      </c>
      <c r="L246" s="389">
        <v>14</v>
      </c>
      <c r="M246" s="389">
        <v>21</v>
      </c>
      <c r="N246" s="389">
        <v>11</v>
      </c>
      <c r="O246" s="389">
        <v>18</v>
      </c>
      <c r="P246" s="391">
        <v>0</v>
      </c>
    </row>
    <row r="247" spans="1:16">
      <c r="A247" s="393" t="s">
        <v>1408</v>
      </c>
      <c r="B247" s="389">
        <v>157</v>
      </c>
      <c r="C247" s="389">
        <v>407</v>
      </c>
      <c r="D247" s="389">
        <v>2.5923566878980893</v>
      </c>
      <c r="E247" s="389">
        <v>10</v>
      </c>
      <c r="F247" s="389">
        <v>20</v>
      </c>
      <c r="G247" s="389">
        <v>16</v>
      </c>
      <c r="H247" s="389">
        <v>15</v>
      </c>
      <c r="I247" s="389">
        <v>12</v>
      </c>
      <c r="J247" s="389">
        <v>5</v>
      </c>
      <c r="K247" s="389">
        <v>10</v>
      </c>
      <c r="L247" s="389">
        <v>15</v>
      </c>
      <c r="M247" s="389">
        <v>21</v>
      </c>
      <c r="N247" s="389">
        <v>14</v>
      </c>
      <c r="O247" s="389">
        <v>19</v>
      </c>
      <c r="P247" s="391">
        <v>0</v>
      </c>
    </row>
    <row r="248" spans="1:16">
      <c r="A248" s="393" t="s">
        <v>1409</v>
      </c>
      <c r="B248" s="389">
        <v>46</v>
      </c>
      <c r="C248" s="389">
        <v>118</v>
      </c>
      <c r="D248" s="389">
        <v>2.5652173913043477</v>
      </c>
      <c r="E248" s="391">
        <v>0</v>
      </c>
      <c r="F248" s="391">
        <v>0</v>
      </c>
      <c r="G248" s="391">
        <v>0</v>
      </c>
      <c r="H248" s="389">
        <v>5</v>
      </c>
      <c r="I248" s="389">
        <v>5</v>
      </c>
      <c r="J248" s="389">
        <v>12</v>
      </c>
      <c r="K248" s="389">
        <v>10</v>
      </c>
      <c r="L248" s="389">
        <v>3</v>
      </c>
      <c r="M248" s="389">
        <v>4</v>
      </c>
      <c r="N248" s="389">
        <v>5</v>
      </c>
      <c r="O248" s="389">
        <v>2</v>
      </c>
      <c r="P248" s="391">
        <v>0</v>
      </c>
    </row>
    <row r="249" spans="1:16" ht="22.5">
      <c r="A249" s="393" t="s">
        <v>1414</v>
      </c>
      <c r="B249" s="389">
        <v>236</v>
      </c>
      <c r="C249" s="389">
        <v>1361</v>
      </c>
      <c r="D249" s="389">
        <v>5.7669491525423728</v>
      </c>
      <c r="E249" s="391">
        <v>0</v>
      </c>
      <c r="F249" s="391">
        <v>0</v>
      </c>
      <c r="G249" s="391">
        <v>0</v>
      </c>
      <c r="H249" s="389">
        <v>11</v>
      </c>
      <c r="I249" s="389">
        <v>12</v>
      </c>
      <c r="J249" s="389">
        <v>6</v>
      </c>
      <c r="K249" s="389">
        <v>19</v>
      </c>
      <c r="L249" s="389">
        <v>7</v>
      </c>
      <c r="M249" s="389">
        <v>17</v>
      </c>
      <c r="N249" s="389">
        <v>48</v>
      </c>
      <c r="O249" s="389">
        <v>116</v>
      </c>
      <c r="P249" s="391">
        <v>0</v>
      </c>
    </row>
    <row r="250" spans="1:16">
      <c r="A250" s="393" t="s">
        <v>1415</v>
      </c>
      <c r="B250" s="389">
        <v>50</v>
      </c>
      <c r="C250" s="389">
        <v>269</v>
      </c>
      <c r="D250" s="389">
        <v>5.38</v>
      </c>
      <c r="E250" s="391">
        <v>0</v>
      </c>
      <c r="F250" s="389">
        <v>1</v>
      </c>
      <c r="G250" s="389">
        <v>1</v>
      </c>
      <c r="H250" s="389">
        <v>1</v>
      </c>
      <c r="I250" s="389">
        <v>2</v>
      </c>
      <c r="J250" s="389">
        <v>3</v>
      </c>
      <c r="K250" s="389">
        <v>2</v>
      </c>
      <c r="L250" s="389">
        <v>3</v>
      </c>
      <c r="M250" s="389">
        <v>8</v>
      </c>
      <c r="N250" s="389">
        <v>6</v>
      </c>
      <c r="O250" s="389">
        <v>23</v>
      </c>
      <c r="P250" s="391">
        <v>0</v>
      </c>
    </row>
    <row r="251" spans="1:16">
      <c r="A251" s="393" t="s">
        <v>1416</v>
      </c>
      <c r="B251" s="389">
        <v>26</v>
      </c>
      <c r="C251" s="389">
        <v>141</v>
      </c>
      <c r="D251" s="389">
        <v>5.4230769230769234</v>
      </c>
      <c r="E251" s="391">
        <v>0</v>
      </c>
      <c r="F251" s="389">
        <v>2</v>
      </c>
      <c r="G251" s="389">
        <v>3</v>
      </c>
      <c r="H251" s="389">
        <v>2</v>
      </c>
      <c r="I251" s="389">
        <v>2</v>
      </c>
      <c r="J251" s="389">
        <v>3</v>
      </c>
      <c r="K251" s="389">
        <v>1</v>
      </c>
      <c r="L251" s="389">
        <v>1</v>
      </c>
      <c r="M251" s="389">
        <v>5</v>
      </c>
      <c r="N251" s="389">
        <v>4</v>
      </c>
      <c r="O251" s="389">
        <v>3</v>
      </c>
      <c r="P251" s="391">
        <v>0</v>
      </c>
    </row>
    <row r="252" spans="1:16">
      <c r="A252" s="393" t="s">
        <v>1417</v>
      </c>
      <c r="B252" s="389">
        <v>36</v>
      </c>
      <c r="C252" s="389">
        <v>461</v>
      </c>
      <c r="D252" s="389">
        <v>12.805555555555555</v>
      </c>
      <c r="E252" s="391">
        <v>0</v>
      </c>
      <c r="F252" s="391">
        <v>0</v>
      </c>
      <c r="G252" s="391">
        <v>0</v>
      </c>
      <c r="H252" s="391">
        <v>0</v>
      </c>
      <c r="I252" s="389">
        <v>2</v>
      </c>
      <c r="J252" s="391">
        <v>0</v>
      </c>
      <c r="K252" s="389">
        <v>7</v>
      </c>
      <c r="L252" s="389">
        <v>5</v>
      </c>
      <c r="M252" s="389">
        <v>5</v>
      </c>
      <c r="N252" s="389">
        <v>7</v>
      </c>
      <c r="O252" s="389">
        <v>10</v>
      </c>
      <c r="P252" s="391">
        <v>0</v>
      </c>
    </row>
    <row r="253" spans="1:16" ht="22.5">
      <c r="A253" s="393" t="s">
        <v>1418</v>
      </c>
      <c r="B253" s="389">
        <v>45</v>
      </c>
      <c r="C253" s="389">
        <v>417</v>
      </c>
      <c r="D253" s="389">
        <v>9.2666666666666675</v>
      </c>
      <c r="E253" s="389">
        <v>2</v>
      </c>
      <c r="F253" s="389">
        <v>2</v>
      </c>
      <c r="G253" s="389">
        <v>4</v>
      </c>
      <c r="H253" s="389">
        <v>1</v>
      </c>
      <c r="I253" s="389">
        <v>1</v>
      </c>
      <c r="J253" s="389">
        <v>5</v>
      </c>
      <c r="K253" s="389">
        <v>7</v>
      </c>
      <c r="L253" s="389">
        <v>5</v>
      </c>
      <c r="M253" s="389">
        <v>6</v>
      </c>
      <c r="N253" s="389">
        <v>3</v>
      </c>
      <c r="O253" s="389">
        <v>9</v>
      </c>
      <c r="P253" s="391">
        <v>0</v>
      </c>
    </row>
    <row r="254" spans="1:16">
      <c r="A254" s="393" t="s">
        <v>1419</v>
      </c>
      <c r="B254" s="389">
        <v>28</v>
      </c>
      <c r="C254" s="389">
        <v>88</v>
      </c>
      <c r="D254" s="389">
        <v>3.1428571428571428</v>
      </c>
      <c r="E254" s="391">
        <v>0</v>
      </c>
      <c r="F254" s="391">
        <v>0</v>
      </c>
      <c r="G254" s="389">
        <v>1</v>
      </c>
      <c r="H254" s="391">
        <v>0</v>
      </c>
      <c r="I254" s="389">
        <v>1</v>
      </c>
      <c r="J254" s="391">
        <v>0</v>
      </c>
      <c r="K254" s="391">
        <v>0</v>
      </c>
      <c r="L254" s="389">
        <v>7</v>
      </c>
      <c r="M254" s="389">
        <v>9</v>
      </c>
      <c r="N254" s="389">
        <v>4</v>
      </c>
      <c r="O254" s="389">
        <v>6</v>
      </c>
      <c r="P254" s="391">
        <v>0</v>
      </c>
    </row>
    <row r="255" spans="1:16" ht="22.5">
      <c r="A255" s="393" t="s">
        <v>1420</v>
      </c>
      <c r="B255" s="389">
        <v>79</v>
      </c>
      <c r="C255" s="389">
        <v>727</v>
      </c>
      <c r="D255" s="389">
        <v>9.2025316455696196</v>
      </c>
      <c r="E255" s="391">
        <v>0</v>
      </c>
      <c r="F255" s="389">
        <v>3</v>
      </c>
      <c r="G255" s="389">
        <v>2</v>
      </c>
      <c r="H255" s="389">
        <v>1</v>
      </c>
      <c r="I255" s="389">
        <v>2</v>
      </c>
      <c r="J255" s="389">
        <v>1</v>
      </c>
      <c r="K255" s="389">
        <v>16</v>
      </c>
      <c r="L255" s="389">
        <v>16</v>
      </c>
      <c r="M255" s="389">
        <v>12</v>
      </c>
      <c r="N255" s="389">
        <v>13</v>
      </c>
      <c r="O255" s="389">
        <v>13</v>
      </c>
      <c r="P255" s="391">
        <v>0</v>
      </c>
    </row>
    <row r="256" spans="1:16" ht="22.5">
      <c r="A256" s="393" t="s">
        <v>1421</v>
      </c>
      <c r="B256" s="389">
        <v>303</v>
      </c>
      <c r="C256" s="389">
        <v>1173</v>
      </c>
      <c r="D256" s="389">
        <v>3.8712871287128712</v>
      </c>
      <c r="E256" s="389">
        <v>3</v>
      </c>
      <c r="F256" s="389">
        <v>20</v>
      </c>
      <c r="G256" s="389">
        <v>19</v>
      </c>
      <c r="H256" s="389">
        <v>19</v>
      </c>
      <c r="I256" s="389">
        <v>22</v>
      </c>
      <c r="J256" s="389">
        <v>19</v>
      </c>
      <c r="K256" s="389">
        <v>47</v>
      </c>
      <c r="L256" s="389">
        <v>41</v>
      </c>
      <c r="M256" s="389">
        <v>39</v>
      </c>
      <c r="N256" s="389">
        <v>23</v>
      </c>
      <c r="O256" s="389">
        <v>51</v>
      </c>
      <c r="P256" s="391">
        <v>0</v>
      </c>
    </row>
    <row r="257" spans="1:16" ht="33.75">
      <c r="A257" s="393" t="s">
        <v>1422</v>
      </c>
      <c r="B257" s="389">
        <v>389</v>
      </c>
      <c r="C257" s="389">
        <v>3401</v>
      </c>
      <c r="D257" s="389">
        <v>8.7429305912596398</v>
      </c>
      <c r="E257" s="391">
        <v>0</v>
      </c>
      <c r="F257" s="389">
        <v>4</v>
      </c>
      <c r="G257" s="389">
        <v>12</v>
      </c>
      <c r="H257" s="389">
        <v>3</v>
      </c>
      <c r="I257" s="389">
        <v>7</v>
      </c>
      <c r="J257" s="389">
        <v>10</v>
      </c>
      <c r="K257" s="389">
        <v>35</v>
      </c>
      <c r="L257" s="389">
        <v>42</v>
      </c>
      <c r="M257" s="389">
        <v>53</v>
      </c>
      <c r="N257" s="389">
        <v>73</v>
      </c>
      <c r="O257" s="389">
        <v>150</v>
      </c>
      <c r="P257" s="391">
        <v>0</v>
      </c>
    </row>
    <row r="258" spans="1:16" ht="33.75">
      <c r="A258" s="393" t="s">
        <v>1423</v>
      </c>
      <c r="B258" s="389">
        <v>172</v>
      </c>
      <c r="C258" s="389">
        <v>1360</v>
      </c>
      <c r="D258" s="389">
        <v>7.9069767441860463</v>
      </c>
      <c r="E258" s="389">
        <v>1</v>
      </c>
      <c r="F258" s="389">
        <v>2</v>
      </c>
      <c r="G258" s="389">
        <v>2</v>
      </c>
      <c r="H258" s="389">
        <v>5</v>
      </c>
      <c r="I258" s="389">
        <v>3</v>
      </c>
      <c r="J258" s="389">
        <v>1</v>
      </c>
      <c r="K258" s="389">
        <v>20</v>
      </c>
      <c r="L258" s="389">
        <v>14</v>
      </c>
      <c r="M258" s="389">
        <v>23</v>
      </c>
      <c r="N258" s="389">
        <v>27</v>
      </c>
      <c r="O258" s="389">
        <v>74</v>
      </c>
      <c r="P258" s="391">
        <v>0</v>
      </c>
    </row>
    <row r="259" spans="1:16" ht="22.5">
      <c r="A259" s="393" t="s">
        <v>1425</v>
      </c>
      <c r="B259" s="389">
        <v>137</v>
      </c>
      <c r="C259" s="389">
        <v>603</v>
      </c>
      <c r="D259" s="389">
        <v>4.4014598540145986</v>
      </c>
      <c r="E259" s="391">
        <v>0</v>
      </c>
      <c r="F259" s="391">
        <v>0</v>
      </c>
      <c r="G259" s="391">
        <v>0</v>
      </c>
      <c r="H259" s="389">
        <v>6</v>
      </c>
      <c r="I259" s="389">
        <v>5</v>
      </c>
      <c r="J259" s="389">
        <v>12</v>
      </c>
      <c r="K259" s="389">
        <v>25</v>
      </c>
      <c r="L259" s="389">
        <v>13</v>
      </c>
      <c r="M259" s="389">
        <v>8</v>
      </c>
      <c r="N259" s="389">
        <v>16</v>
      </c>
      <c r="O259" s="389">
        <v>52</v>
      </c>
      <c r="P259" s="391">
        <v>0</v>
      </c>
    </row>
    <row r="260" spans="1:16" ht="22.5">
      <c r="A260" s="393" t="s">
        <v>1426</v>
      </c>
      <c r="B260" s="389">
        <v>151</v>
      </c>
      <c r="C260" s="389">
        <v>922</v>
      </c>
      <c r="D260" s="389">
        <v>6.1059602649006619</v>
      </c>
      <c r="E260" s="391">
        <v>0</v>
      </c>
      <c r="F260" s="389">
        <v>2</v>
      </c>
      <c r="G260" s="391">
        <v>0</v>
      </c>
      <c r="H260" s="389">
        <v>1</v>
      </c>
      <c r="I260" s="389">
        <v>3</v>
      </c>
      <c r="J260" s="389">
        <v>1</v>
      </c>
      <c r="K260" s="389">
        <v>8</v>
      </c>
      <c r="L260" s="389">
        <v>14</v>
      </c>
      <c r="M260" s="389">
        <v>12</v>
      </c>
      <c r="N260" s="389">
        <v>42</v>
      </c>
      <c r="O260" s="389">
        <v>68</v>
      </c>
      <c r="P260" s="391">
        <v>0</v>
      </c>
    </row>
    <row r="261" spans="1:16" ht="22.5">
      <c r="A261" s="393" t="s">
        <v>1427</v>
      </c>
      <c r="B261" s="389">
        <v>7</v>
      </c>
      <c r="C261" s="389">
        <v>60</v>
      </c>
      <c r="D261" s="389">
        <v>8.5714285714285712</v>
      </c>
      <c r="E261" s="389">
        <v>2</v>
      </c>
      <c r="F261" s="391">
        <v>0</v>
      </c>
      <c r="G261" s="391">
        <v>0</v>
      </c>
      <c r="H261" s="391">
        <v>0</v>
      </c>
      <c r="I261" s="391">
        <v>0</v>
      </c>
      <c r="J261" s="391">
        <v>0</v>
      </c>
      <c r="K261" s="391">
        <v>0</v>
      </c>
      <c r="L261" s="389">
        <v>1</v>
      </c>
      <c r="M261" s="389">
        <v>1</v>
      </c>
      <c r="N261" s="389">
        <v>1</v>
      </c>
      <c r="O261" s="389">
        <v>2</v>
      </c>
      <c r="P261" s="391">
        <v>0</v>
      </c>
    </row>
    <row r="262" spans="1:16" ht="33.75">
      <c r="A262" s="393" t="s">
        <v>1428</v>
      </c>
      <c r="B262" s="389">
        <v>216</v>
      </c>
      <c r="C262" s="389">
        <v>3068</v>
      </c>
      <c r="D262" s="389">
        <v>14.203703703703704</v>
      </c>
      <c r="E262" s="389">
        <v>3</v>
      </c>
      <c r="F262" s="389">
        <v>8</v>
      </c>
      <c r="G262" s="389">
        <v>5</v>
      </c>
      <c r="H262" s="389">
        <v>17</v>
      </c>
      <c r="I262" s="389">
        <v>10</v>
      </c>
      <c r="J262" s="389">
        <v>8</v>
      </c>
      <c r="K262" s="389">
        <v>43</v>
      </c>
      <c r="L262" s="389">
        <v>25</v>
      </c>
      <c r="M262" s="389">
        <v>25</v>
      </c>
      <c r="N262" s="389">
        <v>27</v>
      </c>
      <c r="O262" s="389">
        <v>45</v>
      </c>
      <c r="P262" s="391">
        <v>0</v>
      </c>
    </row>
    <row r="263" spans="1:16" ht="22.5">
      <c r="A263" s="393" t="s">
        <v>1429</v>
      </c>
      <c r="B263" s="389">
        <v>98</v>
      </c>
      <c r="C263" s="389">
        <v>874</v>
      </c>
      <c r="D263" s="389">
        <v>8.9183673469387763</v>
      </c>
      <c r="E263" s="389">
        <v>2</v>
      </c>
      <c r="F263" s="389">
        <v>2</v>
      </c>
      <c r="G263" s="389">
        <v>2</v>
      </c>
      <c r="H263" s="389">
        <v>6</v>
      </c>
      <c r="I263" s="389">
        <v>1</v>
      </c>
      <c r="J263" s="389">
        <v>2</v>
      </c>
      <c r="K263" s="389">
        <v>9</v>
      </c>
      <c r="L263" s="389">
        <v>12</v>
      </c>
      <c r="M263" s="389">
        <v>16</v>
      </c>
      <c r="N263" s="389">
        <v>25</v>
      </c>
      <c r="O263" s="389">
        <v>21</v>
      </c>
      <c r="P263" s="391">
        <v>0</v>
      </c>
    </row>
    <row r="264" spans="1:16">
      <c r="A264" s="393" t="s">
        <v>1430</v>
      </c>
      <c r="B264" s="389">
        <v>31</v>
      </c>
      <c r="C264" s="389">
        <v>152</v>
      </c>
      <c r="D264" s="389">
        <v>4.903225806451613</v>
      </c>
      <c r="E264" s="389">
        <v>18</v>
      </c>
      <c r="F264" s="389">
        <v>1</v>
      </c>
      <c r="G264" s="391">
        <v>0</v>
      </c>
      <c r="H264" s="389">
        <v>2</v>
      </c>
      <c r="I264" s="391">
        <v>0</v>
      </c>
      <c r="J264" s="391">
        <v>0</v>
      </c>
      <c r="K264" s="391">
        <v>0</v>
      </c>
      <c r="L264" s="389">
        <v>2</v>
      </c>
      <c r="M264" s="389">
        <v>1</v>
      </c>
      <c r="N264" s="389">
        <v>2</v>
      </c>
      <c r="O264" s="389">
        <v>5</v>
      </c>
      <c r="P264" s="391">
        <v>0</v>
      </c>
    </row>
    <row r="265" spans="1:16">
      <c r="A265" s="393" t="s">
        <v>1431</v>
      </c>
      <c r="B265" s="389">
        <v>129</v>
      </c>
      <c r="C265" s="389">
        <v>1256</v>
      </c>
      <c r="D265" s="389">
        <v>9.7364341085271313</v>
      </c>
      <c r="E265" s="389">
        <v>1</v>
      </c>
      <c r="F265" s="389">
        <v>2</v>
      </c>
      <c r="G265" s="391">
        <v>0</v>
      </c>
      <c r="H265" s="389">
        <v>2</v>
      </c>
      <c r="I265" s="389">
        <v>2</v>
      </c>
      <c r="J265" s="389">
        <v>3</v>
      </c>
      <c r="K265" s="389">
        <v>5</v>
      </c>
      <c r="L265" s="389">
        <v>3</v>
      </c>
      <c r="M265" s="389">
        <v>5</v>
      </c>
      <c r="N265" s="389">
        <v>21</v>
      </c>
      <c r="O265" s="389">
        <v>85</v>
      </c>
      <c r="P265" s="391">
        <v>0</v>
      </c>
    </row>
    <row r="266" spans="1:16" ht="33.75">
      <c r="A266" s="393" t="s">
        <v>3399</v>
      </c>
      <c r="B266" s="389">
        <v>51</v>
      </c>
      <c r="C266" s="389">
        <v>389</v>
      </c>
      <c r="D266" s="389">
        <v>7.6274509803921573</v>
      </c>
      <c r="E266" s="389">
        <v>1</v>
      </c>
      <c r="F266" s="389">
        <v>3</v>
      </c>
      <c r="G266" s="389">
        <v>5</v>
      </c>
      <c r="H266" s="389">
        <v>1</v>
      </c>
      <c r="I266" s="389">
        <v>3</v>
      </c>
      <c r="J266" s="389">
        <v>2</v>
      </c>
      <c r="K266" s="389">
        <v>4</v>
      </c>
      <c r="L266" s="389">
        <v>4</v>
      </c>
      <c r="M266" s="389">
        <v>6</v>
      </c>
      <c r="N266" s="389">
        <v>13</v>
      </c>
      <c r="O266" s="389">
        <v>9</v>
      </c>
      <c r="P266" s="391">
        <v>0</v>
      </c>
    </row>
    <row r="267" spans="1:16" ht="54.75" customHeight="1">
      <c r="A267" s="393" t="s">
        <v>1433</v>
      </c>
      <c r="B267" s="389">
        <v>876</v>
      </c>
      <c r="C267" s="389">
        <v>4062</v>
      </c>
      <c r="D267" s="389">
        <v>4.6369863013698627</v>
      </c>
      <c r="E267" s="389">
        <v>7</v>
      </c>
      <c r="F267" s="389">
        <v>37</v>
      </c>
      <c r="G267" s="389">
        <v>35</v>
      </c>
      <c r="H267" s="389">
        <v>46</v>
      </c>
      <c r="I267" s="389">
        <v>46</v>
      </c>
      <c r="J267" s="389">
        <v>54</v>
      </c>
      <c r="K267" s="389">
        <v>119</v>
      </c>
      <c r="L267" s="389">
        <v>117</v>
      </c>
      <c r="M267" s="389">
        <v>118</v>
      </c>
      <c r="N267" s="389">
        <v>127</v>
      </c>
      <c r="O267" s="389">
        <v>169</v>
      </c>
      <c r="P267" s="389">
        <v>1</v>
      </c>
    </row>
    <row r="268" spans="1:16" ht="33.75">
      <c r="A268" s="392" t="s">
        <v>1434</v>
      </c>
      <c r="B268" s="389">
        <v>3267</v>
      </c>
      <c r="C268" s="389">
        <v>19082</v>
      </c>
      <c r="D268" s="389">
        <v>5.8408325681052951</v>
      </c>
      <c r="E268" s="389">
        <v>294</v>
      </c>
      <c r="F268" s="389">
        <v>527</v>
      </c>
      <c r="G268" s="389">
        <v>521</v>
      </c>
      <c r="H268" s="389">
        <v>354</v>
      </c>
      <c r="I268" s="389">
        <v>181</v>
      </c>
      <c r="J268" s="389">
        <v>139</v>
      </c>
      <c r="K268" s="389">
        <v>161</v>
      </c>
      <c r="L268" s="389">
        <v>178</v>
      </c>
      <c r="M268" s="389">
        <v>160</v>
      </c>
      <c r="N268" s="389">
        <v>179</v>
      </c>
      <c r="O268" s="389">
        <v>570</v>
      </c>
      <c r="P268" s="389">
        <v>3</v>
      </c>
    </row>
    <row r="269" spans="1:16">
      <c r="A269" s="393" t="s">
        <v>1435</v>
      </c>
      <c r="B269" s="389">
        <v>235</v>
      </c>
      <c r="C269" s="389">
        <v>1297</v>
      </c>
      <c r="D269" s="389">
        <v>5.5191489361702128</v>
      </c>
      <c r="E269" s="389">
        <v>45</v>
      </c>
      <c r="F269" s="389">
        <v>42</v>
      </c>
      <c r="G269" s="389">
        <v>7</v>
      </c>
      <c r="H269" s="389">
        <v>12</v>
      </c>
      <c r="I269" s="389">
        <v>10</v>
      </c>
      <c r="J269" s="389">
        <v>9</v>
      </c>
      <c r="K269" s="389">
        <v>13</v>
      </c>
      <c r="L269" s="389">
        <v>16</v>
      </c>
      <c r="M269" s="389">
        <v>7</v>
      </c>
      <c r="N269" s="389">
        <v>20</v>
      </c>
      <c r="O269" s="389">
        <v>54</v>
      </c>
      <c r="P269" s="391">
        <v>0</v>
      </c>
    </row>
    <row r="270" spans="1:16">
      <c r="A270" s="393" t="s">
        <v>1436</v>
      </c>
      <c r="B270" s="389">
        <v>3</v>
      </c>
      <c r="C270" s="389">
        <v>18</v>
      </c>
      <c r="D270" s="389">
        <v>6</v>
      </c>
      <c r="E270" s="391">
        <v>0</v>
      </c>
      <c r="F270" s="391">
        <v>0</v>
      </c>
      <c r="G270" s="391">
        <v>0</v>
      </c>
      <c r="H270" s="389">
        <v>1</v>
      </c>
      <c r="I270" s="389">
        <v>1</v>
      </c>
      <c r="J270" s="391">
        <v>0</v>
      </c>
      <c r="K270" s="391">
        <v>0</v>
      </c>
      <c r="L270" s="391">
        <v>0</v>
      </c>
      <c r="M270" s="391">
        <v>0</v>
      </c>
      <c r="N270" s="391">
        <v>0</v>
      </c>
      <c r="O270" s="389">
        <v>1</v>
      </c>
      <c r="P270" s="391">
        <v>0</v>
      </c>
    </row>
    <row r="271" spans="1:16">
      <c r="A271" s="393" t="s">
        <v>1437</v>
      </c>
      <c r="B271" s="389">
        <v>5</v>
      </c>
      <c r="C271" s="389">
        <v>20</v>
      </c>
      <c r="D271" s="389">
        <v>4</v>
      </c>
      <c r="E271" s="391">
        <v>0</v>
      </c>
      <c r="F271" s="391">
        <v>0</v>
      </c>
      <c r="G271" s="389">
        <v>1</v>
      </c>
      <c r="H271" s="391">
        <v>0</v>
      </c>
      <c r="I271" s="391">
        <v>0</v>
      </c>
      <c r="J271" s="391">
        <v>0</v>
      </c>
      <c r="K271" s="389">
        <v>1</v>
      </c>
      <c r="L271" s="389">
        <v>1</v>
      </c>
      <c r="M271" s="389">
        <v>1</v>
      </c>
      <c r="N271" s="391">
        <v>0</v>
      </c>
      <c r="O271" s="389">
        <v>1</v>
      </c>
      <c r="P271" s="391">
        <v>0</v>
      </c>
    </row>
    <row r="272" spans="1:16">
      <c r="A272" s="393" t="s">
        <v>1438</v>
      </c>
      <c r="B272" s="389">
        <v>187</v>
      </c>
      <c r="C272" s="389">
        <v>1132</v>
      </c>
      <c r="D272" s="389">
        <v>6.0534759358288772</v>
      </c>
      <c r="E272" s="389">
        <v>13</v>
      </c>
      <c r="F272" s="389">
        <v>12</v>
      </c>
      <c r="G272" s="389">
        <v>6</v>
      </c>
      <c r="H272" s="389">
        <v>6</v>
      </c>
      <c r="I272" s="389">
        <v>5</v>
      </c>
      <c r="J272" s="389">
        <v>6</v>
      </c>
      <c r="K272" s="389">
        <v>11</v>
      </c>
      <c r="L272" s="389">
        <v>11</v>
      </c>
      <c r="M272" s="389">
        <v>20</v>
      </c>
      <c r="N272" s="389">
        <v>16</v>
      </c>
      <c r="O272" s="389">
        <v>81</v>
      </c>
      <c r="P272" s="391">
        <v>0</v>
      </c>
    </row>
    <row r="273" spans="1:16">
      <c r="A273" s="393" t="s">
        <v>1439</v>
      </c>
      <c r="B273" s="389">
        <v>17</v>
      </c>
      <c r="C273" s="389">
        <v>91</v>
      </c>
      <c r="D273" s="389">
        <v>5.3529411764705879</v>
      </c>
      <c r="E273" s="389">
        <v>10</v>
      </c>
      <c r="F273" s="389">
        <v>6</v>
      </c>
      <c r="G273" s="391">
        <v>0</v>
      </c>
      <c r="H273" s="389">
        <v>1</v>
      </c>
      <c r="I273" s="391">
        <v>0</v>
      </c>
      <c r="J273" s="391">
        <v>0</v>
      </c>
      <c r="K273" s="391">
        <v>0</v>
      </c>
      <c r="L273" s="391">
        <v>0</v>
      </c>
      <c r="M273" s="391">
        <v>0</v>
      </c>
      <c r="N273" s="391">
        <v>0</v>
      </c>
      <c r="O273" s="391">
        <v>0</v>
      </c>
      <c r="P273" s="391">
        <v>0</v>
      </c>
    </row>
    <row r="274" spans="1:16">
      <c r="A274" s="393" t="s">
        <v>1440</v>
      </c>
      <c r="B274" s="389">
        <v>2</v>
      </c>
      <c r="C274" s="389">
        <v>40</v>
      </c>
      <c r="D274" s="389">
        <v>20</v>
      </c>
      <c r="E274" s="391">
        <v>0</v>
      </c>
      <c r="F274" s="389">
        <v>1</v>
      </c>
      <c r="G274" s="391">
        <v>0</v>
      </c>
      <c r="H274" s="391">
        <v>0</v>
      </c>
      <c r="I274" s="391">
        <v>0</v>
      </c>
      <c r="J274" s="389">
        <v>1</v>
      </c>
      <c r="K274" s="391">
        <v>0</v>
      </c>
      <c r="L274" s="391">
        <v>0</v>
      </c>
      <c r="M274" s="391">
        <v>0</v>
      </c>
      <c r="N274" s="391">
        <v>0</v>
      </c>
      <c r="O274" s="391">
        <v>0</v>
      </c>
      <c r="P274" s="391">
        <v>0</v>
      </c>
    </row>
    <row r="275" spans="1:16">
      <c r="A275" s="393" t="s">
        <v>1441</v>
      </c>
      <c r="B275" s="389">
        <v>168</v>
      </c>
      <c r="C275" s="389">
        <v>780</v>
      </c>
      <c r="D275" s="389">
        <v>4.6428571428571432</v>
      </c>
      <c r="E275" s="389">
        <v>1</v>
      </c>
      <c r="F275" s="389">
        <v>34</v>
      </c>
      <c r="G275" s="389">
        <v>62</v>
      </c>
      <c r="H275" s="389">
        <v>38</v>
      </c>
      <c r="I275" s="389">
        <v>22</v>
      </c>
      <c r="J275" s="389">
        <v>2</v>
      </c>
      <c r="K275" s="389">
        <v>4</v>
      </c>
      <c r="L275" s="389">
        <v>1</v>
      </c>
      <c r="M275" s="389">
        <v>3</v>
      </c>
      <c r="N275" s="391">
        <v>0</v>
      </c>
      <c r="O275" s="389">
        <v>1</v>
      </c>
      <c r="P275" s="391">
        <v>0</v>
      </c>
    </row>
    <row r="276" spans="1:16">
      <c r="A276" s="393" t="s">
        <v>1442</v>
      </c>
      <c r="B276" s="389">
        <v>112</v>
      </c>
      <c r="C276" s="389">
        <v>766</v>
      </c>
      <c r="D276" s="389">
        <v>6.8392857142857144</v>
      </c>
      <c r="E276" s="389">
        <v>13</v>
      </c>
      <c r="F276" s="389">
        <v>15</v>
      </c>
      <c r="G276" s="389">
        <v>20</v>
      </c>
      <c r="H276" s="389">
        <v>10</v>
      </c>
      <c r="I276" s="389">
        <v>7</v>
      </c>
      <c r="J276" s="389">
        <v>7</v>
      </c>
      <c r="K276" s="389">
        <v>11</v>
      </c>
      <c r="L276" s="389">
        <v>10</v>
      </c>
      <c r="M276" s="389">
        <v>5</v>
      </c>
      <c r="N276" s="389">
        <v>5</v>
      </c>
      <c r="O276" s="389">
        <v>9</v>
      </c>
      <c r="P276" s="391">
        <v>0</v>
      </c>
    </row>
    <row r="277" spans="1:16">
      <c r="A277" s="393" t="s">
        <v>1443</v>
      </c>
      <c r="B277" s="389">
        <v>65</v>
      </c>
      <c r="C277" s="389">
        <v>454</v>
      </c>
      <c r="D277" s="389">
        <v>6.9846153846153847</v>
      </c>
      <c r="E277" s="389">
        <v>9</v>
      </c>
      <c r="F277" s="389">
        <v>7</v>
      </c>
      <c r="G277" s="389">
        <v>1</v>
      </c>
      <c r="H277" s="389">
        <v>4</v>
      </c>
      <c r="I277" s="389">
        <v>4</v>
      </c>
      <c r="J277" s="389">
        <v>1</v>
      </c>
      <c r="K277" s="389">
        <v>8</v>
      </c>
      <c r="L277" s="389">
        <v>8</v>
      </c>
      <c r="M277" s="389">
        <v>6</v>
      </c>
      <c r="N277" s="389">
        <v>3</v>
      </c>
      <c r="O277" s="389">
        <v>13</v>
      </c>
      <c r="P277" s="389">
        <v>1</v>
      </c>
    </row>
    <row r="278" spans="1:16" ht="22.5">
      <c r="A278" s="393" t="s">
        <v>1444</v>
      </c>
      <c r="B278" s="389">
        <v>26</v>
      </c>
      <c r="C278" s="389">
        <v>256</v>
      </c>
      <c r="D278" s="389">
        <v>9.8461538461538467</v>
      </c>
      <c r="E278" s="389">
        <v>3</v>
      </c>
      <c r="F278" s="389">
        <v>12</v>
      </c>
      <c r="G278" s="391">
        <v>0</v>
      </c>
      <c r="H278" s="389">
        <v>1</v>
      </c>
      <c r="I278" s="391">
        <v>0</v>
      </c>
      <c r="J278" s="391">
        <v>0</v>
      </c>
      <c r="K278" s="391">
        <v>0</v>
      </c>
      <c r="L278" s="391">
        <v>0</v>
      </c>
      <c r="M278" s="391">
        <v>0</v>
      </c>
      <c r="N278" s="389">
        <v>1</v>
      </c>
      <c r="O278" s="389">
        <v>9</v>
      </c>
      <c r="P278" s="391">
        <v>0</v>
      </c>
    </row>
    <row r="279" spans="1:16">
      <c r="A279" s="393" t="s">
        <v>1445</v>
      </c>
      <c r="B279" s="389">
        <v>225</v>
      </c>
      <c r="C279" s="389">
        <v>2466</v>
      </c>
      <c r="D279" s="389">
        <v>10.96</v>
      </c>
      <c r="E279" s="389">
        <v>7</v>
      </c>
      <c r="F279" s="389">
        <v>19</v>
      </c>
      <c r="G279" s="389">
        <v>22</v>
      </c>
      <c r="H279" s="389">
        <v>41</v>
      </c>
      <c r="I279" s="389">
        <v>18</v>
      </c>
      <c r="J279" s="389">
        <v>10</v>
      </c>
      <c r="K279" s="389">
        <v>15</v>
      </c>
      <c r="L279" s="389">
        <v>21</v>
      </c>
      <c r="M279" s="389">
        <v>13</v>
      </c>
      <c r="N279" s="389">
        <v>21</v>
      </c>
      <c r="O279" s="389">
        <v>38</v>
      </c>
      <c r="P279" s="391">
        <v>0</v>
      </c>
    </row>
    <row r="280" spans="1:16">
      <c r="A280" s="393" t="s">
        <v>1446</v>
      </c>
      <c r="B280" s="389">
        <v>32</v>
      </c>
      <c r="C280" s="389">
        <v>179</v>
      </c>
      <c r="D280" s="389">
        <v>5.59375</v>
      </c>
      <c r="E280" s="389">
        <v>1</v>
      </c>
      <c r="F280" s="389">
        <v>1</v>
      </c>
      <c r="G280" s="391">
        <v>0</v>
      </c>
      <c r="H280" s="389">
        <v>1</v>
      </c>
      <c r="I280" s="389">
        <v>2</v>
      </c>
      <c r="J280" s="389">
        <v>3</v>
      </c>
      <c r="K280" s="389">
        <v>5</v>
      </c>
      <c r="L280" s="391">
        <v>0</v>
      </c>
      <c r="M280" s="391">
        <v>0</v>
      </c>
      <c r="N280" s="389">
        <v>6</v>
      </c>
      <c r="O280" s="389">
        <v>13</v>
      </c>
      <c r="P280" s="391">
        <v>0</v>
      </c>
    </row>
    <row r="281" spans="1:16">
      <c r="A281" s="393" t="s">
        <v>1447</v>
      </c>
      <c r="B281" s="389">
        <v>769</v>
      </c>
      <c r="C281" s="389">
        <v>4230</v>
      </c>
      <c r="D281" s="389">
        <v>5.5006501950585172</v>
      </c>
      <c r="E281" s="389">
        <v>127</v>
      </c>
      <c r="F281" s="389">
        <v>100</v>
      </c>
      <c r="G281" s="389">
        <v>40</v>
      </c>
      <c r="H281" s="389">
        <v>35</v>
      </c>
      <c r="I281" s="389">
        <v>33</v>
      </c>
      <c r="J281" s="389">
        <v>18</v>
      </c>
      <c r="K281" s="389">
        <v>37</v>
      </c>
      <c r="L281" s="389">
        <v>49</v>
      </c>
      <c r="M281" s="389">
        <v>34</v>
      </c>
      <c r="N281" s="389">
        <v>56</v>
      </c>
      <c r="O281" s="389">
        <v>239</v>
      </c>
      <c r="P281" s="389">
        <v>1</v>
      </c>
    </row>
    <row r="282" spans="1:16" ht="22.5">
      <c r="A282" s="393" t="s">
        <v>1448</v>
      </c>
      <c r="B282" s="389">
        <v>6</v>
      </c>
      <c r="C282" s="389">
        <v>26</v>
      </c>
      <c r="D282" s="389">
        <v>4.333333333333333</v>
      </c>
      <c r="E282" s="389">
        <v>1</v>
      </c>
      <c r="F282" s="391">
        <v>0</v>
      </c>
      <c r="G282" s="391">
        <v>0</v>
      </c>
      <c r="H282" s="389">
        <v>2</v>
      </c>
      <c r="I282" s="389">
        <v>1</v>
      </c>
      <c r="J282" s="391">
        <v>0</v>
      </c>
      <c r="K282" s="391">
        <v>0</v>
      </c>
      <c r="L282" s="391">
        <v>0</v>
      </c>
      <c r="M282" s="391">
        <v>0</v>
      </c>
      <c r="N282" s="391">
        <v>0</v>
      </c>
      <c r="O282" s="389">
        <v>1</v>
      </c>
      <c r="P282" s="389">
        <v>1</v>
      </c>
    </row>
    <row r="283" spans="1:16">
      <c r="A283" s="393" t="s">
        <v>1449</v>
      </c>
      <c r="B283" s="389">
        <v>532</v>
      </c>
      <c r="C283" s="389">
        <v>1666</v>
      </c>
      <c r="D283" s="389">
        <v>3.1315789473684212</v>
      </c>
      <c r="E283" s="389">
        <v>6</v>
      </c>
      <c r="F283" s="389">
        <v>130</v>
      </c>
      <c r="G283" s="389">
        <v>174</v>
      </c>
      <c r="H283" s="389">
        <v>108</v>
      </c>
      <c r="I283" s="389">
        <v>40</v>
      </c>
      <c r="J283" s="389">
        <v>56</v>
      </c>
      <c r="K283" s="389">
        <v>4</v>
      </c>
      <c r="L283" s="389">
        <v>5</v>
      </c>
      <c r="M283" s="389">
        <v>7</v>
      </c>
      <c r="N283" s="389">
        <v>1</v>
      </c>
      <c r="O283" s="389">
        <v>1</v>
      </c>
      <c r="P283" s="391">
        <v>0</v>
      </c>
    </row>
    <row r="284" spans="1:16">
      <c r="A284" s="393" t="s">
        <v>1450</v>
      </c>
      <c r="B284" s="389">
        <v>54</v>
      </c>
      <c r="C284" s="389">
        <v>191</v>
      </c>
      <c r="D284" s="389">
        <v>3.5370370370370372</v>
      </c>
      <c r="E284" s="389">
        <v>3</v>
      </c>
      <c r="F284" s="389">
        <v>11</v>
      </c>
      <c r="G284" s="389">
        <v>21</v>
      </c>
      <c r="H284" s="389">
        <v>16</v>
      </c>
      <c r="I284" s="389">
        <v>1</v>
      </c>
      <c r="J284" s="391">
        <v>0</v>
      </c>
      <c r="K284" s="389">
        <v>1</v>
      </c>
      <c r="L284" s="389">
        <v>1</v>
      </c>
      <c r="M284" s="391">
        <v>0</v>
      </c>
      <c r="N284" s="391">
        <v>0</v>
      </c>
      <c r="O284" s="391">
        <v>0</v>
      </c>
      <c r="P284" s="391">
        <v>0</v>
      </c>
    </row>
    <row r="285" spans="1:16">
      <c r="A285" s="393" t="s">
        <v>1451</v>
      </c>
      <c r="B285" s="389">
        <v>61</v>
      </c>
      <c r="C285" s="389">
        <v>296</v>
      </c>
      <c r="D285" s="389">
        <v>4.8524590163934427</v>
      </c>
      <c r="E285" s="389">
        <v>1</v>
      </c>
      <c r="F285" s="389">
        <v>11</v>
      </c>
      <c r="G285" s="389">
        <v>10</v>
      </c>
      <c r="H285" s="389">
        <v>13</v>
      </c>
      <c r="I285" s="391">
        <v>0</v>
      </c>
      <c r="J285" s="389">
        <v>5</v>
      </c>
      <c r="K285" s="389">
        <v>1</v>
      </c>
      <c r="L285" s="389">
        <v>3</v>
      </c>
      <c r="M285" s="389">
        <v>3</v>
      </c>
      <c r="N285" s="389">
        <v>2</v>
      </c>
      <c r="O285" s="389">
        <v>12</v>
      </c>
      <c r="P285" s="391">
        <v>0</v>
      </c>
    </row>
    <row r="286" spans="1:16">
      <c r="A286" s="393" t="s">
        <v>1452</v>
      </c>
      <c r="B286" s="389">
        <v>425</v>
      </c>
      <c r="C286" s="389">
        <v>2979</v>
      </c>
      <c r="D286" s="389">
        <v>7.0094117647058827</v>
      </c>
      <c r="E286" s="389">
        <v>36</v>
      </c>
      <c r="F286" s="389">
        <v>73</v>
      </c>
      <c r="G286" s="389">
        <v>89</v>
      </c>
      <c r="H286" s="389">
        <v>32</v>
      </c>
      <c r="I286" s="389">
        <v>19</v>
      </c>
      <c r="J286" s="389">
        <v>16</v>
      </c>
      <c r="K286" s="389">
        <v>20</v>
      </c>
      <c r="L286" s="389">
        <v>32</v>
      </c>
      <c r="M286" s="389">
        <v>39</v>
      </c>
      <c r="N286" s="389">
        <v>25</v>
      </c>
      <c r="O286" s="389">
        <v>44</v>
      </c>
      <c r="P286" s="391">
        <v>0</v>
      </c>
    </row>
    <row r="287" spans="1:16">
      <c r="A287" s="393" t="s">
        <v>1453</v>
      </c>
      <c r="B287" s="389">
        <v>137</v>
      </c>
      <c r="C287" s="389">
        <v>907</v>
      </c>
      <c r="D287" s="389">
        <v>6.6204379562043796</v>
      </c>
      <c r="E287" s="389">
        <v>2</v>
      </c>
      <c r="F287" s="389">
        <v>22</v>
      </c>
      <c r="G287" s="389">
        <v>26</v>
      </c>
      <c r="H287" s="389">
        <v>18</v>
      </c>
      <c r="I287" s="389">
        <v>13</v>
      </c>
      <c r="J287" s="389">
        <v>3</v>
      </c>
      <c r="K287" s="389">
        <v>10</v>
      </c>
      <c r="L287" s="389">
        <v>9</v>
      </c>
      <c r="M287" s="389">
        <v>9</v>
      </c>
      <c r="N287" s="389">
        <v>12</v>
      </c>
      <c r="O287" s="389">
        <v>13</v>
      </c>
      <c r="P287" s="391">
        <v>0</v>
      </c>
    </row>
    <row r="288" spans="1:16" ht="22.5">
      <c r="A288" s="393" t="s">
        <v>1454</v>
      </c>
      <c r="B288" s="389">
        <v>6</v>
      </c>
      <c r="C288" s="389">
        <v>36</v>
      </c>
      <c r="D288" s="389">
        <v>6</v>
      </c>
      <c r="E288" s="391">
        <v>0</v>
      </c>
      <c r="F288" s="389">
        <v>1</v>
      </c>
      <c r="G288" s="389">
        <v>1</v>
      </c>
      <c r="H288" s="389">
        <v>1</v>
      </c>
      <c r="I288" s="389">
        <v>1</v>
      </c>
      <c r="J288" s="391">
        <v>0</v>
      </c>
      <c r="K288" s="389">
        <v>1</v>
      </c>
      <c r="L288" s="391">
        <v>0</v>
      </c>
      <c r="M288" s="391">
        <v>0</v>
      </c>
      <c r="N288" s="389">
        <v>1</v>
      </c>
      <c r="O288" s="391">
        <v>0</v>
      </c>
      <c r="P288" s="391">
        <v>0</v>
      </c>
    </row>
    <row r="289" spans="1:16">
      <c r="A289" s="393" t="s">
        <v>1455</v>
      </c>
      <c r="B289" s="389">
        <v>27</v>
      </c>
      <c r="C289" s="389">
        <v>173</v>
      </c>
      <c r="D289" s="389">
        <v>6.4074074074074074</v>
      </c>
      <c r="E289" s="389">
        <v>1</v>
      </c>
      <c r="F289" s="389">
        <v>3</v>
      </c>
      <c r="G289" s="389">
        <v>4</v>
      </c>
      <c r="H289" s="389">
        <v>1</v>
      </c>
      <c r="I289" s="389">
        <v>1</v>
      </c>
      <c r="J289" s="389">
        <v>1</v>
      </c>
      <c r="K289" s="389">
        <v>1</v>
      </c>
      <c r="L289" s="389">
        <v>3</v>
      </c>
      <c r="M289" s="389">
        <v>3</v>
      </c>
      <c r="N289" s="389">
        <v>1</v>
      </c>
      <c r="O289" s="389">
        <v>8</v>
      </c>
      <c r="P289" s="391">
        <v>0</v>
      </c>
    </row>
    <row r="290" spans="1:16">
      <c r="A290" s="393" t="s">
        <v>1456</v>
      </c>
      <c r="B290" s="389">
        <v>24</v>
      </c>
      <c r="C290" s="389">
        <v>138</v>
      </c>
      <c r="D290" s="389">
        <v>5.75</v>
      </c>
      <c r="E290" s="389">
        <v>1</v>
      </c>
      <c r="F290" s="391">
        <v>0</v>
      </c>
      <c r="G290" s="389">
        <v>3</v>
      </c>
      <c r="H290" s="389">
        <v>2</v>
      </c>
      <c r="I290" s="389">
        <v>1</v>
      </c>
      <c r="J290" s="391">
        <v>0</v>
      </c>
      <c r="K290" s="389">
        <v>6</v>
      </c>
      <c r="L290" s="389">
        <v>4</v>
      </c>
      <c r="M290" s="389">
        <v>4</v>
      </c>
      <c r="N290" s="389">
        <v>2</v>
      </c>
      <c r="O290" s="389">
        <v>1</v>
      </c>
      <c r="P290" s="391">
        <v>0</v>
      </c>
    </row>
    <row r="291" spans="1:16" ht="22.5">
      <c r="A291" s="393" t="s">
        <v>1457</v>
      </c>
      <c r="B291" s="389">
        <v>50</v>
      </c>
      <c r="C291" s="389">
        <v>343</v>
      </c>
      <c r="D291" s="389">
        <v>6.86</v>
      </c>
      <c r="E291" s="389">
        <v>7</v>
      </c>
      <c r="F291" s="391">
        <v>0</v>
      </c>
      <c r="G291" s="389">
        <v>3</v>
      </c>
      <c r="H291" s="389">
        <v>3</v>
      </c>
      <c r="I291" s="391">
        <v>0</v>
      </c>
      <c r="J291" s="391">
        <v>0</v>
      </c>
      <c r="K291" s="389">
        <v>1</v>
      </c>
      <c r="L291" s="389">
        <v>1</v>
      </c>
      <c r="M291" s="391">
        <v>0</v>
      </c>
      <c r="N291" s="389">
        <v>7</v>
      </c>
      <c r="O291" s="389">
        <v>28</v>
      </c>
      <c r="P291" s="391">
        <v>0</v>
      </c>
    </row>
    <row r="292" spans="1:16" ht="22.5">
      <c r="A292" s="393" t="s">
        <v>1458</v>
      </c>
      <c r="B292" s="389">
        <v>54</v>
      </c>
      <c r="C292" s="389">
        <v>265</v>
      </c>
      <c r="D292" s="389">
        <v>4.9074074074074074</v>
      </c>
      <c r="E292" s="389">
        <v>3</v>
      </c>
      <c r="F292" s="389">
        <v>22</v>
      </c>
      <c r="G292" s="389">
        <v>24</v>
      </c>
      <c r="H292" s="389">
        <v>2</v>
      </c>
      <c r="I292" s="391">
        <v>0</v>
      </c>
      <c r="J292" s="391">
        <v>0</v>
      </c>
      <c r="K292" s="389">
        <v>1</v>
      </c>
      <c r="L292" s="389">
        <v>1</v>
      </c>
      <c r="M292" s="389">
        <v>1</v>
      </c>
      <c r="N292" s="391">
        <v>0</v>
      </c>
      <c r="O292" s="391">
        <v>0</v>
      </c>
      <c r="P292" s="391">
        <v>0</v>
      </c>
    </row>
    <row r="293" spans="1:16" ht="22.5">
      <c r="A293" s="393" t="s">
        <v>1459</v>
      </c>
      <c r="B293" s="389">
        <v>18</v>
      </c>
      <c r="C293" s="389">
        <v>40</v>
      </c>
      <c r="D293" s="389">
        <v>2.2222222222222223</v>
      </c>
      <c r="E293" s="389">
        <v>2</v>
      </c>
      <c r="F293" s="391">
        <v>0</v>
      </c>
      <c r="G293" s="389">
        <v>5</v>
      </c>
      <c r="H293" s="389">
        <v>6</v>
      </c>
      <c r="I293" s="391">
        <v>0</v>
      </c>
      <c r="J293" s="391">
        <v>0</v>
      </c>
      <c r="K293" s="389">
        <v>5</v>
      </c>
      <c r="L293" s="391">
        <v>0</v>
      </c>
      <c r="M293" s="391">
        <v>0</v>
      </c>
      <c r="N293" s="391">
        <v>0</v>
      </c>
      <c r="O293" s="391">
        <v>0</v>
      </c>
      <c r="P293" s="391">
        <v>0</v>
      </c>
    </row>
    <row r="294" spans="1:16">
      <c r="A294" s="393" t="s">
        <v>1460</v>
      </c>
      <c r="B294" s="389">
        <v>7</v>
      </c>
      <c r="C294" s="389">
        <v>20</v>
      </c>
      <c r="D294" s="389">
        <v>2.8571428571428572</v>
      </c>
      <c r="E294" s="391">
        <v>0</v>
      </c>
      <c r="F294" s="391">
        <v>0</v>
      </c>
      <c r="G294" s="389">
        <v>1</v>
      </c>
      <c r="H294" s="391">
        <v>0</v>
      </c>
      <c r="I294" s="391">
        <v>0</v>
      </c>
      <c r="J294" s="391">
        <v>0</v>
      </c>
      <c r="K294" s="389">
        <v>4</v>
      </c>
      <c r="L294" s="389">
        <v>1</v>
      </c>
      <c r="M294" s="389">
        <v>1</v>
      </c>
      <c r="N294" s="391">
        <v>0</v>
      </c>
      <c r="O294" s="391">
        <v>0</v>
      </c>
      <c r="P294" s="391">
        <v>0</v>
      </c>
    </row>
    <row r="295" spans="1:16" ht="22.5">
      <c r="A295" s="393" t="s">
        <v>1461</v>
      </c>
      <c r="B295" s="389">
        <v>7</v>
      </c>
      <c r="C295" s="389">
        <v>212</v>
      </c>
      <c r="D295" s="389">
        <v>30.285714285714285</v>
      </c>
      <c r="E295" s="391">
        <v>0</v>
      </c>
      <c r="F295" s="389">
        <v>1</v>
      </c>
      <c r="G295" s="389">
        <v>1</v>
      </c>
      <c r="H295" s="391">
        <v>0</v>
      </c>
      <c r="I295" s="389">
        <v>1</v>
      </c>
      <c r="J295" s="391">
        <v>0</v>
      </c>
      <c r="K295" s="389">
        <v>1</v>
      </c>
      <c r="L295" s="391">
        <v>0</v>
      </c>
      <c r="M295" s="389">
        <v>3</v>
      </c>
      <c r="N295" s="391">
        <v>0</v>
      </c>
      <c r="O295" s="391">
        <v>0</v>
      </c>
      <c r="P295" s="391">
        <v>0</v>
      </c>
    </row>
    <row r="296" spans="1:16">
      <c r="A296" s="393" t="s">
        <v>1462</v>
      </c>
      <c r="B296" s="389">
        <v>5</v>
      </c>
      <c r="C296" s="389">
        <v>13</v>
      </c>
      <c r="D296" s="389">
        <v>2.6</v>
      </c>
      <c r="E296" s="389">
        <v>1</v>
      </c>
      <c r="F296" s="391">
        <v>0</v>
      </c>
      <c r="G296" s="391">
        <v>0</v>
      </c>
      <c r="H296" s="391">
        <v>0</v>
      </c>
      <c r="I296" s="389">
        <v>1</v>
      </c>
      <c r="J296" s="389">
        <v>1</v>
      </c>
      <c r="K296" s="391">
        <v>0</v>
      </c>
      <c r="L296" s="389">
        <v>1</v>
      </c>
      <c r="M296" s="389">
        <v>1</v>
      </c>
      <c r="N296" s="391">
        <v>0</v>
      </c>
      <c r="O296" s="391">
        <v>0</v>
      </c>
      <c r="P296" s="391">
        <v>0</v>
      </c>
    </row>
    <row r="297" spans="1:16">
      <c r="A297" s="393" t="s">
        <v>1463</v>
      </c>
      <c r="B297" s="389">
        <v>5</v>
      </c>
      <c r="C297" s="389">
        <v>25</v>
      </c>
      <c r="D297" s="389">
        <v>5</v>
      </c>
      <c r="E297" s="389">
        <v>1</v>
      </c>
      <c r="F297" s="389">
        <v>4</v>
      </c>
      <c r="G297" s="391">
        <v>0</v>
      </c>
      <c r="H297" s="391">
        <v>0</v>
      </c>
      <c r="I297" s="391">
        <v>0</v>
      </c>
      <c r="J297" s="391">
        <v>0</v>
      </c>
      <c r="K297" s="391">
        <v>0</v>
      </c>
      <c r="L297" s="391">
        <v>0</v>
      </c>
      <c r="M297" s="391">
        <v>0</v>
      </c>
      <c r="N297" s="391">
        <v>0</v>
      </c>
      <c r="O297" s="391">
        <v>0</v>
      </c>
      <c r="P297" s="391">
        <v>0</v>
      </c>
    </row>
    <row r="298" spans="1:16">
      <c r="A298" s="393" t="s">
        <v>1464</v>
      </c>
      <c r="B298" s="389">
        <v>2</v>
      </c>
      <c r="C298" s="389">
        <v>20</v>
      </c>
      <c r="D298" s="389">
        <v>10</v>
      </c>
      <c r="E298" s="391">
        <v>0</v>
      </c>
      <c r="F298" s="391">
        <v>0</v>
      </c>
      <c r="G298" s="391">
        <v>0</v>
      </c>
      <c r="H298" s="391">
        <v>0</v>
      </c>
      <c r="I298" s="391">
        <v>0</v>
      </c>
      <c r="J298" s="391">
        <v>0</v>
      </c>
      <c r="K298" s="391">
        <v>0</v>
      </c>
      <c r="L298" s="391">
        <v>0</v>
      </c>
      <c r="M298" s="391">
        <v>0</v>
      </c>
      <c r="N298" s="391">
        <v>0</v>
      </c>
      <c r="O298" s="389">
        <v>2</v>
      </c>
      <c r="P298" s="391">
        <v>0</v>
      </c>
    </row>
    <row r="299" spans="1:16" ht="30.75" customHeight="1">
      <c r="A299" s="393" t="s">
        <v>1465</v>
      </c>
      <c r="B299" s="389">
        <v>1</v>
      </c>
      <c r="C299" s="389">
        <v>3</v>
      </c>
      <c r="D299" s="389">
        <v>3</v>
      </c>
      <c r="E299" s="391">
        <v>0</v>
      </c>
      <c r="F299" s="391">
        <v>0</v>
      </c>
      <c r="G299" s="391">
        <v>0</v>
      </c>
      <c r="H299" s="391">
        <v>0</v>
      </c>
      <c r="I299" s="391">
        <v>0</v>
      </c>
      <c r="J299" s="391">
        <v>0</v>
      </c>
      <c r="K299" s="391">
        <v>0</v>
      </c>
      <c r="L299" s="391">
        <v>0</v>
      </c>
      <c r="M299" s="391">
        <v>0</v>
      </c>
      <c r="N299" s="391">
        <v>0</v>
      </c>
      <c r="O299" s="389">
        <v>1</v>
      </c>
      <c r="P299" s="391">
        <v>0</v>
      </c>
    </row>
    <row r="300" spans="1:16" ht="22.5">
      <c r="A300" s="392" t="s">
        <v>1466</v>
      </c>
      <c r="B300" s="389">
        <v>11999</v>
      </c>
      <c r="C300" s="389">
        <v>80572</v>
      </c>
      <c r="D300" s="389">
        <v>6.7148929077423123</v>
      </c>
      <c r="E300" s="389">
        <v>517</v>
      </c>
      <c r="F300" s="389">
        <v>697</v>
      </c>
      <c r="G300" s="389">
        <v>252</v>
      </c>
      <c r="H300" s="389">
        <v>188</v>
      </c>
      <c r="I300" s="389">
        <v>154</v>
      </c>
      <c r="J300" s="389">
        <v>175</v>
      </c>
      <c r="K300" s="389">
        <v>570</v>
      </c>
      <c r="L300" s="389">
        <v>957</v>
      </c>
      <c r="M300" s="389">
        <v>1900</v>
      </c>
      <c r="N300" s="389">
        <v>2532</v>
      </c>
      <c r="O300" s="389">
        <v>4043</v>
      </c>
      <c r="P300" s="389">
        <v>14</v>
      </c>
    </row>
    <row r="301" spans="1:16">
      <c r="A301" s="393" t="s">
        <v>1467</v>
      </c>
      <c r="B301" s="389">
        <v>3</v>
      </c>
      <c r="C301" s="389">
        <v>10</v>
      </c>
      <c r="D301" s="389">
        <v>3.3333333333333335</v>
      </c>
      <c r="E301" s="391">
        <v>0</v>
      </c>
      <c r="F301" s="391">
        <v>0</v>
      </c>
      <c r="G301" s="391">
        <v>0</v>
      </c>
      <c r="H301" s="391">
        <v>0</v>
      </c>
      <c r="I301" s="391">
        <v>0</v>
      </c>
      <c r="J301" s="391">
        <v>0</v>
      </c>
      <c r="K301" s="391">
        <v>0</v>
      </c>
      <c r="L301" s="391">
        <v>0</v>
      </c>
      <c r="M301" s="389">
        <v>1</v>
      </c>
      <c r="N301" s="389">
        <v>2</v>
      </c>
      <c r="O301" s="391">
        <v>0</v>
      </c>
      <c r="P301" s="391">
        <v>0</v>
      </c>
    </row>
    <row r="302" spans="1:16" ht="22.5">
      <c r="A302" s="393" t="s">
        <v>1468</v>
      </c>
      <c r="B302" s="389">
        <v>2</v>
      </c>
      <c r="C302" s="389">
        <v>7</v>
      </c>
      <c r="D302" s="389">
        <v>3.5</v>
      </c>
      <c r="E302" s="391">
        <v>0</v>
      </c>
      <c r="F302" s="391">
        <v>0</v>
      </c>
      <c r="G302" s="391">
        <v>0</v>
      </c>
      <c r="H302" s="391">
        <v>0</v>
      </c>
      <c r="I302" s="391">
        <v>0</v>
      </c>
      <c r="J302" s="391">
        <v>0</v>
      </c>
      <c r="K302" s="391">
        <v>0</v>
      </c>
      <c r="L302" s="391">
        <v>0</v>
      </c>
      <c r="M302" s="391">
        <v>0</v>
      </c>
      <c r="N302" s="389">
        <v>1</v>
      </c>
      <c r="O302" s="389">
        <v>1</v>
      </c>
      <c r="P302" s="391">
        <v>0</v>
      </c>
    </row>
    <row r="303" spans="1:16" ht="22.5">
      <c r="A303" s="393" t="s">
        <v>1469</v>
      </c>
      <c r="B303" s="389">
        <v>3</v>
      </c>
      <c r="C303" s="389">
        <v>73</v>
      </c>
      <c r="D303" s="389">
        <v>24.333333333333332</v>
      </c>
      <c r="E303" s="391">
        <v>0</v>
      </c>
      <c r="F303" s="391">
        <v>0</v>
      </c>
      <c r="G303" s="391">
        <v>0</v>
      </c>
      <c r="H303" s="391">
        <v>0</v>
      </c>
      <c r="I303" s="391">
        <v>0</v>
      </c>
      <c r="J303" s="391">
        <v>0</v>
      </c>
      <c r="K303" s="391">
        <v>0</v>
      </c>
      <c r="L303" s="391">
        <v>0</v>
      </c>
      <c r="M303" s="391">
        <v>0</v>
      </c>
      <c r="N303" s="389">
        <v>1</v>
      </c>
      <c r="O303" s="389">
        <v>2</v>
      </c>
      <c r="P303" s="391">
        <v>0</v>
      </c>
    </row>
    <row r="304" spans="1:16">
      <c r="A304" s="393" t="s">
        <v>1470</v>
      </c>
      <c r="B304" s="389">
        <v>71</v>
      </c>
      <c r="C304" s="389">
        <v>587</v>
      </c>
      <c r="D304" s="389">
        <v>8.2676056338028161</v>
      </c>
      <c r="E304" s="389">
        <v>6</v>
      </c>
      <c r="F304" s="389">
        <v>3</v>
      </c>
      <c r="G304" s="389">
        <v>2</v>
      </c>
      <c r="H304" s="391">
        <v>0</v>
      </c>
      <c r="I304" s="389">
        <v>2</v>
      </c>
      <c r="J304" s="389">
        <v>2</v>
      </c>
      <c r="K304" s="389">
        <v>8</v>
      </c>
      <c r="L304" s="389">
        <v>10</v>
      </c>
      <c r="M304" s="389">
        <v>9</v>
      </c>
      <c r="N304" s="389">
        <v>8</v>
      </c>
      <c r="O304" s="389">
        <v>21</v>
      </c>
      <c r="P304" s="391">
        <v>0</v>
      </c>
    </row>
    <row r="305" spans="1:16">
      <c r="A305" s="393" t="s">
        <v>1471</v>
      </c>
      <c r="B305" s="389">
        <v>130</v>
      </c>
      <c r="C305" s="389">
        <v>452</v>
      </c>
      <c r="D305" s="389">
        <v>3.476923076923077</v>
      </c>
      <c r="E305" s="389">
        <v>1</v>
      </c>
      <c r="F305" s="389">
        <v>1</v>
      </c>
      <c r="G305" s="389">
        <v>1</v>
      </c>
      <c r="H305" s="389">
        <v>2</v>
      </c>
      <c r="I305" s="389">
        <v>3</v>
      </c>
      <c r="J305" s="389">
        <v>5</v>
      </c>
      <c r="K305" s="389">
        <v>14</v>
      </c>
      <c r="L305" s="389">
        <v>13</v>
      </c>
      <c r="M305" s="389">
        <v>17</v>
      </c>
      <c r="N305" s="389">
        <v>39</v>
      </c>
      <c r="O305" s="389">
        <v>34</v>
      </c>
      <c r="P305" s="391">
        <v>0</v>
      </c>
    </row>
    <row r="306" spans="1:16">
      <c r="A306" s="393" t="s">
        <v>1472</v>
      </c>
      <c r="B306" s="389">
        <v>43</v>
      </c>
      <c r="C306" s="389">
        <v>224</v>
      </c>
      <c r="D306" s="389">
        <v>5.2093023255813957</v>
      </c>
      <c r="E306" s="391">
        <v>0</v>
      </c>
      <c r="F306" s="389">
        <v>1</v>
      </c>
      <c r="G306" s="391">
        <v>0</v>
      </c>
      <c r="H306" s="389">
        <v>2</v>
      </c>
      <c r="I306" s="389">
        <v>4</v>
      </c>
      <c r="J306" s="389">
        <v>1</v>
      </c>
      <c r="K306" s="389">
        <v>8</v>
      </c>
      <c r="L306" s="389">
        <v>10</v>
      </c>
      <c r="M306" s="389">
        <v>8</v>
      </c>
      <c r="N306" s="389">
        <v>4</v>
      </c>
      <c r="O306" s="389">
        <v>5</v>
      </c>
      <c r="P306" s="391">
        <v>0</v>
      </c>
    </row>
    <row r="307" spans="1:16">
      <c r="A307" s="393" t="s">
        <v>1473</v>
      </c>
      <c r="B307" s="389">
        <v>17</v>
      </c>
      <c r="C307" s="389">
        <v>51</v>
      </c>
      <c r="D307" s="389">
        <v>3</v>
      </c>
      <c r="E307" s="391">
        <v>0</v>
      </c>
      <c r="F307" s="389">
        <v>1</v>
      </c>
      <c r="G307" s="391">
        <v>0</v>
      </c>
      <c r="H307" s="389">
        <v>2</v>
      </c>
      <c r="I307" s="391">
        <v>0</v>
      </c>
      <c r="J307" s="391">
        <v>0</v>
      </c>
      <c r="K307" s="389">
        <v>2</v>
      </c>
      <c r="L307" s="389">
        <v>1</v>
      </c>
      <c r="M307" s="389">
        <v>4</v>
      </c>
      <c r="N307" s="389">
        <v>3</v>
      </c>
      <c r="O307" s="389">
        <v>4</v>
      </c>
      <c r="P307" s="391">
        <v>0</v>
      </c>
    </row>
    <row r="308" spans="1:16">
      <c r="A308" s="393" t="s">
        <v>1474</v>
      </c>
      <c r="B308" s="389">
        <v>17</v>
      </c>
      <c r="C308" s="389">
        <v>47</v>
      </c>
      <c r="D308" s="389">
        <v>2.7647058823529411</v>
      </c>
      <c r="E308" s="391">
        <v>0</v>
      </c>
      <c r="F308" s="389">
        <v>1</v>
      </c>
      <c r="G308" s="391">
        <v>0</v>
      </c>
      <c r="H308" s="391">
        <v>0</v>
      </c>
      <c r="I308" s="389">
        <v>2</v>
      </c>
      <c r="J308" s="389">
        <v>1</v>
      </c>
      <c r="K308" s="389">
        <v>2</v>
      </c>
      <c r="L308" s="389">
        <v>3</v>
      </c>
      <c r="M308" s="389">
        <v>4</v>
      </c>
      <c r="N308" s="389">
        <v>2</v>
      </c>
      <c r="O308" s="389">
        <v>2</v>
      </c>
      <c r="P308" s="391">
        <v>0</v>
      </c>
    </row>
    <row r="309" spans="1:16">
      <c r="A309" s="393" t="s">
        <v>1475</v>
      </c>
      <c r="B309" s="389">
        <v>536</v>
      </c>
      <c r="C309" s="389">
        <v>3682</v>
      </c>
      <c r="D309" s="389">
        <v>6.8694029850746272</v>
      </c>
      <c r="E309" s="391">
        <v>0</v>
      </c>
      <c r="F309" s="389">
        <v>6</v>
      </c>
      <c r="G309" s="389">
        <v>11</v>
      </c>
      <c r="H309" s="389">
        <v>8</v>
      </c>
      <c r="I309" s="389">
        <v>12</v>
      </c>
      <c r="J309" s="389">
        <v>15</v>
      </c>
      <c r="K309" s="389">
        <v>39</v>
      </c>
      <c r="L309" s="389">
        <v>59</v>
      </c>
      <c r="M309" s="389">
        <v>94</v>
      </c>
      <c r="N309" s="389">
        <v>109</v>
      </c>
      <c r="O309" s="389">
        <v>183</v>
      </c>
      <c r="P309" s="391">
        <v>0</v>
      </c>
    </row>
    <row r="310" spans="1:16">
      <c r="A310" s="393" t="s">
        <v>1476</v>
      </c>
      <c r="B310" s="389">
        <v>4058</v>
      </c>
      <c r="C310" s="389">
        <v>28199</v>
      </c>
      <c r="D310" s="389">
        <v>6.9489896500739281</v>
      </c>
      <c r="E310" s="389">
        <v>1</v>
      </c>
      <c r="F310" s="389">
        <v>6</v>
      </c>
      <c r="G310" s="389">
        <v>6</v>
      </c>
      <c r="H310" s="389">
        <v>10</v>
      </c>
      <c r="I310" s="389">
        <v>22</v>
      </c>
      <c r="J310" s="389">
        <v>30</v>
      </c>
      <c r="K310" s="389">
        <v>127</v>
      </c>
      <c r="L310" s="389">
        <v>347</v>
      </c>
      <c r="M310" s="389">
        <v>802</v>
      </c>
      <c r="N310" s="389">
        <v>1135</v>
      </c>
      <c r="O310" s="389">
        <v>1572</v>
      </c>
      <c r="P310" s="391">
        <v>0</v>
      </c>
    </row>
    <row r="311" spans="1:16">
      <c r="A311" s="393" t="s">
        <v>1477</v>
      </c>
      <c r="B311" s="389">
        <v>27</v>
      </c>
      <c r="C311" s="389">
        <v>207</v>
      </c>
      <c r="D311" s="389">
        <v>7.666666666666667</v>
      </c>
      <c r="E311" s="389">
        <v>2</v>
      </c>
      <c r="F311" s="391">
        <v>0</v>
      </c>
      <c r="G311" s="391">
        <v>0</v>
      </c>
      <c r="H311" s="389">
        <v>1</v>
      </c>
      <c r="I311" s="391">
        <v>0</v>
      </c>
      <c r="J311" s="389">
        <v>1</v>
      </c>
      <c r="K311" s="389">
        <v>1</v>
      </c>
      <c r="L311" s="389">
        <v>2</v>
      </c>
      <c r="M311" s="389">
        <v>4</v>
      </c>
      <c r="N311" s="389">
        <v>7</v>
      </c>
      <c r="O311" s="389">
        <v>9</v>
      </c>
      <c r="P311" s="391">
        <v>0</v>
      </c>
    </row>
    <row r="312" spans="1:16">
      <c r="A312" s="393" t="s">
        <v>1478</v>
      </c>
      <c r="B312" s="389">
        <v>33</v>
      </c>
      <c r="C312" s="389">
        <v>218</v>
      </c>
      <c r="D312" s="389">
        <v>6.6060606060606064</v>
      </c>
      <c r="E312" s="391">
        <v>0</v>
      </c>
      <c r="F312" s="391">
        <v>0</v>
      </c>
      <c r="G312" s="391">
        <v>0</v>
      </c>
      <c r="H312" s="389">
        <v>1</v>
      </c>
      <c r="I312" s="389">
        <v>1</v>
      </c>
      <c r="J312" s="391">
        <v>0</v>
      </c>
      <c r="K312" s="389">
        <v>1</v>
      </c>
      <c r="L312" s="389">
        <v>5</v>
      </c>
      <c r="M312" s="389">
        <v>5</v>
      </c>
      <c r="N312" s="389">
        <v>11</v>
      </c>
      <c r="O312" s="389">
        <v>9</v>
      </c>
      <c r="P312" s="391">
        <v>0</v>
      </c>
    </row>
    <row r="313" spans="1:16">
      <c r="A313" s="393" t="s">
        <v>1479</v>
      </c>
      <c r="B313" s="389">
        <v>3625</v>
      </c>
      <c r="C313" s="389">
        <v>28400</v>
      </c>
      <c r="D313" s="389">
        <v>7.8344827586206893</v>
      </c>
      <c r="E313" s="389">
        <v>3</v>
      </c>
      <c r="F313" s="389">
        <v>5</v>
      </c>
      <c r="G313" s="389">
        <v>5</v>
      </c>
      <c r="H313" s="389">
        <v>12</v>
      </c>
      <c r="I313" s="389">
        <v>16</v>
      </c>
      <c r="J313" s="389">
        <v>15</v>
      </c>
      <c r="K313" s="389">
        <v>108</v>
      </c>
      <c r="L313" s="389">
        <v>272</v>
      </c>
      <c r="M313" s="389">
        <v>731</v>
      </c>
      <c r="N313" s="389">
        <v>998</v>
      </c>
      <c r="O313" s="389">
        <v>1458</v>
      </c>
      <c r="P313" s="389">
        <v>2</v>
      </c>
    </row>
    <row r="314" spans="1:16">
      <c r="A314" s="393" t="s">
        <v>1480</v>
      </c>
      <c r="B314" s="389">
        <v>6</v>
      </c>
      <c r="C314" s="389">
        <v>23</v>
      </c>
      <c r="D314" s="389">
        <v>3.8333333333333335</v>
      </c>
      <c r="E314" s="391">
        <v>0</v>
      </c>
      <c r="F314" s="391">
        <v>0</v>
      </c>
      <c r="G314" s="391">
        <v>0</v>
      </c>
      <c r="H314" s="391">
        <v>0</v>
      </c>
      <c r="I314" s="391">
        <v>0</v>
      </c>
      <c r="J314" s="391">
        <v>0</v>
      </c>
      <c r="K314" s="391">
        <v>0</v>
      </c>
      <c r="L314" s="391">
        <v>0</v>
      </c>
      <c r="M314" s="391">
        <v>0</v>
      </c>
      <c r="N314" s="391">
        <v>0</v>
      </c>
      <c r="O314" s="389">
        <v>6</v>
      </c>
      <c r="P314" s="391">
        <v>0</v>
      </c>
    </row>
    <row r="315" spans="1:16" ht="22.5">
      <c r="A315" s="393" t="s">
        <v>1481</v>
      </c>
      <c r="B315" s="389">
        <v>380</v>
      </c>
      <c r="C315" s="389">
        <v>1526</v>
      </c>
      <c r="D315" s="389">
        <v>4.0157894736842108</v>
      </c>
      <c r="E315" s="389">
        <v>12</v>
      </c>
      <c r="F315" s="389">
        <v>18</v>
      </c>
      <c r="G315" s="389">
        <v>4</v>
      </c>
      <c r="H315" s="389">
        <v>2</v>
      </c>
      <c r="I315" s="389">
        <v>2</v>
      </c>
      <c r="J315" s="389">
        <v>3</v>
      </c>
      <c r="K315" s="389">
        <v>8</v>
      </c>
      <c r="L315" s="389">
        <v>13</v>
      </c>
      <c r="M315" s="389">
        <v>46</v>
      </c>
      <c r="N315" s="389">
        <v>61</v>
      </c>
      <c r="O315" s="389">
        <v>208</v>
      </c>
      <c r="P315" s="389">
        <v>3</v>
      </c>
    </row>
    <row r="316" spans="1:16">
      <c r="A316" s="393" t="s">
        <v>1482</v>
      </c>
      <c r="B316" s="389">
        <v>2</v>
      </c>
      <c r="C316" s="389">
        <v>9</v>
      </c>
      <c r="D316" s="389">
        <v>4.5</v>
      </c>
      <c r="E316" s="391">
        <v>0</v>
      </c>
      <c r="F316" s="391">
        <v>0</v>
      </c>
      <c r="G316" s="391">
        <v>0</v>
      </c>
      <c r="H316" s="391">
        <v>0</v>
      </c>
      <c r="I316" s="391">
        <v>0</v>
      </c>
      <c r="J316" s="389">
        <v>1</v>
      </c>
      <c r="K316" s="389">
        <v>1</v>
      </c>
      <c r="L316" s="391">
        <v>0</v>
      </c>
      <c r="M316" s="391">
        <v>0</v>
      </c>
      <c r="N316" s="391">
        <v>0</v>
      </c>
      <c r="O316" s="391">
        <v>0</v>
      </c>
      <c r="P316" s="391">
        <v>0</v>
      </c>
    </row>
    <row r="317" spans="1:16" ht="22.5">
      <c r="A317" s="393" t="s">
        <v>1483</v>
      </c>
      <c r="B317" s="389">
        <v>12</v>
      </c>
      <c r="C317" s="389">
        <v>71</v>
      </c>
      <c r="D317" s="389">
        <v>5.916666666666667</v>
      </c>
      <c r="E317" s="391">
        <v>0</v>
      </c>
      <c r="F317" s="391">
        <v>0</v>
      </c>
      <c r="G317" s="391">
        <v>0</v>
      </c>
      <c r="H317" s="389">
        <v>1</v>
      </c>
      <c r="I317" s="391">
        <v>0</v>
      </c>
      <c r="J317" s="391">
        <v>0</v>
      </c>
      <c r="K317" s="389">
        <v>2</v>
      </c>
      <c r="L317" s="389">
        <v>2</v>
      </c>
      <c r="M317" s="389">
        <v>4</v>
      </c>
      <c r="N317" s="389">
        <v>1</v>
      </c>
      <c r="O317" s="389">
        <v>2</v>
      </c>
      <c r="P317" s="391">
        <v>0</v>
      </c>
    </row>
    <row r="318" spans="1:16">
      <c r="A318" s="393" t="s">
        <v>1484</v>
      </c>
      <c r="B318" s="389">
        <v>7</v>
      </c>
      <c r="C318" s="389">
        <v>34</v>
      </c>
      <c r="D318" s="389">
        <v>4.8571428571428568</v>
      </c>
      <c r="E318" s="391">
        <v>0</v>
      </c>
      <c r="F318" s="389">
        <v>1</v>
      </c>
      <c r="G318" s="389">
        <v>1</v>
      </c>
      <c r="H318" s="391">
        <v>0</v>
      </c>
      <c r="I318" s="389">
        <v>1</v>
      </c>
      <c r="J318" s="391">
        <v>0</v>
      </c>
      <c r="K318" s="389">
        <v>1</v>
      </c>
      <c r="L318" s="389">
        <v>1</v>
      </c>
      <c r="M318" s="389">
        <v>1</v>
      </c>
      <c r="N318" s="389">
        <v>1</v>
      </c>
      <c r="O318" s="391">
        <v>0</v>
      </c>
      <c r="P318" s="391">
        <v>0</v>
      </c>
    </row>
    <row r="319" spans="1:16" ht="22.5">
      <c r="A319" s="393" t="s">
        <v>1485</v>
      </c>
      <c r="B319" s="389">
        <v>18</v>
      </c>
      <c r="C319" s="389">
        <v>195</v>
      </c>
      <c r="D319" s="389">
        <v>10.833333333333334</v>
      </c>
      <c r="E319" s="389">
        <v>1</v>
      </c>
      <c r="F319" s="389">
        <v>2</v>
      </c>
      <c r="G319" s="391">
        <v>0</v>
      </c>
      <c r="H319" s="389">
        <v>1</v>
      </c>
      <c r="I319" s="389">
        <v>1</v>
      </c>
      <c r="J319" s="391">
        <v>0</v>
      </c>
      <c r="K319" s="389">
        <v>1</v>
      </c>
      <c r="L319" s="389">
        <v>4</v>
      </c>
      <c r="M319" s="389">
        <v>1</v>
      </c>
      <c r="N319" s="389">
        <v>2</v>
      </c>
      <c r="O319" s="389">
        <v>5</v>
      </c>
      <c r="P319" s="391">
        <v>0</v>
      </c>
    </row>
    <row r="320" spans="1:16">
      <c r="A320" s="393" t="s">
        <v>1486</v>
      </c>
      <c r="B320" s="389">
        <v>3</v>
      </c>
      <c r="C320" s="389">
        <v>31</v>
      </c>
      <c r="D320" s="389">
        <v>10.333333333333334</v>
      </c>
      <c r="E320" s="391">
        <v>0</v>
      </c>
      <c r="F320" s="391">
        <v>0</v>
      </c>
      <c r="G320" s="391">
        <v>0</v>
      </c>
      <c r="H320" s="391">
        <v>0</v>
      </c>
      <c r="I320" s="391">
        <v>0</v>
      </c>
      <c r="J320" s="391">
        <v>0</v>
      </c>
      <c r="K320" s="389">
        <v>1</v>
      </c>
      <c r="L320" s="391">
        <v>0</v>
      </c>
      <c r="M320" s="389">
        <v>1</v>
      </c>
      <c r="N320" s="389">
        <v>1</v>
      </c>
      <c r="O320" s="391">
        <v>0</v>
      </c>
      <c r="P320" s="391">
        <v>0</v>
      </c>
    </row>
    <row r="321" spans="1:16">
      <c r="A321" s="393" t="s">
        <v>1487</v>
      </c>
      <c r="B321" s="389">
        <v>7</v>
      </c>
      <c r="C321" s="389">
        <v>60</v>
      </c>
      <c r="D321" s="389">
        <v>8.5714285714285712</v>
      </c>
      <c r="E321" s="389">
        <v>4</v>
      </c>
      <c r="F321" s="389">
        <v>2</v>
      </c>
      <c r="G321" s="391">
        <v>0</v>
      </c>
      <c r="H321" s="391">
        <v>0</v>
      </c>
      <c r="I321" s="391">
        <v>0</v>
      </c>
      <c r="J321" s="391">
        <v>0</v>
      </c>
      <c r="K321" s="391">
        <v>0</v>
      </c>
      <c r="L321" s="391">
        <v>0</v>
      </c>
      <c r="M321" s="391">
        <v>0</v>
      </c>
      <c r="N321" s="389">
        <v>1</v>
      </c>
      <c r="O321" s="391">
        <v>0</v>
      </c>
      <c r="P321" s="391">
        <v>0</v>
      </c>
    </row>
    <row r="322" spans="1:16">
      <c r="A322" s="393" t="s">
        <v>1488</v>
      </c>
      <c r="B322" s="389">
        <v>4</v>
      </c>
      <c r="C322" s="389">
        <v>23</v>
      </c>
      <c r="D322" s="389">
        <v>5.75</v>
      </c>
      <c r="E322" s="391">
        <v>0</v>
      </c>
      <c r="F322" s="391">
        <v>0</v>
      </c>
      <c r="G322" s="391">
        <v>0</v>
      </c>
      <c r="H322" s="389">
        <v>1</v>
      </c>
      <c r="I322" s="391">
        <v>0</v>
      </c>
      <c r="J322" s="389">
        <v>2</v>
      </c>
      <c r="K322" s="391">
        <v>0</v>
      </c>
      <c r="L322" s="391">
        <v>0</v>
      </c>
      <c r="M322" s="391">
        <v>0</v>
      </c>
      <c r="N322" s="391">
        <v>0</v>
      </c>
      <c r="O322" s="389">
        <v>1</v>
      </c>
      <c r="P322" s="391">
        <v>0</v>
      </c>
    </row>
    <row r="323" spans="1:16">
      <c r="A323" s="393" t="s">
        <v>1489</v>
      </c>
      <c r="B323" s="389">
        <v>26</v>
      </c>
      <c r="C323" s="389">
        <v>127</v>
      </c>
      <c r="D323" s="389">
        <v>4.884615384615385</v>
      </c>
      <c r="E323" s="389">
        <v>1</v>
      </c>
      <c r="F323" s="389">
        <v>3</v>
      </c>
      <c r="G323" s="391">
        <v>0</v>
      </c>
      <c r="H323" s="391">
        <v>0</v>
      </c>
      <c r="I323" s="389">
        <v>2</v>
      </c>
      <c r="J323" s="389">
        <v>1</v>
      </c>
      <c r="K323" s="389">
        <v>4</v>
      </c>
      <c r="L323" s="389">
        <v>2</v>
      </c>
      <c r="M323" s="391">
        <v>0</v>
      </c>
      <c r="N323" s="389">
        <v>3</v>
      </c>
      <c r="O323" s="389">
        <v>10</v>
      </c>
      <c r="P323" s="391">
        <v>0</v>
      </c>
    </row>
    <row r="324" spans="1:16">
      <c r="A324" s="393" t="s">
        <v>1490</v>
      </c>
      <c r="B324" s="389">
        <v>8</v>
      </c>
      <c r="C324" s="389">
        <v>10</v>
      </c>
      <c r="D324" s="389">
        <v>1.25</v>
      </c>
      <c r="E324" s="391">
        <v>0</v>
      </c>
      <c r="F324" s="391">
        <v>0</v>
      </c>
      <c r="G324" s="391">
        <v>0</v>
      </c>
      <c r="H324" s="389">
        <v>6</v>
      </c>
      <c r="I324" s="391">
        <v>0</v>
      </c>
      <c r="J324" s="391">
        <v>0</v>
      </c>
      <c r="K324" s="389">
        <v>1</v>
      </c>
      <c r="L324" s="389">
        <v>1</v>
      </c>
      <c r="M324" s="391">
        <v>0</v>
      </c>
      <c r="N324" s="391">
        <v>0</v>
      </c>
      <c r="O324" s="391">
        <v>0</v>
      </c>
      <c r="P324" s="391">
        <v>0</v>
      </c>
    </row>
    <row r="325" spans="1:16">
      <c r="A325" s="393" t="s">
        <v>1492</v>
      </c>
      <c r="B325" s="389">
        <v>2</v>
      </c>
      <c r="C325" s="389">
        <v>6</v>
      </c>
      <c r="D325" s="389">
        <v>3</v>
      </c>
      <c r="E325" s="391">
        <v>0</v>
      </c>
      <c r="F325" s="391">
        <v>0</v>
      </c>
      <c r="G325" s="391">
        <v>0</v>
      </c>
      <c r="H325" s="391">
        <v>0</v>
      </c>
      <c r="I325" s="391">
        <v>0</v>
      </c>
      <c r="J325" s="389">
        <v>1</v>
      </c>
      <c r="K325" s="391">
        <v>0</v>
      </c>
      <c r="L325" s="391">
        <v>0</v>
      </c>
      <c r="M325" s="391">
        <v>0</v>
      </c>
      <c r="N325" s="391">
        <v>0</v>
      </c>
      <c r="O325" s="389">
        <v>1</v>
      </c>
      <c r="P325" s="391">
        <v>0</v>
      </c>
    </row>
    <row r="326" spans="1:16">
      <c r="A326" s="393" t="s">
        <v>1493</v>
      </c>
      <c r="B326" s="389">
        <v>13</v>
      </c>
      <c r="C326" s="389">
        <v>2977</v>
      </c>
      <c r="D326" s="389">
        <v>229</v>
      </c>
      <c r="E326" s="391">
        <v>0</v>
      </c>
      <c r="F326" s="389">
        <v>1</v>
      </c>
      <c r="G326" s="391">
        <v>0</v>
      </c>
      <c r="H326" s="391">
        <v>0</v>
      </c>
      <c r="I326" s="391">
        <v>0</v>
      </c>
      <c r="J326" s="391">
        <v>0</v>
      </c>
      <c r="K326" s="389">
        <v>1</v>
      </c>
      <c r="L326" s="389">
        <v>1</v>
      </c>
      <c r="M326" s="389">
        <v>3</v>
      </c>
      <c r="N326" s="389">
        <v>1</v>
      </c>
      <c r="O326" s="389">
        <v>6</v>
      </c>
      <c r="P326" s="391">
        <v>0</v>
      </c>
    </row>
    <row r="327" spans="1:16">
      <c r="A327" s="393" t="s">
        <v>1494</v>
      </c>
      <c r="B327" s="389">
        <v>28</v>
      </c>
      <c r="C327" s="389">
        <v>244</v>
      </c>
      <c r="D327" s="389">
        <v>8.7142857142857135</v>
      </c>
      <c r="E327" s="389">
        <v>21</v>
      </c>
      <c r="F327" s="389">
        <v>6</v>
      </c>
      <c r="G327" s="389">
        <v>1</v>
      </c>
      <c r="H327" s="391">
        <v>0</v>
      </c>
      <c r="I327" s="391">
        <v>0</v>
      </c>
      <c r="J327" s="391">
        <v>0</v>
      </c>
      <c r="K327" s="391">
        <v>0</v>
      </c>
      <c r="L327" s="391">
        <v>0</v>
      </c>
      <c r="M327" s="391">
        <v>0</v>
      </c>
      <c r="N327" s="391">
        <v>0</v>
      </c>
      <c r="O327" s="391">
        <v>0</v>
      </c>
      <c r="P327" s="391">
        <v>0</v>
      </c>
    </row>
    <row r="328" spans="1:16">
      <c r="A328" s="393" t="s">
        <v>1495</v>
      </c>
      <c r="B328" s="389">
        <v>12</v>
      </c>
      <c r="C328" s="389">
        <v>94</v>
      </c>
      <c r="D328" s="389">
        <v>7.833333333333333</v>
      </c>
      <c r="E328" s="389">
        <v>5</v>
      </c>
      <c r="F328" s="389">
        <v>4</v>
      </c>
      <c r="G328" s="389">
        <v>2</v>
      </c>
      <c r="H328" s="391">
        <v>0</v>
      </c>
      <c r="I328" s="389">
        <v>1</v>
      </c>
      <c r="J328" s="391">
        <v>0</v>
      </c>
      <c r="K328" s="391">
        <v>0</v>
      </c>
      <c r="L328" s="391">
        <v>0</v>
      </c>
      <c r="M328" s="391">
        <v>0</v>
      </c>
      <c r="N328" s="391">
        <v>0</v>
      </c>
      <c r="O328" s="391">
        <v>0</v>
      </c>
      <c r="P328" s="391">
        <v>0</v>
      </c>
    </row>
    <row r="329" spans="1:16">
      <c r="A329" s="393" t="s">
        <v>1496</v>
      </c>
      <c r="B329" s="389">
        <v>13</v>
      </c>
      <c r="C329" s="389">
        <v>130</v>
      </c>
      <c r="D329" s="389">
        <v>10</v>
      </c>
      <c r="E329" s="389">
        <v>8</v>
      </c>
      <c r="F329" s="389">
        <v>4</v>
      </c>
      <c r="G329" s="389">
        <v>1</v>
      </c>
      <c r="H329" s="391">
        <v>0</v>
      </c>
      <c r="I329" s="391">
        <v>0</v>
      </c>
      <c r="J329" s="391">
        <v>0</v>
      </c>
      <c r="K329" s="391">
        <v>0</v>
      </c>
      <c r="L329" s="391">
        <v>0</v>
      </c>
      <c r="M329" s="391">
        <v>0</v>
      </c>
      <c r="N329" s="391">
        <v>0</v>
      </c>
      <c r="O329" s="391">
        <v>0</v>
      </c>
      <c r="P329" s="391">
        <v>0</v>
      </c>
    </row>
    <row r="330" spans="1:16" ht="22.5">
      <c r="A330" s="393" t="s">
        <v>1497</v>
      </c>
      <c r="B330" s="389">
        <v>224</v>
      </c>
      <c r="C330" s="389">
        <v>1639</v>
      </c>
      <c r="D330" s="389">
        <v>7.3169642857142856</v>
      </c>
      <c r="E330" s="389">
        <v>83</v>
      </c>
      <c r="F330" s="389">
        <v>55</v>
      </c>
      <c r="G330" s="389">
        <v>9</v>
      </c>
      <c r="H330" s="389">
        <v>7</v>
      </c>
      <c r="I330" s="389">
        <v>6</v>
      </c>
      <c r="J330" s="389">
        <v>2</v>
      </c>
      <c r="K330" s="389">
        <v>5</v>
      </c>
      <c r="L330" s="389">
        <v>2</v>
      </c>
      <c r="M330" s="389">
        <v>9</v>
      </c>
      <c r="N330" s="389">
        <v>4</v>
      </c>
      <c r="O330" s="389">
        <v>42</v>
      </c>
      <c r="P330" s="391">
        <v>0</v>
      </c>
    </row>
    <row r="331" spans="1:16" ht="22.5">
      <c r="A331" s="393" t="s">
        <v>1498</v>
      </c>
      <c r="B331" s="389">
        <v>104</v>
      </c>
      <c r="C331" s="389">
        <v>538</v>
      </c>
      <c r="D331" s="389">
        <v>5.1730769230769234</v>
      </c>
      <c r="E331" s="389">
        <v>33</v>
      </c>
      <c r="F331" s="389">
        <v>27</v>
      </c>
      <c r="G331" s="389">
        <v>12</v>
      </c>
      <c r="H331" s="389">
        <v>9</v>
      </c>
      <c r="I331" s="391">
        <v>0</v>
      </c>
      <c r="J331" s="389">
        <v>1</v>
      </c>
      <c r="K331" s="389">
        <v>4</v>
      </c>
      <c r="L331" s="389">
        <v>1</v>
      </c>
      <c r="M331" s="391">
        <v>0</v>
      </c>
      <c r="N331" s="389">
        <v>4</v>
      </c>
      <c r="O331" s="389">
        <v>12</v>
      </c>
      <c r="P331" s="389">
        <v>1</v>
      </c>
    </row>
    <row r="332" spans="1:16" ht="22.5">
      <c r="A332" s="393" t="s">
        <v>1499</v>
      </c>
      <c r="B332" s="389">
        <v>4</v>
      </c>
      <c r="C332" s="389">
        <v>26</v>
      </c>
      <c r="D332" s="389">
        <v>6.5</v>
      </c>
      <c r="E332" s="389">
        <v>1</v>
      </c>
      <c r="F332" s="389">
        <v>1</v>
      </c>
      <c r="G332" s="389">
        <v>1</v>
      </c>
      <c r="H332" s="389">
        <v>1</v>
      </c>
      <c r="I332" s="391">
        <v>0</v>
      </c>
      <c r="J332" s="391">
        <v>0</v>
      </c>
      <c r="K332" s="391">
        <v>0</v>
      </c>
      <c r="L332" s="391">
        <v>0</v>
      </c>
      <c r="M332" s="391">
        <v>0</v>
      </c>
      <c r="N332" s="391">
        <v>0</v>
      </c>
      <c r="O332" s="391">
        <v>0</v>
      </c>
      <c r="P332" s="391">
        <v>0</v>
      </c>
    </row>
    <row r="333" spans="1:16" ht="22.5">
      <c r="A333" s="393" t="s">
        <v>1500</v>
      </c>
      <c r="B333" s="389">
        <v>173</v>
      </c>
      <c r="C333" s="389">
        <v>1142</v>
      </c>
      <c r="D333" s="389">
        <v>6.601156069364162</v>
      </c>
      <c r="E333" s="389">
        <v>43</v>
      </c>
      <c r="F333" s="389">
        <v>52</v>
      </c>
      <c r="G333" s="389">
        <v>11</v>
      </c>
      <c r="H333" s="389">
        <v>3</v>
      </c>
      <c r="I333" s="389">
        <v>3</v>
      </c>
      <c r="J333" s="389">
        <v>7</v>
      </c>
      <c r="K333" s="389">
        <v>3</v>
      </c>
      <c r="L333" s="389">
        <v>8</v>
      </c>
      <c r="M333" s="389">
        <v>6</v>
      </c>
      <c r="N333" s="389">
        <v>6</v>
      </c>
      <c r="O333" s="389">
        <v>31</v>
      </c>
      <c r="P333" s="391">
        <v>0</v>
      </c>
    </row>
    <row r="334" spans="1:16">
      <c r="A334" s="393" t="s">
        <v>1501</v>
      </c>
      <c r="B334" s="389">
        <v>3</v>
      </c>
      <c r="C334" s="389">
        <v>10</v>
      </c>
      <c r="D334" s="389">
        <v>3.3333333333333335</v>
      </c>
      <c r="E334" s="391">
        <v>0</v>
      </c>
      <c r="F334" s="391">
        <v>0</v>
      </c>
      <c r="G334" s="391">
        <v>0</v>
      </c>
      <c r="H334" s="391">
        <v>0</v>
      </c>
      <c r="I334" s="391">
        <v>0</v>
      </c>
      <c r="J334" s="391">
        <v>0</v>
      </c>
      <c r="K334" s="391">
        <v>0</v>
      </c>
      <c r="L334" s="389">
        <v>1</v>
      </c>
      <c r="M334" s="391">
        <v>0</v>
      </c>
      <c r="N334" s="391">
        <v>0</v>
      </c>
      <c r="O334" s="389">
        <v>2</v>
      </c>
      <c r="P334" s="391">
        <v>0</v>
      </c>
    </row>
    <row r="335" spans="1:16">
      <c r="A335" s="393" t="s">
        <v>1502</v>
      </c>
      <c r="B335" s="389">
        <v>1</v>
      </c>
      <c r="C335" s="389">
        <v>9</v>
      </c>
      <c r="D335" s="389">
        <v>9</v>
      </c>
      <c r="E335" s="391">
        <v>0</v>
      </c>
      <c r="F335" s="391">
        <v>0</v>
      </c>
      <c r="G335" s="391">
        <v>0</v>
      </c>
      <c r="H335" s="391">
        <v>0</v>
      </c>
      <c r="I335" s="391">
        <v>0</v>
      </c>
      <c r="J335" s="391">
        <v>0</v>
      </c>
      <c r="K335" s="391">
        <v>0</v>
      </c>
      <c r="L335" s="391">
        <v>0</v>
      </c>
      <c r="M335" s="391">
        <v>0</v>
      </c>
      <c r="N335" s="391">
        <v>0</v>
      </c>
      <c r="O335" s="389">
        <v>1</v>
      </c>
      <c r="P335" s="391">
        <v>0</v>
      </c>
    </row>
    <row r="336" spans="1:16">
      <c r="A336" s="393" t="s">
        <v>1504</v>
      </c>
      <c r="B336" s="389">
        <v>2</v>
      </c>
      <c r="C336" s="389">
        <v>7</v>
      </c>
      <c r="D336" s="389">
        <v>3.5</v>
      </c>
      <c r="E336" s="391">
        <v>0</v>
      </c>
      <c r="F336" s="389">
        <v>1</v>
      </c>
      <c r="G336" s="391">
        <v>0</v>
      </c>
      <c r="H336" s="391">
        <v>0</v>
      </c>
      <c r="I336" s="391">
        <v>0</v>
      </c>
      <c r="J336" s="391">
        <v>0</v>
      </c>
      <c r="K336" s="391">
        <v>0</v>
      </c>
      <c r="L336" s="389">
        <v>1</v>
      </c>
      <c r="M336" s="391">
        <v>0</v>
      </c>
      <c r="N336" s="391">
        <v>0</v>
      </c>
      <c r="O336" s="391">
        <v>0</v>
      </c>
      <c r="P336" s="391">
        <v>0</v>
      </c>
    </row>
    <row r="337" spans="1:16">
      <c r="A337" s="393" t="s">
        <v>1505</v>
      </c>
      <c r="B337" s="389">
        <v>1</v>
      </c>
      <c r="C337" s="389">
        <v>23</v>
      </c>
      <c r="D337" s="389">
        <v>23</v>
      </c>
      <c r="E337" s="391">
        <v>0</v>
      </c>
      <c r="F337" s="391">
        <v>0</v>
      </c>
      <c r="G337" s="389">
        <v>1</v>
      </c>
      <c r="H337" s="391">
        <v>0</v>
      </c>
      <c r="I337" s="391">
        <v>0</v>
      </c>
      <c r="J337" s="391">
        <v>0</v>
      </c>
      <c r="K337" s="391">
        <v>0</v>
      </c>
      <c r="L337" s="391">
        <v>0</v>
      </c>
      <c r="M337" s="391">
        <v>0</v>
      </c>
      <c r="N337" s="391">
        <v>0</v>
      </c>
      <c r="O337" s="391">
        <v>0</v>
      </c>
      <c r="P337" s="391">
        <v>0</v>
      </c>
    </row>
    <row r="338" spans="1:16">
      <c r="A338" s="393" t="s">
        <v>1506</v>
      </c>
      <c r="B338" s="389">
        <v>9</v>
      </c>
      <c r="C338" s="389">
        <v>24</v>
      </c>
      <c r="D338" s="389">
        <v>2.6666666666666665</v>
      </c>
      <c r="E338" s="391">
        <v>0</v>
      </c>
      <c r="F338" s="389">
        <v>2</v>
      </c>
      <c r="G338" s="391">
        <v>0</v>
      </c>
      <c r="H338" s="391">
        <v>0</v>
      </c>
      <c r="I338" s="389">
        <v>1</v>
      </c>
      <c r="J338" s="391">
        <v>0</v>
      </c>
      <c r="K338" s="389">
        <v>2</v>
      </c>
      <c r="L338" s="389">
        <v>1</v>
      </c>
      <c r="M338" s="389">
        <v>2</v>
      </c>
      <c r="N338" s="391">
        <v>0</v>
      </c>
      <c r="O338" s="389">
        <v>1</v>
      </c>
      <c r="P338" s="391">
        <v>0</v>
      </c>
    </row>
    <row r="339" spans="1:16">
      <c r="A339" s="393" t="s">
        <v>1508</v>
      </c>
      <c r="B339" s="389">
        <v>3</v>
      </c>
      <c r="C339" s="389">
        <v>13</v>
      </c>
      <c r="D339" s="389">
        <v>4.333333333333333</v>
      </c>
      <c r="E339" s="391">
        <v>0</v>
      </c>
      <c r="F339" s="391">
        <v>0</v>
      </c>
      <c r="G339" s="391">
        <v>0</v>
      </c>
      <c r="H339" s="389">
        <v>2</v>
      </c>
      <c r="I339" s="391">
        <v>0</v>
      </c>
      <c r="J339" s="391">
        <v>0</v>
      </c>
      <c r="K339" s="391">
        <v>0</v>
      </c>
      <c r="L339" s="391">
        <v>0</v>
      </c>
      <c r="M339" s="391">
        <v>0</v>
      </c>
      <c r="N339" s="389">
        <v>1</v>
      </c>
      <c r="O339" s="391">
        <v>0</v>
      </c>
      <c r="P339" s="391">
        <v>0</v>
      </c>
    </row>
    <row r="340" spans="1:16">
      <c r="A340" s="393" t="s">
        <v>1510</v>
      </c>
      <c r="B340" s="389">
        <v>6</v>
      </c>
      <c r="C340" s="389">
        <v>6</v>
      </c>
      <c r="D340" s="389">
        <v>1</v>
      </c>
      <c r="E340" s="391">
        <v>0</v>
      </c>
      <c r="F340" s="391">
        <v>0</v>
      </c>
      <c r="G340" s="391">
        <v>0</v>
      </c>
      <c r="H340" s="391">
        <v>0</v>
      </c>
      <c r="I340" s="391">
        <v>0</v>
      </c>
      <c r="J340" s="391">
        <v>0</v>
      </c>
      <c r="K340" s="389">
        <v>4</v>
      </c>
      <c r="L340" s="389">
        <v>1</v>
      </c>
      <c r="M340" s="391">
        <v>0</v>
      </c>
      <c r="N340" s="391">
        <v>0</v>
      </c>
      <c r="O340" s="389">
        <v>1</v>
      </c>
      <c r="P340" s="391">
        <v>0</v>
      </c>
    </row>
    <row r="341" spans="1:16">
      <c r="A341" s="393" t="s">
        <v>1511</v>
      </c>
      <c r="B341" s="389">
        <v>324</v>
      </c>
      <c r="C341" s="389">
        <v>1276</v>
      </c>
      <c r="D341" s="389">
        <v>3.9382716049382718</v>
      </c>
      <c r="E341" s="389">
        <v>1</v>
      </c>
      <c r="F341" s="389">
        <v>2</v>
      </c>
      <c r="G341" s="389">
        <v>3</v>
      </c>
      <c r="H341" s="389">
        <v>16</v>
      </c>
      <c r="I341" s="389">
        <v>8</v>
      </c>
      <c r="J341" s="389">
        <v>21</v>
      </c>
      <c r="K341" s="389">
        <v>92</v>
      </c>
      <c r="L341" s="389">
        <v>87</v>
      </c>
      <c r="M341" s="389">
        <v>58</v>
      </c>
      <c r="N341" s="389">
        <v>25</v>
      </c>
      <c r="O341" s="389">
        <v>11</v>
      </c>
      <c r="P341" s="391">
        <v>0</v>
      </c>
    </row>
    <row r="342" spans="1:16">
      <c r="A342" s="393" t="s">
        <v>1512</v>
      </c>
      <c r="B342" s="389">
        <v>2</v>
      </c>
      <c r="C342" s="389">
        <v>6</v>
      </c>
      <c r="D342" s="389">
        <v>3</v>
      </c>
      <c r="E342" s="391">
        <v>0</v>
      </c>
      <c r="F342" s="391">
        <v>0</v>
      </c>
      <c r="G342" s="391">
        <v>0</v>
      </c>
      <c r="H342" s="391">
        <v>0</v>
      </c>
      <c r="I342" s="391">
        <v>0</v>
      </c>
      <c r="J342" s="391">
        <v>0</v>
      </c>
      <c r="K342" s="391">
        <v>0</v>
      </c>
      <c r="L342" s="391">
        <v>0</v>
      </c>
      <c r="M342" s="391">
        <v>0</v>
      </c>
      <c r="N342" s="389">
        <v>1</v>
      </c>
      <c r="O342" s="389">
        <v>1</v>
      </c>
      <c r="P342" s="391">
        <v>0</v>
      </c>
    </row>
    <row r="343" spans="1:16">
      <c r="A343" s="393" t="s">
        <v>1513</v>
      </c>
      <c r="B343" s="389">
        <v>1</v>
      </c>
      <c r="C343" s="389">
        <v>2</v>
      </c>
      <c r="D343" s="389">
        <v>2</v>
      </c>
      <c r="E343" s="391">
        <v>0</v>
      </c>
      <c r="F343" s="391">
        <v>0</v>
      </c>
      <c r="G343" s="391">
        <v>0</v>
      </c>
      <c r="H343" s="391">
        <v>0</v>
      </c>
      <c r="I343" s="391">
        <v>0</v>
      </c>
      <c r="J343" s="391">
        <v>0</v>
      </c>
      <c r="K343" s="389">
        <v>1</v>
      </c>
      <c r="L343" s="391">
        <v>0</v>
      </c>
      <c r="M343" s="391">
        <v>0</v>
      </c>
      <c r="N343" s="391">
        <v>0</v>
      </c>
      <c r="O343" s="391">
        <v>0</v>
      </c>
      <c r="P343" s="391">
        <v>0</v>
      </c>
    </row>
    <row r="344" spans="1:16" ht="22.5">
      <c r="A344" s="393" t="s">
        <v>1514</v>
      </c>
      <c r="B344" s="389">
        <v>2</v>
      </c>
      <c r="C344" s="389">
        <v>2</v>
      </c>
      <c r="D344" s="389">
        <v>1</v>
      </c>
      <c r="E344" s="391">
        <v>0</v>
      </c>
      <c r="F344" s="389">
        <v>1</v>
      </c>
      <c r="G344" s="391">
        <v>0</v>
      </c>
      <c r="H344" s="391">
        <v>0</v>
      </c>
      <c r="I344" s="391">
        <v>0</v>
      </c>
      <c r="J344" s="391">
        <v>0</v>
      </c>
      <c r="K344" s="391">
        <v>0</v>
      </c>
      <c r="L344" s="391">
        <v>0</v>
      </c>
      <c r="M344" s="391">
        <v>0</v>
      </c>
      <c r="N344" s="389">
        <v>1</v>
      </c>
      <c r="O344" s="391">
        <v>0</v>
      </c>
      <c r="P344" s="391">
        <v>0</v>
      </c>
    </row>
    <row r="345" spans="1:16" ht="33.75">
      <c r="A345" s="393" t="s">
        <v>1515</v>
      </c>
      <c r="B345" s="389">
        <v>19</v>
      </c>
      <c r="C345" s="389">
        <v>71</v>
      </c>
      <c r="D345" s="389">
        <v>3.736842105263158</v>
      </c>
      <c r="E345" s="389">
        <v>1</v>
      </c>
      <c r="F345" s="391">
        <v>0</v>
      </c>
      <c r="G345" s="389">
        <v>2</v>
      </c>
      <c r="H345" s="389">
        <v>2</v>
      </c>
      <c r="I345" s="391">
        <v>0</v>
      </c>
      <c r="J345" s="389">
        <v>1</v>
      </c>
      <c r="K345" s="389">
        <v>2</v>
      </c>
      <c r="L345" s="389">
        <v>3</v>
      </c>
      <c r="M345" s="389">
        <v>2</v>
      </c>
      <c r="N345" s="389">
        <v>2</v>
      </c>
      <c r="O345" s="389">
        <v>4</v>
      </c>
      <c r="P345" s="391">
        <v>0</v>
      </c>
    </row>
    <row r="346" spans="1:16" ht="22.5">
      <c r="A346" s="393" t="s">
        <v>1516</v>
      </c>
      <c r="B346" s="389">
        <v>7</v>
      </c>
      <c r="C346" s="389">
        <v>44</v>
      </c>
      <c r="D346" s="389">
        <v>6.2857142857142856</v>
      </c>
      <c r="E346" s="389">
        <v>4</v>
      </c>
      <c r="F346" s="391">
        <v>0</v>
      </c>
      <c r="G346" s="389">
        <v>1</v>
      </c>
      <c r="H346" s="391">
        <v>0</v>
      </c>
      <c r="I346" s="391">
        <v>0</v>
      </c>
      <c r="J346" s="391">
        <v>0</v>
      </c>
      <c r="K346" s="391">
        <v>0</v>
      </c>
      <c r="L346" s="391">
        <v>0</v>
      </c>
      <c r="M346" s="391">
        <v>0</v>
      </c>
      <c r="N346" s="391">
        <v>0</v>
      </c>
      <c r="O346" s="389">
        <v>2</v>
      </c>
      <c r="P346" s="391">
        <v>0</v>
      </c>
    </row>
    <row r="347" spans="1:16">
      <c r="A347" s="393" t="s">
        <v>1517</v>
      </c>
      <c r="B347" s="389">
        <v>18</v>
      </c>
      <c r="C347" s="389">
        <v>88</v>
      </c>
      <c r="D347" s="389">
        <v>4.8888888888888893</v>
      </c>
      <c r="E347" s="389">
        <v>10</v>
      </c>
      <c r="F347" s="389">
        <v>5</v>
      </c>
      <c r="G347" s="389">
        <v>1</v>
      </c>
      <c r="H347" s="391">
        <v>0</v>
      </c>
      <c r="I347" s="391">
        <v>0</v>
      </c>
      <c r="J347" s="391">
        <v>0</v>
      </c>
      <c r="K347" s="391">
        <v>0</v>
      </c>
      <c r="L347" s="389">
        <v>2</v>
      </c>
      <c r="M347" s="391">
        <v>0</v>
      </c>
      <c r="N347" s="391">
        <v>0</v>
      </c>
      <c r="O347" s="391">
        <v>0</v>
      </c>
      <c r="P347" s="391">
        <v>0</v>
      </c>
    </row>
    <row r="348" spans="1:16" ht="22.5">
      <c r="A348" s="393" t="s">
        <v>1518</v>
      </c>
      <c r="B348" s="389">
        <v>11</v>
      </c>
      <c r="C348" s="389">
        <v>266</v>
      </c>
      <c r="D348" s="389">
        <v>24.181818181818183</v>
      </c>
      <c r="E348" s="389">
        <v>1</v>
      </c>
      <c r="F348" s="389">
        <v>1</v>
      </c>
      <c r="G348" s="389">
        <v>2</v>
      </c>
      <c r="H348" s="389">
        <v>1</v>
      </c>
      <c r="I348" s="391">
        <v>0</v>
      </c>
      <c r="J348" s="391">
        <v>0</v>
      </c>
      <c r="K348" s="389">
        <v>1</v>
      </c>
      <c r="L348" s="389">
        <v>1</v>
      </c>
      <c r="M348" s="391">
        <v>0</v>
      </c>
      <c r="N348" s="389">
        <v>1</v>
      </c>
      <c r="O348" s="389">
        <v>3</v>
      </c>
      <c r="P348" s="391">
        <v>0</v>
      </c>
    </row>
    <row r="349" spans="1:16" ht="33.75">
      <c r="A349" s="393" t="s">
        <v>1519</v>
      </c>
      <c r="B349" s="389">
        <v>24</v>
      </c>
      <c r="C349" s="389">
        <v>69</v>
      </c>
      <c r="D349" s="389">
        <v>2.875</v>
      </c>
      <c r="E349" s="391">
        <v>0</v>
      </c>
      <c r="F349" s="389">
        <v>17</v>
      </c>
      <c r="G349" s="389">
        <v>3</v>
      </c>
      <c r="H349" s="391">
        <v>0</v>
      </c>
      <c r="I349" s="391">
        <v>0</v>
      </c>
      <c r="J349" s="389">
        <v>1</v>
      </c>
      <c r="K349" s="391">
        <v>0</v>
      </c>
      <c r="L349" s="389">
        <v>1</v>
      </c>
      <c r="M349" s="391">
        <v>0</v>
      </c>
      <c r="N349" s="389">
        <v>2</v>
      </c>
      <c r="O349" s="391">
        <v>0</v>
      </c>
      <c r="P349" s="391">
        <v>0</v>
      </c>
    </row>
    <row r="350" spans="1:16" ht="22.5">
      <c r="A350" s="393" t="s">
        <v>1520</v>
      </c>
      <c r="B350" s="389">
        <v>6</v>
      </c>
      <c r="C350" s="389">
        <v>56</v>
      </c>
      <c r="D350" s="389">
        <v>9.3333333333333339</v>
      </c>
      <c r="E350" s="391">
        <v>0</v>
      </c>
      <c r="F350" s="391">
        <v>0</v>
      </c>
      <c r="G350" s="389">
        <v>1</v>
      </c>
      <c r="H350" s="389">
        <v>2</v>
      </c>
      <c r="I350" s="389">
        <v>1</v>
      </c>
      <c r="J350" s="391">
        <v>0</v>
      </c>
      <c r="K350" s="389">
        <v>1</v>
      </c>
      <c r="L350" s="391">
        <v>0</v>
      </c>
      <c r="M350" s="391">
        <v>0</v>
      </c>
      <c r="N350" s="391">
        <v>0</v>
      </c>
      <c r="O350" s="389">
        <v>1</v>
      </c>
      <c r="P350" s="391">
        <v>0</v>
      </c>
    </row>
    <row r="351" spans="1:16" ht="22.5">
      <c r="A351" s="393" t="s">
        <v>1521</v>
      </c>
      <c r="B351" s="389">
        <v>2</v>
      </c>
      <c r="C351" s="389">
        <v>7</v>
      </c>
      <c r="D351" s="389">
        <v>3.5</v>
      </c>
      <c r="E351" s="391">
        <v>0</v>
      </c>
      <c r="F351" s="391">
        <v>0</v>
      </c>
      <c r="G351" s="391">
        <v>0</v>
      </c>
      <c r="H351" s="391">
        <v>0</v>
      </c>
      <c r="I351" s="391">
        <v>0</v>
      </c>
      <c r="J351" s="391">
        <v>0</v>
      </c>
      <c r="K351" s="391">
        <v>0</v>
      </c>
      <c r="L351" s="391">
        <v>0</v>
      </c>
      <c r="M351" s="391">
        <v>0</v>
      </c>
      <c r="N351" s="391">
        <v>0</v>
      </c>
      <c r="O351" s="389">
        <v>2</v>
      </c>
      <c r="P351" s="391">
        <v>0</v>
      </c>
    </row>
    <row r="352" spans="1:16" ht="22.5">
      <c r="A352" s="393" t="s">
        <v>1522</v>
      </c>
      <c r="B352" s="389">
        <v>34</v>
      </c>
      <c r="C352" s="389">
        <v>128</v>
      </c>
      <c r="D352" s="389">
        <v>3.7647058823529411</v>
      </c>
      <c r="E352" s="389">
        <v>1</v>
      </c>
      <c r="F352" s="391">
        <v>0</v>
      </c>
      <c r="G352" s="391">
        <v>0</v>
      </c>
      <c r="H352" s="389">
        <v>1</v>
      </c>
      <c r="I352" s="389">
        <v>1</v>
      </c>
      <c r="J352" s="391">
        <v>0</v>
      </c>
      <c r="K352" s="389">
        <v>4</v>
      </c>
      <c r="L352" s="389">
        <v>2</v>
      </c>
      <c r="M352" s="389">
        <v>14</v>
      </c>
      <c r="N352" s="389">
        <v>6</v>
      </c>
      <c r="O352" s="389">
        <v>5</v>
      </c>
      <c r="P352" s="391">
        <v>0</v>
      </c>
    </row>
    <row r="353" spans="1:16" ht="22.5">
      <c r="A353" s="393" t="s">
        <v>1523</v>
      </c>
      <c r="B353" s="389">
        <v>6</v>
      </c>
      <c r="C353" s="389">
        <v>23</v>
      </c>
      <c r="D353" s="389">
        <v>3.8333333333333335</v>
      </c>
      <c r="E353" s="391">
        <v>0</v>
      </c>
      <c r="F353" s="391">
        <v>0</v>
      </c>
      <c r="G353" s="391">
        <v>0</v>
      </c>
      <c r="H353" s="391">
        <v>0</v>
      </c>
      <c r="I353" s="391">
        <v>0</v>
      </c>
      <c r="J353" s="391">
        <v>0</v>
      </c>
      <c r="K353" s="391">
        <v>0</v>
      </c>
      <c r="L353" s="389">
        <v>3</v>
      </c>
      <c r="M353" s="389">
        <v>2</v>
      </c>
      <c r="N353" s="391">
        <v>0</v>
      </c>
      <c r="O353" s="389">
        <v>1</v>
      </c>
      <c r="P353" s="391">
        <v>0</v>
      </c>
    </row>
    <row r="354" spans="1:16" ht="22.5">
      <c r="A354" s="393" t="s">
        <v>1524</v>
      </c>
      <c r="B354" s="389">
        <v>83</v>
      </c>
      <c r="C354" s="389">
        <v>489</v>
      </c>
      <c r="D354" s="389">
        <v>5.8915662650602414</v>
      </c>
      <c r="E354" s="389">
        <v>62</v>
      </c>
      <c r="F354" s="389">
        <v>2</v>
      </c>
      <c r="G354" s="389">
        <v>2</v>
      </c>
      <c r="H354" s="389">
        <v>2</v>
      </c>
      <c r="I354" s="389">
        <v>3</v>
      </c>
      <c r="J354" s="389">
        <v>3</v>
      </c>
      <c r="K354" s="389">
        <v>1</v>
      </c>
      <c r="L354" s="389">
        <v>2</v>
      </c>
      <c r="M354" s="389">
        <v>1</v>
      </c>
      <c r="N354" s="389">
        <v>1</v>
      </c>
      <c r="O354" s="389">
        <v>4</v>
      </c>
      <c r="P354" s="391">
        <v>0</v>
      </c>
    </row>
    <row r="355" spans="1:16">
      <c r="A355" s="393" t="s">
        <v>1525</v>
      </c>
      <c r="B355" s="389">
        <v>26</v>
      </c>
      <c r="C355" s="389">
        <v>360</v>
      </c>
      <c r="D355" s="389">
        <v>13.846153846153847</v>
      </c>
      <c r="E355" s="389">
        <v>3</v>
      </c>
      <c r="F355" s="389">
        <v>3</v>
      </c>
      <c r="G355" s="389">
        <v>3</v>
      </c>
      <c r="H355" s="389">
        <v>2</v>
      </c>
      <c r="I355" s="389">
        <v>3</v>
      </c>
      <c r="J355" s="391">
        <v>0</v>
      </c>
      <c r="K355" s="391">
        <v>0</v>
      </c>
      <c r="L355" s="389">
        <v>1</v>
      </c>
      <c r="M355" s="389">
        <v>1</v>
      </c>
      <c r="N355" s="389">
        <v>3</v>
      </c>
      <c r="O355" s="389">
        <v>7</v>
      </c>
      <c r="P355" s="391">
        <v>0</v>
      </c>
    </row>
    <row r="356" spans="1:16">
      <c r="A356" s="393" t="s">
        <v>1526</v>
      </c>
      <c r="B356" s="389">
        <v>57</v>
      </c>
      <c r="C356" s="389">
        <v>733</v>
      </c>
      <c r="D356" s="389">
        <v>12.859649122807017</v>
      </c>
      <c r="E356" s="389">
        <v>10</v>
      </c>
      <c r="F356" s="389">
        <v>7</v>
      </c>
      <c r="G356" s="389">
        <v>5</v>
      </c>
      <c r="H356" s="389">
        <v>8</v>
      </c>
      <c r="I356" s="389">
        <v>13</v>
      </c>
      <c r="J356" s="389">
        <v>4</v>
      </c>
      <c r="K356" s="389">
        <v>2</v>
      </c>
      <c r="L356" s="389">
        <v>1</v>
      </c>
      <c r="M356" s="391">
        <v>0</v>
      </c>
      <c r="N356" s="391">
        <v>0</v>
      </c>
      <c r="O356" s="389">
        <v>7</v>
      </c>
      <c r="P356" s="391">
        <v>0</v>
      </c>
    </row>
    <row r="357" spans="1:16">
      <c r="A357" s="393" t="s">
        <v>1527</v>
      </c>
      <c r="B357" s="389">
        <v>9</v>
      </c>
      <c r="C357" s="389">
        <v>78</v>
      </c>
      <c r="D357" s="389">
        <v>8.6666666666666661</v>
      </c>
      <c r="E357" s="391">
        <v>0</v>
      </c>
      <c r="F357" s="391">
        <v>0</v>
      </c>
      <c r="G357" s="391">
        <v>0</v>
      </c>
      <c r="H357" s="391">
        <v>0</v>
      </c>
      <c r="I357" s="391">
        <v>0</v>
      </c>
      <c r="J357" s="391">
        <v>0</v>
      </c>
      <c r="K357" s="389">
        <v>1</v>
      </c>
      <c r="L357" s="389">
        <v>1</v>
      </c>
      <c r="M357" s="389">
        <v>1</v>
      </c>
      <c r="N357" s="391">
        <v>0</v>
      </c>
      <c r="O357" s="389">
        <v>6</v>
      </c>
      <c r="P357" s="391">
        <v>0</v>
      </c>
    </row>
    <row r="358" spans="1:16">
      <c r="A358" s="393" t="s">
        <v>1528</v>
      </c>
      <c r="B358" s="389">
        <v>1305</v>
      </c>
      <c r="C358" s="389">
        <v>3756</v>
      </c>
      <c r="D358" s="389">
        <v>2.87816091954023</v>
      </c>
      <c r="E358" s="389">
        <v>161</v>
      </c>
      <c r="F358" s="389">
        <v>423</v>
      </c>
      <c r="G358" s="389">
        <v>146</v>
      </c>
      <c r="H358" s="389">
        <v>64</v>
      </c>
      <c r="I358" s="389">
        <v>35</v>
      </c>
      <c r="J358" s="389">
        <v>37</v>
      </c>
      <c r="K358" s="389">
        <v>73</v>
      </c>
      <c r="L358" s="389">
        <v>58</v>
      </c>
      <c r="M358" s="389">
        <v>41</v>
      </c>
      <c r="N358" s="389">
        <v>49</v>
      </c>
      <c r="O358" s="389">
        <v>215</v>
      </c>
      <c r="P358" s="389">
        <v>3</v>
      </c>
    </row>
    <row r="359" spans="1:16" ht="22.5">
      <c r="A359" s="393" t="s">
        <v>1529</v>
      </c>
      <c r="B359" s="389">
        <v>328</v>
      </c>
      <c r="C359" s="389">
        <v>1585</v>
      </c>
      <c r="D359" s="389">
        <v>4.8323170731707314</v>
      </c>
      <c r="E359" s="389">
        <v>21</v>
      </c>
      <c r="F359" s="389">
        <v>31</v>
      </c>
      <c r="G359" s="389">
        <v>12</v>
      </c>
      <c r="H359" s="389">
        <v>14</v>
      </c>
      <c r="I359" s="389">
        <v>7</v>
      </c>
      <c r="J359" s="389">
        <v>11</v>
      </c>
      <c r="K359" s="389">
        <v>29</v>
      </c>
      <c r="L359" s="389">
        <v>17</v>
      </c>
      <c r="M359" s="389">
        <v>15</v>
      </c>
      <c r="N359" s="389">
        <v>26</v>
      </c>
      <c r="O359" s="389">
        <v>140</v>
      </c>
      <c r="P359" s="389">
        <v>5</v>
      </c>
    </row>
    <row r="360" spans="1:16">
      <c r="A360" s="393" t="s">
        <v>1530</v>
      </c>
      <c r="B360" s="389">
        <v>97</v>
      </c>
      <c r="C360" s="389">
        <v>365</v>
      </c>
      <c r="D360" s="389">
        <v>3.7628865979381443</v>
      </c>
      <c r="E360" s="389">
        <v>16</v>
      </c>
      <c r="F360" s="389">
        <v>2</v>
      </c>
      <c r="G360" s="389">
        <v>3</v>
      </c>
      <c r="H360" s="389">
        <v>5</v>
      </c>
      <c r="I360" s="389">
        <v>4</v>
      </c>
      <c r="J360" s="389">
        <v>9</v>
      </c>
      <c r="K360" s="389">
        <v>15</v>
      </c>
      <c r="L360" s="389">
        <v>17</v>
      </c>
      <c r="M360" s="389">
        <v>13</v>
      </c>
      <c r="N360" s="389">
        <v>8</v>
      </c>
      <c r="O360" s="389">
        <v>5</v>
      </c>
      <c r="P360" s="391">
        <v>0</v>
      </c>
    </row>
    <row r="361" spans="1:16" ht="27" customHeight="1">
      <c r="A361" s="393" t="s">
        <v>1531</v>
      </c>
      <c r="B361" s="389">
        <v>2</v>
      </c>
      <c r="C361" s="389">
        <v>14</v>
      </c>
      <c r="D361" s="389">
        <v>7</v>
      </c>
      <c r="E361" s="389">
        <v>1</v>
      </c>
      <c r="F361" s="391">
        <v>0</v>
      </c>
      <c r="G361" s="391">
        <v>0</v>
      </c>
      <c r="H361" s="391">
        <v>0</v>
      </c>
      <c r="I361" s="391">
        <v>0</v>
      </c>
      <c r="J361" s="391">
        <v>0</v>
      </c>
      <c r="K361" s="391">
        <v>0</v>
      </c>
      <c r="L361" s="391">
        <v>0</v>
      </c>
      <c r="M361" s="391">
        <v>0</v>
      </c>
      <c r="N361" s="389">
        <v>1</v>
      </c>
      <c r="O361" s="391">
        <v>0</v>
      </c>
      <c r="P361" s="391">
        <v>0</v>
      </c>
    </row>
    <row r="362" spans="1:16">
      <c r="A362" s="392" t="s">
        <v>1532</v>
      </c>
      <c r="B362" s="389">
        <v>4785</v>
      </c>
      <c r="C362" s="389">
        <v>326595</v>
      </c>
      <c r="D362" s="389">
        <v>68.25391849529781</v>
      </c>
      <c r="E362" s="389">
        <v>3</v>
      </c>
      <c r="F362" s="389">
        <v>35</v>
      </c>
      <c r="G362" s="389">
        <v>42</v>
      </c>
      <c r="H362" s="389">
        <v>106</v>
      </c>
      <c r="I362" s="389">
        <v>394</v>
      </c>
      <c r="J362" s="389">
        <v>571</v>
      </c>
      <c r="K362" s="389">
        <v>1148</v>
      </c>
      <c r="L362" s="389">
        <v>829</v>
      </c>
      <c r="M362" s="389">
        <v>697</v>
      </c>
      <c r="N362" s="389">
        <v>451</v>
      </c>
      <c r="O362" s="389">
        <v>509</v>
      </c>
      <c r="P362" s="391">
        <v>0</v>
      </c>
    </row>
    <row r="363" spans="1:16">
      <c r="A363" s="393" t="s">
        <v>1533</v>
      </c>
      <c r="B363" s="389">
        <v>37</v>
      </c>
      <c r="C363" s="389">
        <v>1815</v>
      </c>
      <c r="D363" s="389">
        <v>49.054054054054056</v>
      </c>
      <c r="E363" s="391">
        <v>0</v>
      </c>
      <c r="F363" s="391">
        <v>0</v>
      </c>
      <c r="G363" s="391">
        <v>0</v>
      </c>
      <c r="H363" s="391">
        <v>0</v>
      </c>
      <c r="I363" s="391">
        <v>0</v>
      </c>
      <c r="J363" s="391">
        <v>0</v>
      </c>
      <c r="K363" s="391">
        <v>0</v>
      </c>
      <c r="L363" s="391">
        <v>0</v>
      </c>
      <c r="M363" s="391">
        <v>0</v>
      </c>
      <c r="N363" s="389">
        <v>7</v>
      </c>
      <c r="O363" s="389">
        <v>30</v>
      </c>
      <c r="P363" s="391">
        <v>0</v>
      </c>
    </row>
    <row r="364" spans="1:16">
      <c r="A364" s="393" t="s">
        <v>1534</v>
      </c>
      <c r="B364" s="389">
        <v>75</v>
      </c>
      <c r="C364" s="389">
        <v>642</v>
      </c>
      <c r="D364" s="389">
        <v>8.56</v>
      </c>
      <c r="E364" s="391">
        <v>0</v>
      </c>
      <c r="F364" s="391">
        <v>0</v>
      </c>
      <c r="G364" s="391">
        <v>0</v>
      </c>
      <c r="H364" s="391">
        <v>0</v>
      </c>
      <c r="I364" s="391">
        <v>0</v>
      </c>
      <c r="J364" s="391">
        <v>0</v>
      </c>
      <c r="K364" s="391">
        <v>0</v>
      </c>
      <c r="L364" s="391">
        <v>0</v>
      </c>
      <c r="M364" s="389">
        <v>3</v>
      </c>
      <c r="N364" s="389">
        <v>4</v>
      </c>
      <c r="O364" s="389">
        <v>68</v>
      </c>
      <c r="P364" s="391">
        <v>0</v>
      </c>
    </row>
    <row r="365" spans="1:16" ht="22.5">
      <c r="A365" s="393" t="s">
        <v>1535</v>
      </c>
      <c r="B365" s="389">
        <v>2</v>
      </c>
      <c r="C365" s="389">
        <v>18</v>
      </c>
      <c r="D365" s="389">
        <v>9</v>
      </c>
      <c r="E365" s="391">
        <v>0</v>
      </c>
      <c r="F365" s="391">
        <v>0</v>
      </c>
      <c r="G365" s="391">
        <v>0</v>
      </c>
      <c r="H365" s="391">
        <v>0</v>
      </c>
      <c r="I365" s="391">
        <v>0</v>
      </c>
      <c r="J365" s="391">
        <v>0</v>
      </c>
      <c r="K365" s="391">
        <v>0</v>
      </c>
      <c r="L365" s="391">
        <v>0</v>
      </c>
      <c r="M365" s="391">
        <v>0</v>
      </c>
      <c r="N365" s="391">
        <v>0</v>
      </c>
      <c r="O365" s="389">
        <v>2</v>
      </c>
      <c r="P365" s="391">
        <v>0</v>
      </c>
    </row>
    <row r="366" spans="1:16" ht="22.5">
      <c r="A366" s="393" t="s">
        <v>1536</v>
      </c>
      <c r="B366" s="389">
        <v>32</v>
      </c>
      <c r="C366" s="389">
        <v>150</v>
      </c>
      <c r="D366" s="389">
        <v>4.6875</v>
      </c>
      <c r="E366" s="391">
        <v>0</v>
      </c>
      <c r="F366" s="391">
        <v>0</v>
      </c>
      <c r="G366" s="391">
        <v>0</v>
      </c>
      <c r="H366" s="391">
        <v>0</v>
      </c>
      <c r="I366" s="389">
        <v>1</v>
      </c>
      <c r="J366" s="389">
        <v>1</v>
      </c>
      <c r="K366" s="389">
        <v>2</v>
      </c>
      <c r="L366" s="389">
        <v>3</v>
      </c>
      <c r="M366" s="391">
        <v>0</v>
      </c>
      <c r="N366" s="389">
        <v>2</v>
      </c>
      <c r="O366" s="389">
        <v>23</v>
      </c>
      <c r="P366" s="391">
        <v>0</v>
      </c>
    </row>
    <row r="367" spans="1:16" ht="22.5">
      <c r="A367" s="393" t="s">
        <v>1537</v>
      </c>
      <c r="B367" s="389">
        <v>172</v>
      </c>
      <c r="C367" s="389">
        <v>47888</v>
      </c>
      <c r="D367" s="389">
        <v>278.41860465116281</v>
      </c>
      <c r="E367" s="391">
        <v>0</v>
      </c>
      <c r="F367" s="391">
        <v>0</v>
      </c>
      <c r="G367" s="389">
        <v>2</v>
      </c>
      <c r="H367" s="389">
        <v>2</v>
      </c>
      <c r="I367" s="389">
        <v>18</v>
      </c>
      <c r="J367" s="389">
        <v>14</v>
      </c>
      <c r="K367" s="389">
        <v>35</v>
      </c>
      <c r="L367" s="389">
        <v>23</v>
      </c>
      <c r="M367" s="389">
        <v>35</v>
      </c>
      <c r="N367" s="389">
        <v>26</v>
      </c>
      <c r="O367" s="389">
        <v>17</v>
      </c>
      <c r="P367" s="391">
        <v>0</v>
      </c>
    </row>
    <row r="368" spans="1:16" ht="33.75">
      <c r="A368" s="393" t="s">
        <v>1538</v>
      </c>
      <c r="B368" s="389">
        <v>24</v>
      </c>
      <c r="C368" s="389">
        <v>615</v>
      </c>
      <c r="D368" s="389">
        <v>25.625</v>
      </c>
      <c r="E368" s="391">
        <v>0</v>
      </c>
      <c r="F368" s="391">
        <v>0</v>
      </c>
      <c r="G368" s="391">
        <v>0</v>
      </c>
      <c r="H368" s="389">
        <v>1</v>
      </c>
      <c r="I368" s="389">
        <v>1</v>
      </c>
      <c r="J368" s="389">
        <v>5</v>
      </c>
      <c r="K368" s="389">
        <v>5</v>
      </c>
      <c r="L368" s="389">
        <v>1</v>
      </c>
      <c r="M368" s="389">
        <v>6</v>
      </c>
      <c r="N368" s="389">
        <v>1</v>
      </c>
      <c r="O368" s="389">
        <v>4</v>
      </c>
      <c r="P368" s="391">
        <v>0</v>
      </c>
    </row>
    <row r="369" spans="1:16" ht="22.5">
      <c r="A369" s="393" t="s">
        <v>1539</v>
      </c>
      <c r="B369" s="389">
        <v>5</v>
      </c>
      <c r="C369" s="389">
        <v>22</v>
      </c>
      <c r="D369" s="389">
        <v>4.4000000000000004</v>
      </c>
      <c r="E369" s="391">
        <v>0</v>
      </c>
      <c r="F369" s="391">
        <v>0</v>
      </c>
      <c r="G369" s="391">
        <v>0</v>
      </c>
      <c r="H369" s="391">
        <v>0</v>
      </c>
      <c r="I369" s="389">
        <v>2</v>
      </c>
      <c r="J369" s="389">
        <v>2</v>
      </c>
      <c r="K369" s="389">
        <v>1</v>
      </c>
      <c r="L369" s="391">
        <v>0</v>
      </c>
      <c r="M369" s="391">
        <v>0</v>
      </c>
      <c r="N369" s="391">
        <v>0</v>
      </c>
      <c r="O369" s="391">
        <v>0</v>
      </c>
      <c r="P369" s="391">
        <v>0</v>
      </c>
    </row>
    <row r="370" spans="1:16" ht="22.5">
      <c r="A370" s="393" t="s">
        <v>1540</v>
      </c>
      <c r="B370" s="389">
        <v>1691</v>
      </c>
      <c r="C370" s="389">
        <v>23468</v>
      </c>
      <c r="D370" s="389">
        <v>13.878178592548787</v>
      </c>
      <c r="E370" s="391">
        <v>0</v>
      </c>
      <c r="F370" s="391">
        <v>0</v>
      </c>
      <c r="G370" s="391">
        <v>0</v>
      </c>
      <c r="H370" s="389">
        <v>25</v>
      </c>
      <c r="I370" s="389">
        <v>100</v>
      </c>
      <c r="J370" s="389">
        <v>179</v>
      </c>
      <c r="K370" s="389">
        <v>398</v>
      </c>
      <c r="L370" s="389">
        <v>356</v>
      </c>
      <c r="M370" s="389">
        <v>300</v>
      </c>
      <c r="N370" s="389">
        <v>192</v>
      </c>
      <c r="O370" s="389">
        <v>141</v>
      </c>
      <c r="P370" s="391">
        <v>0</v>
      </c>
    </row>
    <row r="371" spans="1:16" ht="22.5">
      <c r="A371" s="393" t="s">
        <v>1541</v>
      </c>
      <c r="B371" s="389">
        <v>17</v>
      </c>
      <c r="C371" s="389">
        <v>435</v>
      </c>
      <c r="D371" s="389">
        <v>25.588235294117649</v>
      </c>
      <c r="E371" s="391">
        <v>0</v>
      </c>
      <c r="F371" s="391">
        <v>0</v>
      </c>
      <c r="G371" s="391">
        <v>0</v>
      </c>
      <c r="H371" s="391">
        <v>0</v>
      </c>
      <c r="I371" s="391">
        <v>0</v>
      </c>
      <c r="J371" s="389">
        <v>7</v>
      </c>
      <c r="K371" s="389">
        <v>4</v>
      </c>
      <c r="L371" s="389">
        <v>3</v>
      </c>
      <c r="M371" s="391">
        <v>0</v>
      </c>
      <c r="N371" s="389">
        <v>1</v>
      </c>
      <c r="O371" s="389">
        <v>2</v>
      </c>
      <c r="P371" s="391">
        <v>0</v>
      </c>
    </row>
    <row r="372" spans="1:16" ht="22.5">
      <c r="A372" s="393" t="s">
        <v>1542</v>
      </c>
      <c r="B372" s="389">
        <v>12</v>
      </c>
      <c r="C372" s="389">
        <v>514</v>
      </c>
      <c r="D372" s="389">
        <v>42.833333333333336</v>
      </c>
      <c r="E372" s="391">
        <v>0</v>
      </c>
      <c r="F372" s="391">
        <v>0</v>
      </c>
      <c r="G372" s="391">
        <v>0</v>
      </c>
      <c r="H372" s="389">
        <v>1</v>
      </c>
      <c r="I372" s="389">
        <v>4</v>
      </c>
      <c r="J372" s="389">
        <v>4</v>
      </c>
      <c r="K372" s="389">
        <v>3</v>
      </c>
      <c r="L372" s="391">
        <v>0</v>
      </c>
      <c r="M372" s="391">
        <v>0</v>
      </c>
      <c r="N372" s="391">
        <v>0</v>
      </c>
      <c r="O372" s="391">
        <v>0</v>
      </c>
      <c r="P372" s="391">
        <v>0</v>
      </c>
    </row>
    <row r="373" spans="1:16" ht="22.5">
      <c r="A373" s="393" t="s">
        <v>1543</v>
      </c>
      <c r="B373" s="389">
        <v>4</v>
      </c>
      <c r="C373" s="389">
        <v>53</v>
      </c>
      <c r="D373" s="389">
        <v>13.25</v>
      </c>
      <c r="E373" s="391">
        <v>0</v>
      </c>
      <c r="F373" s="391">
        <v>0</v>
      </c>
      <c r="G373" s="391">
        <v>0</v>
      </c>
      <c r="H373" s="391">
        <v>0</v>
      </c>
      <c r="I373" s="391">
        <v>0</v>
      </c>
      <c r="J373" s="389">
        <v>1</v>
      </c>
      <c r="K373" s="389">
        <v>2</v>
      </c>
      <c r="L373" s="389">
        <v>1</v>
      </c>
      <c r="M373" s="391">
        <v>0</v>
      </c>
      <c r="N373" s="391">
        <v>0</v>
      </c>
      <c r="O373" s="391">
        <v>0</v>
      </c>
      <c r="P373" s="391">
        <v>0</v>
      </c>
    </row>
    <row r="374" spans="1:16" ht="22.5">
      <c r="A374" s="393" t="s">
        <v>1544</v>
      </c>
      <c r="B374" s="389">
        <v>74</v>
      </c>
      <c r="C374" s="389">
        <v>5047</v>
      </c>
      <c r="D374" s="389">
        <v>68.202702702702709</v>
      </c>
      <c r="E374" s="391">
        <v>0</v>
      </c>
      <c r="F374" s="391">
        <v>0</v>
      </c>
      <c r="G374" s="391">
        <v>0</v>
      </c>
      <c r="H374" s="391">
        <v>0</v>
      </c>
      <c r="I374" s="389">
        <v>9</v>
      </c>
      <c r="J374" s="389">
        <v>10</v>
      </c>
      <c r="K374" s="389">
        <v>31</v>
      </c>
      <c r="L374" s="389">
        <v>11</v>
      </c>
      <c r="M374" s="389">
        <v>6</v>
      </c>
      <c r="N374" s="389">
        <v>4</v>
      </c>
      <c r="O374" s="389">
        <v>3</v>
      </c>
      <c r="P374" s="391">
        <v>0</v>
      </c>
    </row>
    <row r="375" spans="1:16" ht="33.75">
      <c r="A375" s="393" t="s">
        <v>1545</v>
      </c>
      <c r="B375" s="389">
        <v>2</v>
      </c>
      <c r="C375" s="389">
        <v>2</v>
      </c>
      <c r="D375" s="389">
        <v>1</v>
      </c>
      <c r="E375" s="391">
        <v>0</v>
      </c>
      <c r="F375" s="391">
        <v>0</v>
      </c>
      <c r="G375" s="391">
        <v>0</v>
      </c>
      <c r="H375" s="391">
        <v>0</v>
      </c>
      <c r="I375" s="389">
        <v>1</v>
      </c>
      <c r="J375" s="391">
        <v>0</v>
      </c>
      <c r="K375" s="389">
        <v>1</v>
      </c>
      <c r="L375" s="391">
        <v>0</v>
      </c>
      <c r="M375" s="391">
        <v>0</v>
      </c>
      <c r="N375" s="391">
        <v>0</v>
      </c>
      <c r="O375" s="391">
        <v>0</v>
      </c>
      <c r="P375" s="391">
        <v>0</v>
      </c>
    </row>
    <row r="376" spans="1:16" ht="22.5">
      <c r="A376" s="393" t="s">
        <v>1546</v>
      </c>
      <c r="B376" s="389">
        <v>10</v>
      </c>
      <c r="C376" s="389">
        <v>81</v>
      </c>
      <c r="D376" s="389">
        <v>8.1</v>
      </c>
      <c r="E376" s="391">
        <v>0</v>
      </c>
      <c r="F376" s="391">
        <v>0</v>
      </c>
      <c r="G376" s="391">
        <v>0</v>
      </c>
      <c r="H376" s="391">
        <v>0</v>
      </c>
      <c r="I376" s="389">
        <v>3</v>
      </c>
      <c r="J376" s="389">
        <v>2</v>
      </c>
      <c r="K376" s="389">
        <v>3</v>
      </c>
      <c r="L376" s="391">
        <v>0</v>
      </c>
      <c r="M376" s="389">
        <v>1</v>
      </c>
      <c r="N376" s="391">
        <v>0</v>
      </c>
      <c r="O376" s="389">
        <v>1</v>
      </c>
      <c r="P376" s="391">
        <v>0</v>
      </c>
    </row>
    <row r="377" spans="1:16" ht="22.5">
      <c r="A377" s="393" t="s">
        <v>1547</v>
      </c>
      <c r="B377" s="389">
        <v>1</v>
      </c>
      <c r="C377" s="389">
        <v>76</v>
      </c>
      <c r="D377" s="389">
        <v>76</v>
      </c>
      <c r="E377" s="391">
        <v>0</v>
      </c>
      <c r="F377" s="391">
        <v>0</v>
      </c>
      <c r="G377" s="391">
        <v>0</v>
      </c>
      <c r="H377" s="391">
        <v>0</v>
      </c>
      <c r="I377" s="391">
        <v>0</v>
      </c>
      <c r="J377" s="391">
        <v>0</v>
      </c>
      <c r="K377" s="391">
        <v>0</v>
      </c>
      <c r="L377" s="391">
        <v>0</v>
      </c>
      <c r="M377" s="391">
        <v>0</v>
      </c>
      <c r="N377" s="391">
        <v>0</v>
      </c>
      <c r="O377" s="389">
        <v>1</v>
      </c>
      <c r="P377" s="391">
        <v>0</v>
      </c>
    </row>
    <row r="378" spans="1:16" ht="22.5">
      <c r="A378" s="393" t="s">
        <v>1548</v>
      </c>
      <c r="B378" s="389">
        <v>3</v>
      </c>
      <c r="C378" s="389">
        <v>16</v>
      </c>
      <c r="D378" s="389">
        <v>5.333333333333333</v>
      </c>
      <c r="E378" s="391">
        <v>0</v>
      </c>
      <c r="F378" s="391">
        <v>0</v>
      </c>
      <c r="G378" s="391">
        <v>0</v>
      </c>
      <c r="H378" s="391">
        <v>0</v>
      </c>
      <c r="I378" s="391">
        <v>0</v>
      </c>
      <c r="J378" s="389">
        <v>1</v>
      </c>
      <c r="K378" s="391">
        <v>0</v>
      </c>
      <c r="L378" s="391">
        <v>0</v>
      </c>
      <c r="M378" s="389">
        <v>1</v>
      </c>
      <c r="N378" s="391">
        <v>0</v>
      </c>
      <c r="O378" s="389">
        <v>1</v>
      </c>
      <c r="P378" s="391">
        <v>0</v>
      </c>
    </row>
    <row r="379" spans="1:16" ht="33.75">
      <c r="A379" s="393" t="s">
        <v>1549</v>
      </c>
      <c r="B379" s="389">
        <v>288</v>
      </c>
      <c r="C379" s="389">
        <v>15156</v>
      </c>
      <c r="D379" s="389">
        <v>52.625</v>
      </c>
      <c r="E379" s="391">
        <v>0</v>
      </c>
      <c r="F379" s="391">
        <v>0</v>
      </c>
      <c r="G379" s="391">
        <v>0</v>
      </c>
      <c r="H379" s="389">
        <v>1</v>
      </c>
      <c r="I379" s="389">
        <v>41</v>
      </c>
      <c r="J379" s="389">
        <v>64</v>
      </c>
      <c r="K379" s="389">
        <v>108</v>
      </c>
      <c r="L379" s="389">
        <v>35</v>
      </c>
      <c r="M379" s="389">
        <v>31</v>
      </c>
      <c r="N379" s="389">
        <v>6</v>
      </c>
      <c r="O379" s="389">
        <v>2</v>
      </c>
      <c r="P379" s="391">
        <v>0</v>
      </c>
    </row>
    <row r="380" spans="1:16">
      <c r="A380" s="393" t="s">
        <v>1550</v>
      </c>
      <c r="B380" s="389">
        <v>483</v>
      </c>
      <c r="C380" s="389">
        <v>170305</v>
      </c>
      <c r="D380" s="389">
        <v>352.59834368530022</v>
      </c>
      <c r="E380" s="391">
        <v>0</v>
      </c>
      <c r="F380" s="391">
        <v>0</v>
      </c>
      <c r="G380" s="389">
        <v>1</v>
      </c>
      <c r="H380" s="389">
        <v>3</v>
      </c>
      <c r="I380" s="389">
        <v>26</v>
      </c>
      <c r="J380" s="389">
        <v>75</v>
      </c>
      <c r="K380" s="389">
        <v>143</v>
      </c>
      <c r="L380" s="389">
        <v>88</v>
      </c>
      <c r="M380" s="389">
        <v>76</v>
      </c>
      <c r="N380" s="389">
        <v>42</v>
      </c>
      <c r="O380" s="389">
        <v>29</v>
      </c>
      <c r="P380" s="391">
        <v>0</v>
      </c>
    </row>
    <row r="381" spans="1:16">
      <c r="A381" s="393" t="s">
        <v>1551</v>
      </c>
      <c r="B381" s="389">
        <v>3</v>
      </c>
      <c r="C381" s="389">
        <v>58</v>
      </c>
      <c r="D381" s="389">
        <v>19.333333333333332</v>
      </c>
      <c r="E381" s="391">
        <v>0</v>
      </c>
      <c r="F381" s="391">
        <v>0</v>
      </c>
      <c r="G381" s="391">
        <v>0</v>
      </c>
      <c r="H381" s="391">
        <v>0</v>
      </c>
      <c r="I381" s="389">
        <v>1</v>
      </c>
      <c r="J381" s="389">
        <v>1</v>
      </c>
      <c r="K381" s="391">
        <v>0</v>
      </c>
      <c r="L381" s="391">
        <v>0</v>
      </c>
      <c r="M381" s="391">
        <v>0</v>
      </c>
      <c r="N381" s="389">
        <v>1</v>
      </c>
      <c r="O381" s="391">
        <v>0</v>
      </c>
      <c r="P381" s="391">
        <v>0</v>
      </c>
    </row>
    <row r="382" spans="1:16">
      <c r="A382" s="393" t="s">
        <v>1552</v>
      </c>
      <c r="B382" s="389">
        <v>18</v>
      </c>
      <c r="C382" s="389">
        <v>608</v>
      </c>
      <c r="D382" s="389">
        <v>33.777777777777779</v>
      </c>
      <c r="E382" s="391">
        <v>0</v>
      </c>
      <c r="F382" s="391">
        <v>0</v>
      </c>
      <c r="G382" s="391">
        <v>0</v>
      </c>
      <c r="H382" s="391">
        <v>0</v>
      </c>
      <c r="I382" s="391">
        <v>0</v>
      </c>
      <c r="J382" s="389">
        <v>1</v>
      </c>
      <c r="K382" s="389">
        <v>3</v>
      </c>
      <c r="L382" s="389">
        <v>3</v>
      </c>
      <c r="M382" s="389">
        <v>2</v>
      </c>
      <c r="N382" s="389">
        <v>5</v>
      </c>
      <c r="O382" s="389">
        <v>4</v>
      </c>
      <c r="P382" s="391">
        <v>0</v>
      </c>
    </row>
    <row r="383" spans="1:16">
      <c r="A383" s="393" t="s">
        <v>1553</v>
      </c>
      <c r="B383" s="389">
        <v>96</v>
      </c>
      <c r="C383" s="389">
        <v>2126</v>
      </c>
      <c r="D383" s="389">
        <v>22.145833333333332</v>
      </c>
      <c r="E383" s="391">
        <v>0</v>
      </c>
      <c r="F383" s="391">
        <v>0</v>
      </c>
      <c r="G383" s="391">
        <v>0</v>
      </c>
      <c r="H383" s="389">
        <v>2</v>
      </c>
      <c r="I383" s="389">
        <v>20</v>
      </c>
      <c r="J383" s="389">
        <v>24</v>
      </c>
      <c r="K383" s="389">
        <v>21</v>
      </c>
      <c r="L383" s="389">
        <v>20</v>
      </c>
      <c r="M383" s="389">
        <v>7</v>
      </c>
      <c r="N383" s="389">
        <v>1</v>
      </c>
      <c r="O383" s="389">
        <v>1</v>
      </c>
      <c r="P383" s="391">
        <v>0</v>
      </c>
    </row>
    <row r="384" spans="1:16">
      <c r="A384" s="393" t="s">
        <v>1554</v>
      </c>
      <c r="B384" s="389">
        <v>1</v>
      </c>
      <c r="C384" s="389">
        <v>8</v>
      </c>
      <c r="D384" s="389">
        <v>8</v>
      </c>
      <c r="E384" s="391">
        <v>0</v>
      </c>
      <c r="F384" s="391">
        <v>0</v>
      </c>
      <c r="G384" s="391">
        <v>0</v>
      </c>
      <c r="H384" s="391">
        <v>0</v>
      </c>
      <c r="I384" s="391">
        <v>0</v>
      </c>
      <c r="J384" s="391">
        <v>0</v>
      </c>
      <c r="K384" s="391">
        <v>0</v>
      </c>
      <c r="L384" s="391">
        <v>0</v>
      </c>
      <c r="M384" s="391">
        <v>0</v>
      </c>
      <c r="N384" s="391">
        <v>0</v>
      </c>
      <c r="O384" s="389">
        <v>1</v>
      </c>
      <c r="P384" s="391">
        <v>0</v>
      </c>
    </row>
    <row r="385" spans="1:16">
      <c r="A385" s="393" t="s">
        <v>1555</v>
      </c>
      <c r="B385" s="389">
        <v>47</v>
      </c>
      <c r="C385" s="389">
        <v>2195</v>
      </c>
      <c r="D385" s="389">
        <v>46.702127659574465</v>
      </c>
      <c r="E385" s="391">
        <v>0</v>
      </c>
      <c r="F385" s="391">
        <v>0</v>
      </c>
      <c r="G385" s="391">
        <v>0</v>
      </c>
      <c r="H385" s="391">
        <v>0</v>
      </c>
      <c r="I385" s="389">
        <v>5</v>
      </c>
      <c r="J385" s="389">
        <v>9</v>
      </c>
      <c r="K385" s="389">
        <v>12</v>
      </c>
      <c r="L385" s="389">
        <v>10</v>
      </c>
      <c r="M385" s="389">
        <v>9</v>
      </c>
      <c r="N385" s="389">
        <v>1</v>
      </c>
      <c r="O385" s="389">
        <v>1</v>
      </c>
      <c r="P385" s="391">
        <v>0</v>
      </c>
    </row>
    <row r="386" spans="1:16" ht="22.5">
      <c r="A386" s="393" t="s">
        <v>1556</v>
      </c>
      <c r="B386" s="389">
        <v>1</v>
      </c>
      <c r="C386" s="389">
        <v>11</v>
      </c>
      <c r="D386" s="389">
        <v>11</v>
      </c>
      <c r="E386" s="391">
        <v>0</v>
      </c>
      <c r="F386" s="391">
        <v>0</v>
      </c>
      <c r="G386" s="391">
        <v>0</v>
      </c>
      <c r="H386" s="391">
        <v>0</v>
      </c>
      <c r="I386" s="391">
        <v>0</v>
      </c>
      <c r="J386" s="389">
        <v>1</v>
      </c>
      <c r="K386" s="391">
        <v>0</v>
      </c>
      <c r="L386" s="391">
        <v>0</v>
      </c>
      <c r="M386" s="391">
        <v>0</v>
      </c>
      <c r="N386" s="391">
        <v>0</v>
      </c>
      <c r="O386" s="391">
        <v>0</v>
      </c>
      <c r="P386" s="391">
        <v>0</v>
      </c>
    </row>
    <row r="387" spans="1:16" ht="22.5">
      <c r="A387" s="393" t="s">
        <v>1557</v>
      </c>
      <c r="B387" s="389">
        <v>33</v>
      </c>
      <c r="C387" s="389">
        <v>257</v>
      </c>
      <c r="D387" s="389">
        <v>7.7878787878787881</v>
      </c>
      <c r="E387" s="391">
        <v>0</v>
      </c>
      <c r="F387" s="391">
        <v>0</v>
      </c>
      <c r="G387" s="391">
        <v>0</v>
      </c>
      <c r="H387" s="391">
        <v>0</v>
      </c>
      <c r="I387" s="389">
        <v>7</v>
      </c>
      <c r="J387" s="389">
        <v>2</v>
      </c>
      <c r="K387" s="389">
        <v>4</v>
      </c>
      <c r="L387" s="389">
        <v>5</v>
      </c>
      <c r="M387" s="389">
        <v>3</v>
      </c>
      <c r="N387" s="389">
        <v>4</v>
      </c>
      <c r="O387" s="389">
        <v>8</v>
      </c>
      <c r="P387" s="391">
        <v>0</v>
      </c>
    </row>
    <row r="388" spans="1:16">
      <c r="A388" s="393" t="s">
        <v>1558</v>
      </c>
      <c r="B388" s="389">
        <v>14</v>
      </c>
      <c r="C388" s="389">
        <v>315</v>
      </c>
      <c r="D388" s="389">
        <v>22.5</v>
      </c>
      <c r="E388" s="391">
        <v>0</v>
      </c>
      <c r="F388" s="391">
        <v>0</v>
      </c>
      <c r="G388" s="391">
        <v>0</v>
      </c>
      <c r="H388" s="391">
        <v>0</v>
      </c>
      <c r="I388" s="389">
        <v>2</v>
      </c>
      <c r="J388" s="389">
        <v>2</v>
      </c>
      <c r="K388" s="389">
        <v>6</v>
      </c>
      <c r="L388" s="391">
        <v>0</v>
      </c>
      <c r="M388" s="389">
        <v>1</v>
      </c>
      <c r="N388" s="391">
        <v>0</v>
      </c>
      <c r="O388" s="389">
        <v>3</v>
      </c>
      <c r="P388" s="391">
        <v>0</v>
      </c>
    </row>
    <row r="389" spans="1:16">
      <c r="A389" s="393" t="s">
        <v>1559</v>
      </c>
      <c r="B389" s="389">
        <v>187</v>
      </c>
      <c r="C389" s="389">
        <v>6166</v>
      </c>
      <c r="D389" s="389">
        <v>32.973262032085564</v>
      </c>
      <c r="E389" s="391">
        <v>0</v>
      </c>
      <c r="F389" s="391">
        <v>0</v>
      </c>
      <c r="G389" s="389">
        <v>1</v>
      </c>
      <c r="H389" s="389">
        <v>2</v>
      </c>
      <c r="I389" s="389">
        <v>5</v>
      </c>
      <c r="J389" s="389">
        <v>13</v>
      </c>
      <c r="K389" s="389">
        <v>35</v>
      </c>
      <c r="L389" s="389">
        <v>41</v>
      </c>
      <c r="M389" s="389">
        <v>36</v>
      </c>
      <c r="N389" s="389">
        <v>27</v>
      </c>
      <c r="O389" s="389">
        <v>27</v>
      </c>
      <c r="P389" s="391">
        <v>0</v>
      </c>
    </row>
    <row r="390" spans="1:16">
      <c r="A390" s="393" t="s">
        <v>1560</v>
      </c>
      <c r="B390" s="389">
        <v>645</v>
      </c>
      <c r="C390" s="389">
        <v>9689</v>
      </c>
      <c r="D390" s="389">
        <v>15.02170542635659</v>
      </c>
      <c r="E390" s="391">
        <v>0</v>
      </c>
      <c r="F390" s="391">
        <v>0</v>
      </c>
      <c r="G390" s="389">
        <v>3</v>
      </c>
      <c r="H390" s="389">
        <v>16</v>
      </c>
      <c r="I390" s="389">
        <v>66</v>
      </c>
      <c r="J390" s="389">
        <v>76</v>
      </c>
      <c r="K390" s="389">
        <v>171</v>
      </c>
      <c r="L390" s="389">
        <v>111</v>
      </c>
      <c r="M390" s="389">
        <v>83</v>
      </c>
      <c r="N390" s="389">
        <v>65</v>
      </c>
      <c r="O390" s="389">
        <v>54</v>
      </c>
      <c r="P390" s="391">
        <v>0</v>
      </c>
    </row>
    <row r="391" spans="1:16">
      <c r="A391" s="393" t="s">
        <v>1561</v>
      </c>
      <c r="B391" s="389">
        <v>44</v>
      </c>
      <c r="C391" s="389">
        <v>505</v>
      </c>
      <c r="D391" s="389">
        <v>11.477272727272727</v>
      </c>
      <c r="E391" s="391">
        <v>0</v>
      </c>
      <c r="F391" s="391">
        <v>0</v>
      </c>
      <c r="G391" s="391">
        <v>0</v>
      </c>
      <c r="H391" s="391">
        <v>0</v>
      </c>
      <c r="I391" s="389">
        <v>5</v>
      </c>
      <c r="J391" s="389">
        <v>7</v>
      </c>
      <c r="K391" s="389">
        <v>10</v>
      </c>
      <c r="L391" s="389">
        <v>4</v>
      </c>
      <c r="M391" s="389">
        <v>12</v>
      </c>
      <c r="N391" s="389">
        <v>4</v>
      </c>
      <c r="O391" s="389">
        <v>2</v>
      </c>
      <c r="P391" s="391">
        <v>0</v>
      </c>
    </row>
    <row r="392" spans="1:16">
      <c r="A392" s="393" t="s">
        <v>1562</v>
      </c>
      <c r="B392" s="389">
        <v>10</v>
      </c>
      <c r="C392" s="389">
        <v>78</v>
      </c>
      <c r="D392" s="389">
        <v>7.8</v>
      </c>
      <c r="E392" s="391">
        <v>0</v>
      </c>
      <c r="F392" s="391">
        <v>0</v>
      </c>
      <c r="G392" s="391">
        <v>0</v>
      </c>
      <c r="H392" s="389">
        <v>2</v>
      </c>
      <c r="I392" s="389">
        <v>1</v>
      </c>
      <c r="J392" s="391">
        <v>0</v>
      </c>
      <c r="K392" s="389">
        <v>2</v>
      </c>
      <c r="L392" s="391">
        <v>0</v>
      </c>
      <c r="M392" s="389">
        <v>1</v>
      </c>
      <c r="N392" s="389">
        <v>1</v>
      </c>
      <c r="O392" s="389">
        <v>3</v>
      </c>
      <c r="P392" s="391">
        <v>0</v>
      </c>
    </row>
    <row r="393" spans="1:16">
      <c r="A393" s="393" t="s">
        <v>1563</v>
      </c>
      <c r="B393" s="389">
        <v>1</v>
      </c>
      <c r="C393" s="389">
        <v>33</v>
      </c>
      <c r="D393" s="389">
        <v>33</v>
      </c>
      <c r="E393" s="391">
        <v>0</v>
      </c>
      <c r="F393" s="391">
        <v>0</v>
      </c>
      <c r="G393" s="391">
        <v>0</v>
      </c>
      <c r="H393" s="391">
        <v>0</v>
      </c>
      <c r="I393" s="391">
        <v>0</v>
      </c>
      <c r="J393" s="391">
        <v>0</v>
      </c>
      <c r="K393" s="391">
        <v>0</v>
      </c>
      <c r="L393" s="389">
        <v>1</v>
      </c>
      <c r="M393" s="391">
        <v>0</v>
      </c>
      <c r="N393" s="391">
        <v>0</v>
      </c>
      <c r="O393" s="391">
        <v>0</v>
      </c>
      <c r="P393" s="391">
        <v>0</v>
      </c>
    </row>
    <row r="394" spans="1:16" ht="22.5">
      <c r="A394" s="393" t="s">
        <v>1564</v>
      </c>
      <c r="B394" s="389">
        <v>12</v>
      </c>
      <c r="C394" s="389">
        <v>152</v>
      </c>
      <c r="D394" s="389">
        <v>12.666666666666666</v>
      </c>
      <c r="E394" s="391">
        <v>0</v>
      </c>
      <c r="F394" s="391">
        <v>0</v>
      </c>
      <c r="G394" s="389">
        <v>1</v>
      </c>
      <c r="H394" s="389">
        <v>1</v>
      </c>
      <c r="I394" s="391">
        <v>0</v>
      </c>
      <c r="J394" s="389">
        <v>1</v>
      </c>
      <c r="K394" s="389">
        <v>3</v>
      </c>
      <c r="L394" s="389">
        <v>2</v>
      </c>
      <c r="M394" s="389">
        <v>1</v>
      </c>
      <c r="N394" s="389">
        <v>3</v>
      </c>
      <c r="O394" s="391">
        <v>0</v>
      </c>
      <c r="P394" s="391">
        <v>0</v>
      </c>
    </row>
    <row r="395" spans="1:16">
      <c r="A395" s="393" t="s">
        <v>1565</v>
      </c>
      <c r="B395" s="389">
        <v>2</v>
      </c>
      <c r="C395" s="389">
        <v>3</v>
      </c>
      <c r="D395" s="389">
        <v>1.5</v>
      </c>
      <c r="E395" s="391">
        <v>0</v>
      </c>
      <c r="F395" s="391">
        <v>0</v>
      </c>
      <c r="G395" s="391">
        <v>0</v>
      </c>
      <c r="H395" s="391">
        <v>0</v>
      </c>
      <c r="I395" s="391">
        <v>0</v>
      </c>
      <c r="J395" s="391">
        <v>0</v>
      </c>
      <c r="K395" s="391">
        <v>0</v>
      </c>
      <c r="L395" s="391">
        <v>0</v>
      </c>
      <c r="M395" s="391">
        <v>0</v>
      </c>
      <c r="N395" s="389">
        <v>2</v>
      </c>
      <c r="O395" s="391">
        <v>0</v>
      </c>
      <c r="P395" s="391">
        <v>0</v>
      </c>
    </row>
    <row r="396" spans="1:16">
      <c r="A396" s="393" t="s">
        <v>1566</v>
      </c>
      <c r="B396" s="389">
        <v>328</v>
      </c>
      <c r="C396" s="389">
        <v>7900</v>
      </c>
      <c r="D396" s="389">
        <v>24.085365853658537</v>
      </c>
      <c r="E396" s="391">
        <v>0</v>
      </c>
      <c r="F396" s="391">
        <v>0</v>
      </c>
      <c r="G396" s="389">
        <v>5</v>
      </c>
      <c r="H396" s="389">
        <v>11</v>
      </c>
      <c r="I396" s="389">
        <v>24</v>
      </c>
      <c r="J396" s="389">
        <v>28</v>
      </c>
      <c r="K396" s="389">
        <v>88</v>
      </c>
      <c r="L396" s="389">
        <v>65</v>
      </c>
      <c r="M396" s="389">
        <v>48</v>
      </c>
      <c r="N396" s="389">
        <v>25</v>
      </c>
      <c r="O396" s="389">
        <v>34</v>
      </c>
      <c r="P396" s="391">
        <v>0</v>
      </c>
    </row>
    <row r="397" spans="1:16">
      <c r="A397" s="393" t="s">
        <v>1567</v>
      </c>
      <c r="B397" s="389">
        <v>15</v>
      </c>
      <c r="C397" s="389">
        <v>210</v>
      </c>
      <c r="D397" s="389">
        <v>14</v>
      </c>
      <c r="E397" s="391">
        <v>0</v>
      </c>
      <c r="F397" s="391">
        <v>0</v>
      </c>
      <c r="G397" s="391">
        <v>0</v>
      </c>
      <c r="H397" s="391">
        <v>0</v>
      </c>
      <c r="I397" s="389">
        <v>4</v>
      </c>
      <c r="J397" s="389">
        <v>1</v>
      </c>
      <c r="K397" s="389">
        <v>6</v>
      </c>
      <c r="L397" s="389">
        <v>1</v>
      </c>
      <c r="M397" s="389">
        <v>1</v>
      </c>
      <c r="N397" s="389">
        <v>1</v>
      </c>
      <c r="O397" s="389">
        <v>1</v>
      </c>
      <c r="P397" s="391">
        <v>0</v>
      </c>
    </row>
    <row r="398" spans="1:16" ht="22.5">
      <c r="A398" s="393" t="s">
        <v>1568</v>
      </c>
      <c r="B398" s="389">
        <v>42</v>
      </c>
      <c r="C398" s="389">
        <v>347</v>
      </c>
      <c r="D398" s="389">
        <v>8.2619047619047628</v>
      </c>
      <c r="E398" s="391">
        <v>0</v>
      </c>
      <c r="F398" s="391">
        <v>0</v>
      </c>
      <c r="G398" s="391">
        <v>0</v>
      </c>
      <c r="H398" s="389">
        <v>2</v>
      </c>
      <c r="I398" s="389">
        <v>6</v>
      </c>
      <c r="J398" s="389">
        <v>7</v>
      </c>
      <c r="K398" s="389">
        <v>11</v>
      </c>
      <c r="L398" s="389">
        <v>9</v>
      </c>
      <c r="M398" s="389">
        <v>5</v>
      </c>
      <c r="N398" s="389">
        <v>1</v>
      </c>
      <c r="O398" s="389">
        <v>1</v>
      </c>
      <c r="P398" s="391">
        <v>0</v>
      </c>
    </row>
    <row r="399" spans="1:16">
      <c r="A399" s="393" t="s">
        <v>1569</v>
      </c>
      <c r="B399" s="389">
        <v>58</v>
      </c>
      <c r="C399" s="389">
        <v>838</v>
      </c>
      <c r="D399" s="389">
        <v>14.448275862068966</v>
      </c>
      <c r="E399" s="391">
        <v>0</v>
      </c>
      <c r="F399" s="391">
        <v>0</v>
      </c>
      <c r="G399" s="389">
        <v>3</v>
      </c>
      <c r="H399" s="389">
        <v>3</v>
      </c>
      <c r="I399" s="389">
        <v>7</v>
      </c>
      <c r="J399" s="389">
        <v>7</v>
      </c>
      <c r="K399" s="389">
        <v>6</v>
      </c>
      <c r="L399" s="389">
        <v>5</v>
      </c>
      <c r="M399" s="389">
        <v>6</v>
      </c>
      <c r="N399" s="389">
        <v>4</v>
      </c>
      <c r="O399" s="389">
        <v>17</v>
      </c>
      <c r="P399" s="391">
        <v>0</v>
      </c>
    </row>
    <row r="400" spans="1:16">
      <c r="A400" s="393" t="s">
        <v>1570</v>
      </c>
      <c r="B400" s="389">
        <v>30</v>
      </c>
      <c r="C400" s="389">
        <v>225</v>
      </c>
      <c r="D400" s="389">
        <v>7.5</v>
      </c>
      <c r="E400" s="391">
        <v>0</v>
      </c>
      <c r="F400" s="391">
        <v>0</v>
      </c>
      <c r="G400" s="391">
        <v>0</v>
      </c>
      <c r="H400" s="389">
        <v>3</v>
      </c>
      <c r="I400" s="389">
        <v>1</v>
      </c>
      <c r="J400" s="389">
        <v>2</v>
      </c>
      <c r="K400" s="389">
        <v>4</v>
      </c>
      <c r="L400" s="389">
        <v>6</v>
      </c>
      <c r="M400" s="389">
        <v>3</v>
      </c>
      <c r="N400" s="389">
        <v>3</v>
      </c>
      <c r="O400" s="389">
        <v>8</v>
      </c>
      <c r="P400" s="391">
        <v>0</v>
      </c>
    </row>
    <row r="401" spans="1:16">
      <c r="A401" s="393" t="s">
        <v>1571</v>
      </c>
      <c r="B401" s="389">
        <v>8</v>
      </c>
      <c r="C401" s="389">
        <v>25</v>
      </c>
      <c r="D401" s="389">
        <v>3.125</v>
      </c>
      <c r="E401" s="391">
        <v>0</v>
      </c>
      <c r="F401" s="391">
        <v>0</v>
      </c>
      <c r="G401" s="389">
        <v>1</v>
      </c>
      <c r="H401" s="391">
        <v>0</v>
      </c>
      <c r="I401" s="391">
        <v>0</v>
      </c>
      <c r="J401" s="389">
        <v>1</v>
      </c>
      <c r="K401" s="389">
        <v>3</v>
      </c>
      <c r="L401" s="389">
        <v>2</v>
      </c>
      <c r="M401" s="389">
        <v>1</v>
      </c>
      <c r="N401" s="391">
        <v>0</v>
      </c>
      <c r="O401" s="391">
        <v>0</v>
      </c>
      <c r="P401" s="391">
        <v>0</v>
      </c>
    </row>
    <row r="402" spans="1:16">
      <c r="A402" s="393" t="s">
        <v>1572</v>
      </c>
      <c r="B402" s="389">
        <v>21</v>
      </c>
      <c r="C402" s="389">
        <v>41</v>
      </c>
      <c r="D402" s="389">
        <v>1.9523809523809523</v>
      </c>
      <c r="E402" s="391">
        <v>0</v>
      </c>
      <c r="F402" s="389">
        <v>7</v>
      </c>
      <c r="G402" s="389">
        <v>3</v>
      </c>
      <c r="H402" s="389">
        <v>4</v>
      </c>
      <c r="I402" s="389">
        <v>4</v>
      </c>
      <c r="J402" s="389">
        <v>2</v>
      </c>
      <c r="K402" s="391">
        <v>0</v>
      </c>
      <c r="L402" s="391">
        <v>0</v>
      </c>
      <c r="M402" s="391">
        <v>0</v>
      </c>
      <c r="N402" s="391">
        <v>0</v>
      </c>
      <c r="O402" s="389">
        <v>1</v>
      </c>
      <c r="P402" s="391">
        <v>0</v>
      </c>
    </row>
    <row r="403" spans="1:16">
      <c r="A403" s="393" t="s">
        <v>1573</v>
      </c>
      <c r="B403" s="389">
        <v>2</v>
      </c>
      <c r="C403" s="389">
        <v>2</v>
      </c>
      <c r="D403" s="389">
        <v>1</v>
      </c>
      <c r="E403" s="391">
        <v>0</v>
      </c>
      <c r="F403" s="391">
        <v>0</v>
      </c>
      <c r="G403" s="391">
        <v>0</v>
      </c>
      <c r="H403" s="391">
        <v>0</v>
      </c>
      <c r="I403" s="391">
        <v>0</v>
      </c>
      <c r="J403" s="391">
        <v>0</v>
      </c>
      <c r="K403" s="391">
        <v>0</v>
      </c>
      <c r="L403" s="391">
        <v>0</v>
      </c>
      <c r="M403" s="389">
        <v>2</v>
      </c>
      <c r="N403" s="391">
        <v>0</v>
      </c>
      <c r="O403" s="391">
        <v>0</v>
      </c>
      <c r="P403" s="391">
        <v>0</v>
      </c>
    </row>
    <row r="404" spans="1:16" ht="22.5">
      <c r="A404" s="393" t="s">
        <v>1574</v>
      </c>
      <c r="B404" s="389">
        <v>14</v>
      </c>
      <c r="C404" s="389">
        <v>59</v>
      </c>
      <c r="D404" s="389">
        <v>4.2142857142857144</v>
      </c>
      <c r="E404" s="391">
        <v>0</v>
      </c>
      <c r="F404" s="391">
        <v>0</v>
      </c>
      <c r="G404" s="391">
        <v>0</v>
      </c>
      <c r="H404" s="391">
        <v>0</v>
      </c>
      <c r="I404" s="391">
        <v>0</v>
      </c>
      <c r="J404" s="391">
        <v>0</v>
      </c>
      <c r="K404" s="389">
        <v>2</v>
      </c>
      <c r="L404" s="389">
        <v>1</v>
      </c>
      <c r="M404" s="389">
        <v>2</v>
      </c>
      <c r="N404" s="389">
        <v>4</v>
      </c>
      <c r="O404" s="389">
        <v>5</v>
      </c>
      <c r="P404" s="391">
        <v>0</v>
      </c>
    </row>
    <row r="405" spans="1:16" ht="22.5">
      <c r="A405" s="393" t="s">
        <v>1576</v>
      </c>
      <c r="B405" s="389">
        <v>2</v>
      </c>
      <c r="C405" s="389">
        <v>10</v>
      </c>
      <c r="D405" s="389">
        <v>5</v>
      </c>
      <c r="E405" s="391">
        <v>0</v>
      </c>
      <c r="F405" s="391">
        <v>0</v>
      </c>
      <c r="G405" s="391">
        <v>0</v>
      </c>
      <c r="H405" s="391">
        <v>0</v>
      </c>
      <c r="I405" s="391">
        <v>0</v>
      </c>
      <c r="J405" s="389">
        <v>1</v>
      </c>
      <c r="K405" s="389">
        <v>1</v>
      </c>
      <c r="L405" s="391">
        <v>0</v>
      </c>
      <c r="M405" s="391">
        <v>0</v>
      </c>
      <c r="N405" s="391">
        <v>0</v>
      </c>
      <c r="O405" s="391">
        <v>0</v>
      </c>
      <c r="P405" s="391">
        <v>0</v>
      </c>
    </row>
    <row r="406" spans="1:16" ht="33.75">
      <c r="A406" s="393" t="s">
        <v>1577</v>
      </c>
      <c r="B406" s="389">
        <v>1</v>
      </c>
      <c r="C406" s="389">
        <v>1</v>
      </c>
      <c r="D406" s="389">
        <v>1</v>
      </c>
      <c r="E406" s="391">
        <v>0</v>
      </c>
      <c r="F406" s="391">
        <v>0</v>
      </c>
      <c r="G406" s="391">
        <v>0</v>
      </c>
      <c r="H406" s="391">
        <v>0</v>
      </c>
      <c r="I406" s="391">
        <v>0</v>
      </c>
      <c r="J406" s="389">
        <v>1</v>
      </c>
      <c r="K406" s="391">
        <v>0</v>
      </c>
      <c r="L406" s="391">
        <v>0</v>
      </c>
      <c r="M406" s="391">
        <v>0</v>
      </c>
      <c r="N406" s="391">
        <v>0</v>
      </c>
      <c r="O406" s="391">
        <v>0</v>
      </c>
      <c r="P406" s="391">
        <v>0</v>
      </c>
    </row>
    <row r="407" spans="1:16">
      <c r="A407" s="393" t="s">
        <v>1578</v>
      </c>
      <c r="B407" s="389">
        <v>31</v>
      </c>
      <c r="C407" s="389">
        <v>300</v>
      </c>
      <c r="D407" s="389">
        <v>9.67741935483871</v>
      </c>
      <c r="E407" s="391">
        <v>0</v>
      </c>
      <c r="F407" s="391">
        <v>0</v>
      </c>
      <c r="G407" s="391">
        <v>0</v>
      </c>
      <c r="H407" s="391">
        <v>0</v>
      </c>
      <c r="I407" s="389">
        <v>10</v>
      </c>
      <c r="J407" s="389">
        <v>6</v>
      </c>
      <c r="K407" s="389">
        <v>4</v>
      </c>
      <c r="L407" s="389">
        <v>4</v>
      </c>
      <c r="M407" s="389">
        <v>1</v>
      </c>
      <c r="N407" s="389">
        <v>2</v>
      </c>
      <c r="O407" s="389">
        <v>4</v>
      </c>
      <c r="P407" s="391">
        <v>0</v>
      </c>
    </row>
    <row r="408" spans="1:16" ht="22.5">
      <c r="A408" s="393" t="s">
        <v>1579</v>
      </c>
      <c r="B408" s="389">
        <v>1</v>
      </c>
      <c r="C408" s="389">
        <v>3</v>
      </c>
      <c r="D408" s="389">
        <v>3</v>
      </c>
      <c r="E408" s="391">
        <v>0</v>
      </c>
      <c r="F408" s="391">
        <v>0</v>
      </c>
      <c r="G408" s="391">
        <v>0</v>
      </c>
      <c r="H408" s="391">
        <v>0</v>
      </c>
      <c r="I408" s="389">
        <v>1</v>
      </c>
      <c r="J408" s="391">
        <v>0</v>
      </c>
      <c r="K408" s="391">
        <v>0</v>
      </c>
      <c r="L408" s="391">
        <v>0</v>
      </c>
      <c r="M408" s="391">
        <v>0</v>
      </c>
      <c r="N408" s="391">
        <v>0</v>
      </c>
      <c r="O408" s="391">
        <v>0</v>
      </c>
      <c r="P408" s="391">
        <v>0</v>
      </c>
    </row>
    <row r="409" spans="1:16">
      <c r="A409" s="393" t="s">
        <v>1580</v>
      </c>
      <c r="B409" s="389">
        <v>4</v>
      </c>
      <c r="C409" s="389">
        <v>53</v>
      </c>
      <c r="D409" s="389">
        <v>13.25</v>
      </c>
      <c r="E409" s="391">
        <v>0</v>
      </c>
      <c r="F409" s="391">
        <v>0</v>
      </c>
      <c r="G409" s="391">
        <v>0</v>
      </c>
      <c r="H409" s="391">
        <v>0</v>
      </c>
      <c r="I409" s="389">
        <v>2</v>
      </c>
      <c r="J409" s="389">
        <v>1</v>
      </c>
      <c r="K409" s="391">
        <v>0</v>
      </c>
      <c r="L409" s="389">
        <v>1</v>
      </c>
      <c r="M409" s="391">
        <v>0</v>
      </c>
      <c r="N409" s="391">
        <v>0</v>
      </c>
      <c r="O409" s="391">
        <v>0</v>
      </c>
      <c r="P409" s="391">
        <v>0</v>
      </c>
    </row>
    <row r="410" spans="1:16">
      <c r="A410" s="393" t="s">
        <v>1581</v>
      </c>
      <c r="B410" s="389">
        <v>1</v>
      </c>
      <c r="C410" s="389">
        <v>3</v>
      </c>
      <c r="D410" s="389">
        <v>3</v>
      </c>
      <c r="E410" s="391">
        <v>0</v>
      </c>
      <c r="F410" s="391">
        <v>0</v>
      </c>
      <c r="G410" s="391">
        <v>0</v>
      </c>
      <c r="H410" s="391">
        <v>0</v>
      </c>
      <c r="I410" s="391">
        <v>0</v>
      </c>
      <c r="J410" s="391">
        <v>0</v>
      </c>
      <c r="K410" s="391">
        <v>0</v>
      </c>
      <c r="L410" s="391">
        <v>0</v>
      </c>
      <c r="M410" s="389">
        <v>1</v>
      </c>
      <c r="N410" s="391">
        <v>0</v>
      </c>
      <c r="O410" s="391">
        <v>0</v>
      </c>
      <c r="P410" s="391">
        <v>0</v>
      </c>
    </row>
    <row r="411" spans="1:16" ht="33.75">
      <c r="A411" s="393" t="s">
        <v>1583</v>
      </c>
      <c r="B411" s="389">
        <v>1</v>
      </c>
      <c r="C411" s="389">
        <v>4</v>
      </c>
      <c r="D411" s="389">
        <v>4</v>
      </c>
      <c r="E411" s="391">
        <v>0</v>
      </c>
      <c r="F411" s="391">
        <v>0</v>
      </c>
      <c r="G411" s="391">
        <v>0</v>
      </c>
      <c r="H411" s="391">
        <v>0</v>
      </c>
      <c r="I411" s="391">
        <v>0</v>
      </c>
      <c r="J411" s="391">
        <v>0</v>
      </c>
      <c r="K411" s="391">
        <v>0</v>
      </c>
      <c r="L411" s="389">
        <v>1</v>
      </c>
      <c r="M411" s="391">
        <v>0</v>
      </c>
      <c r="N411" s="391">
        <v>0</v>
      </c>
      <c r="O411" s="391">
        <v>0</v>
      </c>
      <c r="P411" s="391">
        <v>0</v>
      </c>
    </row>
    <row r="412" spans="1:16" ht="22.5">
      <c r="A412" s="393" t="s">
        <v>1584</v>
      </c>
      <c r="B412" s="389">
        <v>3</v>
      </c>
      <c r="C412" s="389">
        <v>88</v>
      </c>
      <c r="D412" s="389">
        <v>29.333333333333332</v>
      </c>
      <c r="E412" s="391">
        <v>0</v>
      </c>
      <c r="F412" s="391">
        <v>0</v>
      </c>
      <c r="G412" s="391">
        <v>0</v>
      </c>
      <c r="H412" s="391">
        <v>0</v>
      </c>
      <c r="I412" s="391">
        <v>0</v>
      </c>
      <c r="J412" s="391">
        <v>0</v>
      </c>
      <c r="K412" s="389">
        <v>1</v>
      </c>
      <c r="L412" s="389">
        <v>1</v>
      </c>
      <c r="M412" s="391">
        <v>0</v>
      </c>
      <c r="N412" s="391">
        <v>0</v>
      </c>
      <c r="O412" s="389">
        <v>1</v>
      </c>
      <c r="P412" s="391">
        <v>0</v>
      </c>
    </row>
    <row r="413" spans="1:16">
      <c r="A413" s="393" t="s">
        <v>1586</v>
      </c>
      <c r="B413" s="389">
        <v>4</v>
      </c>
      <c r="C413" s="389">
        <v>36</v>
      </c>
      <c r="D413" s="389">
        <v>9</v>
      </c>
      <c r="E413" s="391">
        <v>0</v>
      </c>
      <c r="F413" s="389">
        <v>1</v>
      </c>
      <c r="G413" s="391">
        <v>0</v>
      </c>
      <c r="H413" s="391">
        <v>0</v>
      </c>
      <c r="I413" s="389">
        <v>2</v>
      </c>
      <c r="J413" s="391">
        <v>0</v>
      </c>
      <c r="K413" s="389">
        <v>1</v>
      </c>
      <c r="L413" s="391">
        <v>0</v>
      </c>
      <c r="M413" s="391">
        <v>0</v>
      </c>
      <c r="N413" s="391">
        <v>0</v>
      </c>
      <c r="O413" s="391">
        <v>0</v>
      </c>
      <c r="P413" s="391">
        <v>0</v>
      </c>
    </row>
    <row r="414" spans="1:16">
      <c r="A414" s="393" t="s">
        <v>1587</v>
      </c>
      <c r="B414" s="389">
        <v>12</v>
      </c>
      <c r="C414" s="389">
        <v>5671</v>
      </c>
      <c r="D414" s="389">
        <v>472.58333333333331</v>
      </c>
      <c r="E414" s="391">
        <v>0</v>
      </c>
      <c r="F414" s="391">
        <v>0</v>
      </c>
      <c r="G414" s="391">
        <v>0</v>
      </c>
      <c r="H414" s="391">
        <v>0</v>
      </c>
      <c r="I414" s="389">
        <v>4</v>
      </c>
      <c r="J414" s="389">
        <v>6</v>
      </c>
      <c r="K414" s="391">
        <v>0</v>
      </c>
      <c r="L414" s="389">
        <v>1</v>
      </c>
      <c r="M414" s="391">
        <v>0</v>
      </c>
      <c r="N414" s="389">
        <v>1</v>
      </c>
      <c r="O414" s="391">
        <v>0</v>
      </c>
      <c r="P414" s="391">
        <v>0</v>
      </c>
    </row>
    <row r="415" spans="1:16">
      <c r="A415" s="393" t="s">
        <v>1588</v>
      </c>
      <c r="B415" s="389">
        <v>5</v>
      </c>
      <c r="C415" s="389">
        <v>13223</v>
      </c>
      <c r="D415" s="389">
        <v>2644.6</v>
      </c>
      <c r="E415" s="391">
        <v>0</v>
      </c>
      <c r="F415" s="391">
        <v>0</v>
      </c>
      <c r="G415" s="391">
        <v>0</v>
      </c>
      <c r="H415" s="389">
        <v>1</v>
      </c>
      <c r="I415" s="391">
        <v>0</v>
      </c>
      <c r="J415" s="389">
        <v>1</v>
      </c>
      <c r="K415" s="391">
        <v>0</v>
      </c>
      <c r="L415" s="389">
        <v>2</v>
      </c>
      <c r="M415" s="389">
        <v>1</v>
      </c>
      <c r="N415" s="391">
        <v>0</v>
      </c>
      <c r="O415" s="391">
        <v>0</v>
      </c>
      <c r="P415" s="391">
        <v>0</v>
      </c>
    </row>
    <row r="416" spans="1:16">
      <c r="A416" s="393" t="s">
        <v>1591</v>
      </c>
      <c r="B416" s="389">
        <v>32</v>
      </c>
      <c r="C416" s="389">
        <v>8239</v>
      </c>
      <c r="D416" s="389">
        <v>257.46875</v>
      </c>
      <c r="E416" s="389">
        <v>3</v>
      </c>
      <c r="F416" s="389">
        <v>4</v>
      </c>
      <c r="G416" s="389">
        <v>5</v>
      </c>
      <c r="H416" s="389">
        <v>10</v>
      </c>
      <c r="I416" s="389">
        <v>2</v>
      </c>
      <c r="J416" s="389">
        <v>1</v>
      </c>
      <c r="K416" s="389">
        <v>2</v>
      </c>
      <c r="L416" s="389">
        <v>1</v>
      </c>
      <c r="M416" s="389">
        <v>2</v>
      </c>
      <c r="N416" s="389">
        <v>1</v>
      </c>
      <c r="O416" s="389">
        <v>1</v>
      </c>
      <c r="P416" s="391">
        <v>0</v>
      </c>
    </row>
    <row r="417" spans="1:16" ht="22.5">
      <c r="A417" s="393" t="s">
        <v>1592</v>
      </c>
      <c r="B417" s="389">
        <v>9</v>
      </c>
      <c r="C417" s="389">
        <v>13</v>
      </c>
      <c r="D417" s="389">
        <v>1.4444444444444444</v>
      </c>
      <c r="E417" s="391">
        <v>0</v>
      </c>
      <c r="F417" s="389">
        <v>2</v>
      </c>
      <c r="G417" s="389">
        <v>4</v>
      </c>
      <c r="H417" s="389">
        <v>1</v>
      </c>
      <c r="I417" s="391">
        <v>0</v>
      </c>
      <c r="J417" s="391">
        <v>0</v>
      </c>
      <c r="K417" s="391">
        <v>0</v>
      </c>
      <c r="L417" s="389">
        <v>1</v>
      </c>
      <c r="M417" s="389">
        <v>1</v>
      </c>
      <c r="N417" s="391">
        <v>0</v>
      </c>
      <c r="O417" s="391">
        <v>0</v>
      </c>
      <c r="P417" s="391">
        <v>0</v>
      </c>
    </row>
    <row r="418" spans="1:16" ht="22.5">
      <c r="A418" s="393" t="s">
        <v>1593</v>
      </c>
      <c r="B418" s="389">
        <v>5</v>
      </c>
      <c r="C418" s="389">
        <v>5</v>
      </c>
      <c r="D418" s="389">
        <v>1</v>
      </c>
      <c r="E418" s="391">
        <v>0</v>
      </c>
      <c r="F418" s="391">
        <v>0</v>
      </c>
      <c r="G418" s="389">
        <v>4</v>
      </c>
      <c r="H418" s="389">
        <v>1</v>
      </c>
      <c r="I418" s="391">
        <v>0</v>
      </c>
      <c r="J418" s="391">
        <v>0</v>
      </c>
      <c r="K418" s="391">
        <v>0</v>
      </c>
      <c r="L418" s="391">
        <v>0</v>
      </c>
      <c r="M418" s="391">
        <v>0</v>
      </c>
      <c r="N418" s="391">
        <v>0</v>
      </c>
      <c r="O418" s="391">
        <v>0</v>
      </c>
      <c r="P418" s="391">
        <v>0</v>
      </c>
    </row>
    <row r="419" spans="1:16" ht="22.5">
      <c r="A419" s="393" t="s">
        <v>1594</v>
      </c>
      <c r="B419" s="389">
        <v>11</v>
      </c>
      <c r="C419" s="389">
        <v>27</v>
      </c>
      <c r="D419" s="389">
        <v>2.4545454545454546</v>
      </c>
      <c r="E419" s="391">
        <v>0</v>
      </c>
      <c r="F419" s="389">
        <v>6</v>
      </c>
      <c r="G419" s="389">
        <v>2</v>
      </c>
      <c r="H419" s="389">
        <v>1</v>
      </c>
      <c r="I419" s="391">
        <v>0</v>
      </c>
      <c r="J419" s="391">
        <v>0</v>
      </c>
      <c r="K419" s="391">
        <v>0</v>
      </c>
      <c r="L419" s="391">
        <v>0</v>
      </c>
      <c r="M419" s="391">
        <v>0</v>
      </c>
      <c r="N419" s="391">
        <v>0</v>
      </c>
      <c r="O419" s="389">
        <v>2</v>
      </c>
      <c r="P419" s="391">
        <v>0</v>
      </c>
    </row>
    <row r="420" spans="1:16">
      <c r="A420" s="393" t="s">
        <v>1595</v>
      </c>
      <c r="B420" s="389">
        <v>7</v>
      </c>
      <c r="C420" s="389">
        <v>31</v>
      </c>
      <c r="D420" s="389">
        <v>4.4285714285714288</v>
      </c>
      <c r="E420" s="391">
        <v>0</v>
      </c>
      <c r="F420" s="389">
        <v>7</v>
      </c>
      <c r="G420" s="391">
        <v>0</v>
      </c>
      <c r="H420" s="391">
        <v>0</v>
      </c>
      <c r="I420" s="391">
        <v>0</v>
      </c>
      <c r="J420" s="391">
        <v>0</v>
      </c>
      <c r="K420" s="391">
        <v>0</v>
      </c>
      <c r="L420" s="391">
        <v>0</v>
      </c>
      <c r="M420" s="391">
        <v>0</v>
      </c>
      <c r="N420" s="391">
        <v>0</v>
      </c>
      <c r="O420" s="391">
        <v>0</v>
      </c>
      <c r="P420" s="391">
        <v>0</v>
      </c>
    </row>
    <row r="421" spans="1:16">
      <c r="A421" s="393" t="s">
        <v>1596</v>
      </c>
      <c r="B421" s="389">
        <v>9</v>
      </c>
      <c r="C421" s="389">
        <v>46</v>
      </c>
      <c r="D421" s="389">
        <v>5.1111111111111107</v>
      </c>
      <c r="E421" s="391">
        <v>0</v>
      </c>
      <c r="F421" s="389">
        <v>5</v>
      </c>
      <c r="G421" s="389">
        <v>1</v>
      </c>
      <c r="H421" s="389">
        <v>1</v>
      </c>
      <c r="I421" s="389">
        <v>1</v>
      </c>
      <c r="J421" s="391">
        <v>0</v>
      </c>
      <c r="K421" s="391">
        <v>0</v>
      </c>
      <c r="L421" s="389">
        <v>1</v>
      </c>
      <c r="M421" s="391">
        <v>0</v>
      </c>
      <c r="N421" s="391">
        <v>0</v>
      </c>
      <c r="O421" s="391">
        <v>0</v>
      </c>
      <c r="P421" s="391">
        <v>0</v>
      </c>
    </row>
    <row r="422" spans="1:16" ht="22.5">
      <c r="A422" s="393" t="s">
        <v>1597</v>
      </c>
      <c r="B422" s="389">
        <v>4</v>
      </c>
      <c r="C422" s="389">
        <v>8</v>
      </c>
      <c r="D422" s="389">
        <v>2</v>
      </c>
      <c r="E422" s="391">
        <v>0</v>
      </c>
      <c r="F422" s="389">
        <v>2</v>
      </c>
      <c r="G422" s="389">
        <v>2</v>
      </c>
      <c r="H422" s="391">
        <v>0</v>
      </c>
      <c r="I422" s="391">
        <v>0</v>
      </c>
      <c r="J422" s="391">
        <v>0</v>
      </c>
      <c r="K422" s="391">
        <v>0</v>
      </c>
      <c r="L422" s="391">
        <v>0</v>
      </c>
      <c r="M422" s="391">
        <v>0</v>
      </c>
      <c r="N422" s="391">
        <v>0</v>
      </c>
      <c r="O422" s="391">
        <v>0</v>
      </c>
      <c r="P422" s="391">
        <v>0</v>
      </c>
    </row>
    <row r="423" spans="1:16">
      <c r="A423" s="393" t="s">
        <v>1598</v>
      </c>
      <c r="B423" s="389">
        <v>1</v>
      </c>
      <c r="C423" s="389">
        <v>2</v>
      </c>
      <c r="D423" s="389">
        <v>2</v>
      </c>
      <c r="E423" s="391">
        <v>0</v>
      </c>
      <c r="F423" s="391">
        <v>0</v>
      </c>
      <c r="G423" s="391">
        <v>0</v>
      </c>
      <c r="H423" s="389">
        <v>1</v>
      </c>
      <c r="I423" s="391">
        <v>0</v>
      </c>
      <c r="J423" s="391">
        <v>0</v>
      </c>
      <c r="K423" s="391">
        <v>0</v>
      </c>
      <c r="L423" s="391">
        <v>0</v>
      </c>
      <c r="M423" s="391">
        <v>0</v>
      </c>
      <c r="N423" s="391">
        <v>0</v>
      </c>
      <c r="O423" s="391">
        <v>0</v>
      </c>
      <c r="P423" s="391">
        <v>0</v>
      </c>
    </row>
    <row r="424" spans="1:16">
      <c r="A424" s="393" t="s">
        <v>1599</v>
      </c>
      <c r="B424" s="389">
        <v>21</v>
      </c>
      <c r="C424" s="389">
        <v>150</v>
      </c>
      <c r="D424" s="389">
        <v>7.1428571428571432</v>
      </c>
      <c r="E424" s="391">
        <v>0</v>
      </c>
      <c r="F424" s="391">
        <v>0</v>
      </c>
      <c r="G424" s="389">
        <v>2</v>
      </c>
      <c r="H424" s="389">
        <v>7</v>
      </c>
      <c r="I424" s="389">
        <v>3</v>
      </c>
      <c r="J424" s="389">
        <v>1</v>
      </c>
      <c r="K424" s="389">
        <v>3</v>
      </c>
      <c r="L424" s="391">
        <v>0</v>
      </c>
      <c r="M424" s="389">
        <v>2</v>
      </c>
      <c r="N424" s="389">
        <v>2</v>
      </c>
      <c r="O424" s="389">
        <v>1</v>
      </c>
      <c r="P424" s="391">
        <v>0</v>
      </c>
    </row>
    <row r="425" spans="1:16" ht="22.5">
      <c r="A425" s="393" t="s">
        <v>1600</v>
      </c>
      <c r="B425" s="389">
        <v>2</v>
      </c>
      <c r="C425" s="389">
        <v>12</v>
      </c>
      <c r="D425" s="389">
        <v>6</v>
      </c>
      <c r="E425" s="391">
        <v>0</v>
      </c>
      <c r="F425" s="391">
        <v>0</v>
      </c>
      <c r="G425" s="391">
        <v>0</v>
      </c>
      <c r="H425" s="391">
        <v>0</v>
      </c>
      <c r="I425" s="391">
        <v>0</v>
      </c>
      <c r="J425" s="391">
        <v>0</v>
      </c>
      <c r="K425" s="389">
        <v>1</v>
      </c>
      <c r="L425" s="389">
        <v>1</v>
      </c>
      <c r="M425" s="391">
        <v>0</v>
      </c>
      <c r="N425" s="391">
        <v>0</v>
      </c>
      <c r="O425" s="391">
        <v>0</v>
      </c>
      <c r="P425" s="391">
        <v>0</v>
      </c>
    </row>
    <row r="426" spans="1:16" ht="22.5">
      <c r="A426" s="393" t="s">
        <v>1601</v>
      </c>
      <c r="B426" s="389">
        <v>2</v>
      </c>
      <c r="C426" s="389">
        <v>3</v>
      </c>
      <c r="D426" s="389">
        <v>1.5</v>
      </c>
      <c r="E426" s="391">
        <v>0</v>
      </c>
      <c r="F426" s="389">
        <v>1</v>
      </c>
      <c r="G426" s="391">
        <v>0</v>
      </c>
      <c r="H426" s="391">
        <v>0</v>
      </c>
      <c r="I426" s="389">
        <v>1</v>
      </c>
      <c r="J426" s="391">
        <v>0</v>
      </c>
      <c r="K426" s="391">
        <v>0</v>
      </c>
      <c r="L426" s="391">
        <v>0</v>
      </c>
      <c r="M426" s="391">
        <v>0</v>
      </c>
      <c r="N426" s="391">
        <v>0</v>
      </c>
      <c r="O426" s="391">
        <v>0</v>
      </c>
      <c r="P426" s="391">
        <v>0</v>
      </c>
    </row>
    <row r="427" spans="1:16" ht="33.75">
      <c r="A427" s="393" t="s">
        <v>3433</v>
      </c>
      <c r="B427" s="389">
        <v>3</v>
      </c>
      <c r="C427" s="389">
        <v>22</v>
      </c>
      <c r="D427" s="389">
        <v>7.333333333333333</v>
      </c>
      <c r="E427" s="391">
        <v>0</v>
      </c>
      <c r="F427" s="391">
        <v>0</v>
      </c>
      <c r="G427" s="391">
        <v>0</v>
      </c>
      <c r="H427" s="389">
        <v>1</v>
      </c>
      <c r="I427" s="391">
        <v>0</v>
      </c>
      <c r="J427" s="391">
        <v>0</v>
      </c>
      <c r="K427" s="391">
        <v>0</v>
      </c>
      <c r="L427" s="389">
        <v>1</v>
      </c>
      <c r="M427" s="391">
        <v>0</v>
      </c>
      <c r="N427" s="389">
        <v>1</v>
      </c>
      <c r="O427" s="391">
        <v>0</v>
      </c>
      <c r="P427" s="391">
        <v>0</v>
      </c>
    </row>
    <row r="428" spans="1:16">
      <c r="A428" s="393" t="s">
        <v>1603</v>
      </c>
      <c r="B428" s="389">
        <v>3</v>
      </c>
      <c r="C428" s="389">
        <v>12</v>
      </c>
      <c r="D428" s="389">
        <v>4</v>
      </c>
      <c r="E428" s="391">
        <v>0</v>
      </c>
      <c r="F428" s="391">
        <v>0</v>
      </c>
      <c r="G428" s="389">
        <v>1</v>
      </c>
      <c r="H428" s="389">
        <v>1</v>
      </c>
      <c r="I428" s="391">
        <v>0</v>
      </c>
      <c r="J428" s="391">
        <v>0</v>
      </c>
      <c r="K428" s="391">
        <v>0</v>
      </c>
      <c r="L428" s="391">
        <v>0</v>
      </c>
      <c r="M428" s="389">
        <v>1</v>
      </c>
      <c r="N428" s="391">
        <v>0</v>
      </c>
      <c r="O428" s="391">
        <v>0</v>
      </c>
      <c r="P428" s="391">
        <v>0</v>
      </c>
    </row>
    <row r="429" spans="1:16" ht="33.75">
      <c r="A429" s="393" t="s">
        <v>1604</v>
      </c>
      <c r="B429" s="389">
        <v>5</v>
      </c>
      <c r="C429" s="389">
        <v>13</v>
      </c>
      <c r="D429" s="389">
        <v>2.6</v>
      </c>
      <c r="E429" s="391">
        <v>0</v>
      </c>
      <c r="F429" s="391">
        <v>0</v>
      </c>
      <c r="G429" s="389">
        <v>1</v>
      </c>
      <c r="H429" s="389">
        <v>2</v>
      </c>
      <c r="I429" s="389">
        <v>1</v>
      </c>
      <c r="J429" s="391">
        <v>0</v>
      </c>
      <c r="K429" s="391">
        <v>0</v>
      </c>
      <c r="L429" s="391">
        <v>0</v>
      </c>
      <c r="M429" s="391">
        <v>0</v>
      </c>
      <c r="N429" s="391">
        <v>0</v>
      </c>
      <c r="O429" s="389">
        <v>1</v>
      </c>
      <c r="P429" s="391">
        <v>0</v>
      </c>
    </row>
    <row r="430" spans="1:16" ht="32.25" customHeight="1">
      <c r="A430" s="393" t="s">
        <v>1605</v>
      </c>
      <c r="B430" s="389">
        <v>42</v>
      </c>
      <c r="C430" s="389">
        <v>466</v>
      </c>
      <c r="D430" s="389">
        <v>11.095238095238095</v>
      </c>
      <c r="E430" s="391">
        <v>0</v>
      </c>
      <c r="F430" s="391">
        <v>0</v>
      </c>
      <c r="G430" s="391">
        <v>0</v>
      </c>
      <c r="H430" s="391">
        <v>0</v>
      </c>
      <c r="I430" s="389">
        <v>3</v>
      </c>
      <c r="J430" s="389">
        <v>3</v>
      </c>
      <c r="K430" s="389">
        <v>12</v>
      </c>
      <c r="L430" s="389">
        <v>7</v>
      </c>
      <c r="M430" s="389">
        <v>6</v>
      </c>
      <c r="N430" s="389">
        <v>7</v>
      </c>
      <c r="O430" s="389">
        <v>4</v>
      </c>
      <c r="P430" s="391">
        <v>0</v>
      </c>
    </row>
    <row r="431" spans="1:16">
      <c r="A431" s="392" t="s">
        <v>1606</v>
      </c>
      <c r="B431" s="389">
        <v>5466</v>
      </c>
      <c r="C431" s="389">
        <v>46223</v>
      </c>
      <c r="D431" s="389">
        <v>8.4564581046469076</v>
      </c>
      <c r="E431" s="389">
        <v>244</v>
      </c>
      <c r="F431" s="389">
        <v>616</v>
      </c>
      <c r="G431" s="389">
        <v>496</v>
      </c>
      <c r="H431" s="389">
        <v>584</v>
      </c>
      <c r="I431" s="389">
        <v>398</v>
      </c>
      <c r="J431" s="389">
        <v>268</v>
      </c>
      <c r="K431" s="389">
        <v>542</v>
      </c>
      <c r="L431" s="389">
        <v>481</v>
      </c>
      <c r="M431" s="389">
        <v>500</v>
      </c>
      <c r="N431" s="389">
        <v>431</v>
      </c>
      <c r="O431" s="389">
        <v>904</v>
      </c>
      <c r="P431" s="389">
        <v>2</v>
      </c>
    </row>
    <row r="432" spans="1:16" ht="22.5">
      <c r="A432" s="393" t="s">
        <v>1607</v>
      </c>
      <c r="B432" s="389">
        <v>94</v>
      </c>
      <c r="C432" s="389">
        <v>1017</v>
      </c>
      <c r="D432" s="389">
        <v>10.819148936170214</v>
      </c>
      <c r="E432" s="389">
        <v>31</v>
      </c>
      <c r="F432" s="389">
        <v>9</v>
      </c>
      <c r="G432" s="389">
        <v>12</v>
      </c>
      <c r="H432" s="389">
        <v>7</v>
      </c>
      <c r="I432" s="389">
        <v>7</v>
      </c>
      <c r="J432" s="389">
        <v>4</v>
      </c>
      <c r="K432" s="389">
        <v>6</v>
      </c>
      <c r="L432" s="389">
        <v>5</v>
      </c>
      <c r="M432" s="389">
        <v>3</v>
      </c>
      <c r="N432" s="389">
        <v>5</v>
      </c>
      <c r="O432" s="389">
        <v>5</v>
      </c>
      <c r="P432" s="391">
        <v>0</v>
      </c>
    </row>
    <row r="433" spans="1:16" ht="22.5">
      <c r="A433" s="393" t="s">
        <v>1608</v>
      </c>
      <c r="B433" s="389">
        <v>107</v>
      </c>
      <c r="C433" s="389">
        <v>1018</v>
      </c>
      <c r="D433" s="389">
        <v>9.5140186915887845</v>
      </c>
      <c r="E433" s="389">
        <v>30</v>
      </c>
      <c r="F433" s="389">
        <v>13</v>
      </c>
      <c r="G433" s="389">
        <v>9</v>
      </c>
      <c r="H433" s="389">
        <v>8</v>
      </c>
      <c r="I433" s="389">
        <v>6</v>
      </c>
      <c r="J433" s="389">
        <v>5</v>
      </c>
      <c r="K433" s="389">
        <v>11</v>
      </c>
      <c r="L433" s="389">
        <v>5</v>
      </c>
      <c r="M433" s="389">
        <v>8</v>
      </c>
      <c r="N433" s="389">
        <v>6</v>
      </c>
      <c r="O433" s="389">
        <v>6</v>
      </c>
      <c r="P433" s="391">
        <v>0</v>
      </c>
    </row>
    <row r="434" spans="1:16">
      <c r="A434" s="393" t="s">
        <v>1609</v>
      </c>
      <c r="B434" s="389">
        <v>128</v>
      </c>
      <c r="C434" s="389">
        <v>1654</v>
      </c>
      <c r="D434" s="389">
        <v>12.921875</v>
      </c>
      <c r="E434" s="389">
        <v>22</v>
      </c>
      <c r="F434" s="389">
        <v>18</v>
      </c>
      <c r="G434" s="389">
        <v>13</v>
      </c>
      <c r="H434" s="389">
        <v>17</v>
      </c>
      <c r="I434" s="389">
        <v>5</v>
      </c>
      <c r="J434" s="389">
        <v>8</v>
      </c>
      <c r="K434" s="389">
        <v>15</v>
      </c>
      <c r="L434" s="389">
        <v>8</v>
      </c>
      <c r="M434" s="389">
        <v>5</v>
      </c>
      <c r="N434" s="389">
        <v>5</v>
      </c>
      <c r="O434" s="389">
        <v>12</v>
      </c>
      <c r="P434" s="391">
        <v>0</v>
      </c>
    </row>
    <row r="435" spans="1:16" ht="22.5">
      <c r="A435" s="393" t="s">
        <v>1610</v>
      </c>
      <c r="B435" s="389">
        <v>64</v>
      </c>
      <c r="C435" s="389">
        <v>1027</v>
      </c>
      <c r="D435" s="389">
        <v>16.046875</v>
      </c>
      <c r="E435" s="391">
        <v>0</v>
      </c>
      <c r="F435" s="389">
        <v>5</v>
      </c>
      <c r="G435" s="389">
        <v>4</v>
      </c>
      <c r="H435" s="389">
        <v>7</v>
      </c>
      <c r="I435" s="389">
        <v>3</v>
      </c>
      <c r="J435" s="389">
        <v>2</v>
      </c>
      <c r="K435" s="389">
        <v>6</v>
      </c>
      <c r="L435" s="389">
        <v>4</v>
      </c>
      <c r="M435" s="389">
        <v>11</v>
      </c>
      <c r="N435" s="389">
        <v>6</v>
      </c>
      <c r="O435" s="389">
        <v>16</v>
      </c>
      <c r="P435" s="391">
        <v>0</v>
      </c>
    </row>
    <row r="436" spans="1:16" ht="22.5">
      <c r="A436" s="393" t="s">
        <v>1611</v>
      </c>
      <c r="B436" s="389">
        <v>4</v>
      </c>
      <c r="C436" s="389">
        <v>61</v>
      </c>
      <c r="D436" s="389">
        <v>15.25</v>
      </c>
      <c r="E436" s="389">
        <v>1</v>
      </c>
      <c r="F436" s="391">
        <v>0</v>
      </c>
      <c r="G436" s="391">
        <v>0</v>
      </c>
      <c r="H436" s="391">
        <v>0</v>
      </c>
      <c r="I436" s="391">
        <v>0</v>
      </c>
      <c r="J436" s="391">
        <v>0</v>
      </c>
      <c r="K436" s="389">
        <v>1</v>
      </c>
      <c r="L436" s="391">
        <v>0</v>
      </c>
      <c r="M436" s="389">
        <v>1</v>
      </c>
      <c r="N436" s="389">
        <v>1</v>
      </c>
      <c r="O436" s="391">
        <v>0</v>
      </c>
      <c r="P436" s="391">
        <v>0</v>
      </c>
    </row>
    <row r="437" spans="1:16" ht="22.5">
      <c r="A437" s="393" t="s">
        <v>1612</v>
      </c>
      <c r="B437" s="389">
        <v>4</v>
      </c>
      <c r="C437" s="389">
        <v>33</v>
      </c>
      <c r="D437" s="389">
        <v>8.25</v>
      </c>
      <c r="E437" s="391">
        <v>0</v>
      </c>
      <c r="F437" s="389">
        <v>1</v>
      </c>
      <c r="G437" s="389">
        <v>1</v>
      </c>
      <c r="H437" s="391">
        <v>0</v>
      </c>
      <c r="I437" s="391">
        <v>0</v>
      </c>
      <c r="J437" s="391">
        <v>0</v>
      </c>
      <c r="K437" s="391">
        <v>0</v>
      </c>
      <c r="L437" s="391">
        <v>0</v>
      </c>
      <c r="M437" s="389">
        <v>1</v>
      </c>
      <c r="N437" s="391">
        <v>0</v>
      </c>
      <c r="O437" s="389">
        <v>1</v>
      </c>
      <c r="P437" s="391">
        <v>0</v>
      </c>
    </row>
    <row r="438" spans="1:16">
      <c r="A438" s="393" t="s">
        <v>1613</v>
      </c>
      <c r="B438" s="389">
        <v>5</v>
      </c>
      <c r="C438" s="389">
        <v>26</v>
      </c>
      <c r="D438" s="389">
        <v>5.2</v>
      </c>
      <c r="E438" s="391">
        <v>0</v>
      </c>
      <c r="F438" s="391">
        <v>0</v>
      </c>
      <c r="G438" s="391">
        <v>0</v>
      </c>
      <c r="H438" s="391">
        <v>0</v>
      </c>
      <c r="I438" s="389">
        <v>1</v>
      </c>
      <c r="J438" s="391">
        <v>0</v>
      </c>
      <c r="K438" s="391">
        <v>0</v>
      </c>
      <c r="L438" s="389">
        <v>1</v>
      </c>
      <c r="M438" s="389">
        <v>1</v>
      </c>
      <c r="N438" s="391">
        <v>0</v>
      </c>
      <c r="O438" s="389">
        <v>2</v>
      </c>
      <c r="P438" s="391">
        <v>0</v>
      </c>
    </row>
    <row r="439" spans="1:16">
      <c r="A439" s="393" t="s">
        <v>1614</v>
      </c>
      <c r="B439" s="389">
        <v>20</v>
      </c>
      <c r="C439" s="389">
        <v>131</v>
      </c>
      <c r="D439" s="389">
        <v>6.55</v>
      </c>
      <c r="E439" s="389">
        <v>1</v>
      </c>
      <c r="F439" s="389">
        <v>1</v>
      </c>
      <c r="G439" s="389">
        <v>3</v>
      </c>
      <c r="H439" s="389">
        <v>2</v>
      </c>
      <c r="I439" s="389">
        <v>1</v>
      </c>
      <c r="J439" s="389">
        <v>1</v>
      </c>
      <c r="K439" s="391">
        <v>0</v>
      </c>
      <c r="L439" s="389">
        <v>2</v>
      </c>
      <c r="M439" s="389">
        <v>3</v>
      </c>
      <c r="N439" s="389">
        <v>3</v>
      </c>
      <c r="O439" s="389">
        <v>3</v>
      </c>
      <c r="P439" s="391">
        <v>0</v>
      </c>
    </row>
    <row r="440" spans="1:16">
      <c r="A440" s="393" t="s">
        <v>1615</v>
      </c>
      <c r="B440" s="389">
        <v>27</v>
      </c>
      <c r="C440" s="389">
        <v>355</v>
      </c>
      <c r="D440" s="389">
        <v>13.148148148148149</v>
      </c>
      <c r="E440" s="391">
        <v>0</v>
      </c>
      <c r="F440" s="389">
        <v>1</v>
      </c>
      <c r="G440" s="389">
        <v>4</v>
      </c>
      <c r="H440" s="391">
        <v>0</v>
      </c>
      <c r="I440" s="391">
        <v>0</v>
      </c>
      <c r="J440" s="391">
        <v>0</v>
      </c>
      <c r="K440" s="391">
        <v>0</v>
      </c>
      <c r="L440" s="389">
        <v>4</v>
      </c>
      <c r="M440" s="389">
        <v>7</v>
      </c>
      <c r="N440" s="389">
        <v>5</v>
      </c>
      <c r="O440" s="389">
        <v>6</v>
      </c>
      <c r="P440" s="391">
        <v>0</v>
      </c>
    </row>
    <row r="441" spans="1:16">
      <c r="A441" s="393" t="s">
        <v>1616</v>
      </c>
      <c r="B441" s="389">
        <v>149</v>
      </c>
      <c r="C441" s="389">
        <v>1476</v>
      </c>
      <c r="D441" s="389">
        <v>9.9060402684563762</v>
      </c>
      <c r="E441" s="391">
        <v>0</v>
      </c>
      <c r="F441" s="391">
        <v>0</v>
      </c>
      <c r="G441" s="391">
        <v>0</v>
      </c>
      <c r="H441" s="391">
        <v>0</v>
      </c>
      <c r="I441" s="389">
        <v>1</v>
      </c>
      <c r="J441" s="389">
        <v>1</v>
      </c>
      <c r="K441" s="389">
        <v>4</v>
      </c>
      <c r="L441" s="389">
        <v>7</v>
      </c>
      <c r="M441" s="389">
        <v>12</v>
      </c>
      <c r="N441" s="389">
        <v>23</v>
      </c>
      <c r="O441" s="389">
        <v>101</v>
      </c>
      <c r="P441" s="391">
        <v>0</v>
      </c>
    </row>
    <row r="442" spans="1:16">
      <c r="A442" s="393" t="s">
        <v>1617</v>
      </c>
      <c r="B442" s="389">
        <v>6</v>
      </c>
      <c r="C442" s="389">
        <v>88</v>
      </c>
      <c r="D442" s="389">
        <v>14.666666666666666</v>
      </c>
      <c r="E442" s="391">
        <v>0</v>
      </c>
      <c r="F442" s="391">
        <v>0</v>
      </c>
      <c r="G442" s="391">
        <v>0</v>
      </c>
      <c r="H442" s="391">
        <v>0</v>
      </c>
      <c r="I442" s="391">
        <v>0</v>
      </c>
      <c r="J442" s="389">
        <v>1</v>
      </c>
      <c r="K442" s="389">
        <v>2</v>
      </c>
      <c r="L442" s="391">
        <v>0</v>
      </c>
      <c r="M442" s="389">
        <v>1</v>
      </c>
      <c r="N442" s="389">
        <v>1</v>
      </c>
      <c r="O442" s="389">
        <v>1</v>
      </c>
      <c r="P442" s="391">
        <v>0</v>
      </c>
    </row>
    <row r="443" spans="1:16" ht="22.5">
      <c r="A443" s="393" t="s">
        <v>1618</v>
      </c>
      <c r="B443" s="389">
        <v>2</v>
      </c>
      <c r="C443" s="389">
        <v>6</v>
      </c>
      <c r="D443" s="389">
        <v>3</v>
      </c>
      <c r="E443" s="391">
        <v>0</v>
      </c>
      <c r="F443" s="391">
        <v>0</v>
      </c>
      <c r="G443" s="391">
        <v>0</v>
      </c>
      <c r="H443" s="389">
        <v>1</v>
      </c>
      <c r="I443" s="391">
        <v>0</v>
      </c>
      <c r="J443" s="391">
        <v>0</v>
      </c>
      <c r="K443" s="391">
        <v>0</v>
      </c>
      <c r="L443" s="391">
        <v>0</v>
      </c>
      <c r="M443" s="389">
        <v>1</v>
      </c>
      <c r="N443" s="391">
        <v>0</v>
      </c>
      <c r="O443" s="391">
        <v>0</v>
      </c>
      <c r="P443" s="391">
        <v>0</v>
      </c>
    </row>
    <row r="444" spans="1:16">
      <c r="A444" s="393" t="s">
        <v>1619</v>
      </c>
      <c r="B444" s="389">
        <v>46</v>
      </c>
      <c r="C444" s="389">
        <v>113</v>
      </c>
      <c r="D444" s="389">
        <v>2.4565217391304346</v>
      </c>
      <c r="E444" s="389">
        <v>1</v>
      </c>
      <c r="F444" s="389">
        <v>4</v>
      </c>
      <c r="G444" s="389">
        <v>1</v>
      </c>
      <c r="H444" s="389">
        <v>4</v>
      </c>
      <c r="I444" s="389">
        <v>4</v>
      </c>
      <c r="J444" s="389">
        <v>3</v>
      </c>
      <c r="K444" s="389">
        <v>4</v>
      </c>
      <c r="L444" s="389">
        <v>14</v>
      </c>
      <c r="M444" s="389">
        <v>5</v>
      </c>
      <c r="N444" s="389">
        <v>3</v>
      </c>
      <c r="O444" s="389">
        <v>3</v>
      </c>
      <c r="P444" s="391">
        <v>0</v>
      </c>
    </row>
    <row r="445" spans="1:16" ht="22.5">
      <c r="A445" s="393" t="s">
        <v>1620</v>
      </c>
      <c r="B445" s="389">
        <v>30</v>
      </c>
      <c r="C445" s="389">
        <v>222</v>
      </c>
      <c r="D445" s="389">
        <v>7.4</v>
      </c>
      <c r="E445" s="389">
        <v>1</v>
      </c>
      <c r="F445" s="389">
        <v>1</v>
      </c>
      <c r="G445" s="391">
        <v>0</v>
      </c>
      <c r="H445" s="389">
        <v>3</v>
      </c>
      <c r="I445" s="389">
        <v>5</v>
      </c>
      <c r="J445" s="391">
        <v>0</v>
      </c>
      <c r="K445" s="389">
        <v>3</v>
      </c>
      <c r="L445" s="389">
        <v>2</v>
      </c>
      <c r="M445" s="389">
        <v>3</v>
      </c>
      <c r="N445" s="389">
        <v>2</v>
      </c>
      <c r="O445" s="389">
        <v>10</v>
      </c>
      <c r="P445" s="391">
        <v>0</v>
      </c>
    </row>
    <row r="446" spans="1:16">
      <c r="A446" s="393" t="s">
        <v>1621</v>
      </c>
      <c r="B446" s="389">
        <v>67</v>
      </c>
      <c r="C446" s="389">
        <v>1181</v>
      </c>
      <c r="D446" s="389">
        <v>17.626865671641792</v>
      </c>
      <c r="E446" s="391">
        <v>0</v>
      </c>
      <c r="F446" s="391">
        <v>0</v>
      </c>
      <c r="G446" s="391">
        <v>0</v>
      </c>
      <c r="H446" s="391">
        <v>0</v>
      </c>
      <c r="I446" s="391">
        <v>0</v>
      </c>
      <c r="J446" s="391">
        <v>0</v>
      </c>
      <c r="K446" s="391">
        <v>0</v>
      </c>
      <c r="L446" s="391">
        <v>0</v>
      </c>
      <c r="M446" s="391">
        <v>0</v>
      </c>
      <c r="N446" s="389">
        <v>4</v>
      </c>
      <c r="O446" s="389">
        <v>63</v>
      </c>
      <c r="P446" s="391">
        <v>0</v>
      </c>
    </row>
    <row r="447" spans="1:16" ht="22.5">
      <c r="A447" s="393" t="s">
        <v>1622</v>
      </c>
      <c r="B447" s="389">
        <v>30</v>
      </c>
      <c r="C447" s="389">
        <v>220</v>
      </c>
      <c r="D447" s="389">
        <v>7.333333333333333</v>
      </c>
      <c r="E447" s="389">
        <v>3</v>
      </c>
      <c r="F447" s="389">
        <v>4</v>
      </c>
      <c r="G447" s="389">
        <v>1</v>
      </c>
      <c r="H447" s="391">
        <v>0</v>
      </c>
      <c r="I447" s="389">
        <v>2</v>
      </c>
      <c r="J447" s="389">
        <v>1</v>
      </c>
      <c r="K447" s="389">
        <v>1</v>
      </c>
      <c r="L447" s="389">
        <v>1</v>
      </c>
      <c r="M447" s="389">
        <v>1</v>
      </c>
      <c r="N447" s="389">
        <v>1</v>
      </c>
      <c r="O447" s="389">
        <v>14</v>
      </c>
      <c r="P447" s="389">
        <v>1</v>
      </c>
    </row>
    <row r="448" spans="1:16">
      <c r="A448" s="393" t="s">
        <v>1623</v>
      </c>
      <c r="B448" s="389">
        <v>29</v>
      </c>
      <c r="C448" s="389">
        <v>222</v>
      </c>
      <c r="D448" s="389">
        <v>7.6551724137931032</v>
      </c>
      <c r="E448" s="391">
        <v>0</v>
      </c>
      <c r="F448" s="391">
        <v>0</v>
      </c>
      <c r="G448" s="391">
        <v>0</v>
      </c>
      <c r="H448" s="389">
        <v>1</v>
      </c>
      <c r="I448" s="391">
        <v>0</v>
      </c>
      <c r="J448" s="389">
        <v>3</v>
      </c>
      <c r="K448" s="389">
        <v>2</v>
      </c>
      <c r="L448" s="389">
        <v>16</v>
      </c>
      <c r="M448" s="389">
        <v>4</v>
      </c>
      <c r="N448" s="389">
        <v>3</v>
      </c>
      <c r="O448" s="391">
        <v>0</v>
      </c>
      <c r="P448" s="391">
        <v>0</v>
      </c>
    </row>
    <row r="449" spans="1:16" ht="22.5">
      <c r="A449" s="393" t="s">
        <v>1624</v>
      </c>
      <c r="B449" s="389">
        <v>5</v>
      </c>
      <c r="C449" s="389">
        <v>25</v>
      </c>
      <c r="D449" s="389">
        <v>5</v>
      </c>
      <c r="E449" s="391">
        <v>0</v>
      </c>
      <c r="F449" s="389">
        <v>1</v>
      </c>
      <c r="G449" s="391">
        <v>0</v>
      </c>
      <c r="H449" s="391">
        <v>0</v>
      </c>
      <c r="I449" s="391">
        <v>0</v>
      </c>
      <c r="J449" s="391">
        <v>0</v>
      </c>
      <c r="K449" s="391">
        <v>0</v>
      </c>
      <c r="L449" s="389">
        <v>1</v>
      </c>
      <c r="M449" s="389">
        <v>3</v>
      </c>
      <c r="N449" s="391">
        <v>0</v>
      </c>
      <c r="O449" s="391">
        <v>0</v>
      </c>
      <c r="P449" s="391">
        <v>0</v>
      </c>
    </row>
    <row r="450" spans="1:16" ht="22.5">
      <c r="A450" s="393" t="s">
        <v>1625</v>
      </c>
      <c r="B450" s="389">
        <v>12</v>
      </c>
      <c r="C450" s="389">
        <v>134</v>
      </c>
      <c r="D450" s="389">
        <v>11.166666666666666</v>
      </c>
      <c r="E450" s="391">
        <v>0</v>
      </c>
      <c r="F450" s="389">
        <v>1</v>
      </c>
      <c r="G450" s="391">
        <v>0</v>
      </c>
      <c r="H450" s="391">
        <v>0</v>
      </c>
      <c r="I450" s="389">
        <v>1</v>
      </c>
      <c r="J450" s="389">
        <v>2</v>
      </c>
      <c r="K450" s="389">
        <v>3</v>
      </c>
      <c r="L450" s="389">
        <v>1</v>
      </c>
      <c r="M450" s="389">
        <v>3</v>
      </c>
      <c r="N450" s="389">
        <v>1</v>
      </c>
      <c r="O450" s="391">
        <v>0</v>
      </c>
      <c r="P450" s="391">
        <v>0</v>
      </c>
    </row>
    <row r="451" spans="1:16">
      <c r="A451" s="393" t="s">
        <v>1626</v>
      </c>
      <c r="B451" s="389">
        <v>1777</v>
      </c>
      <c r="C451" s="389">
        <v>17151</v>
      </c>
      <c r="D451" s="389">
        <v>9.6516601012943166</v>
      </c>
      <c r="E451" s="389">
        <v>79</v>
      </c>
      <c r="F451" s="389">
        <v>269</v>
      </c>
      <c r="G451" s="389">
        <v>221</v>
      </c>
      <c r="H451" s="389">
        <v>259</v>
      </c>
      <c r="I451" s="389">
        <v>183</v>
      </c>
      <c r="J451" s="389">
        <v>110</v>
      </c>
      <c r="K451" s="389">
        <v>207</v>
      </c>
      <c r="L451" s="389">
        <v>131</v>
      </c>
      <c r="M451" s="389">
        <v>103</v>
      </c>
      <c r="N451" s="389">
        <v>87</v>
      </c>
      <c r="O451" s="389">
        <v>128</v>
      </c>
      <c r="P451" s="391">
        <v>0</v>
      </c>
    </row>
    <row r="452" spans="1:16">
      <c r="A452" s="393" t="s">
        <v>1627</v>
      </c>
      <c r="B452" s="389">
        <v>95</v>
      </c>
      <c r="C452" s="389">
        <v>531</v>
      </c>
      <c r="D452" s="389">
        <v>5.5894736842105264</v>
      </c>
      <c r="E452" s="389">
        <v>11</v>
      </c>
      <c r="F452" s="389">
        <v>22</v>
      </c>
      <c r="G452" s="389">
        <v>5</v>
      </c>
      <c r="H452" s="389">
        <v>9</v>
      </c>
      <c r="I452" s="389">
        <v>7</v>
      </c>
      <c r="J452" s="389">
        <v>11</v>
      </c>
      <c r="K452" s="389">
        <v>8</v>
      </c>
      <c r="L452" s="389">
        <v>4</v>
      </c>
      <c r="M452" s="389">
        <v>6</v>
      </c>
      <c r="N452" s="389">
        <v>7</v>
      </c>
      <c r="O452" s="389">
        <v>5</v>
      </c>
      <c r="P452" s="391">
        <v>0</v>
      </c>
    </row>
    <row r="453" spans="1:16">
      <c r="A453" s="393" t="s">
        <v>1628</v>
      </c>
      <c r="B453" s="389">
        <v>187</v>
      </c>
      <c r="C453" s="389">
        <v>454</v>
      </c>
      <c r="D453" s="389">
        <v>2.427807486631016</v>
      </c>
      <c r="E453" s="391">
        <v>0</v>
      </c>
      <c r="F453" s="389">
        <v>2</v>
      </c>
      <c r="G453" s="389">
        <v>16</v>
      </c>
      <c r="H453" s="389">
        <v>30</v>
      </c>
      <c r="I453" s="389">
        <v>29</v>
      </c>
      <c r="J453" s="389">
        <v>15</v>
      </c>
      <c r="K453" s="389">
        <v>29</v>
      </c>
      <c r="L453" s="389">
        <v>32</v>
      </c>
      <c r="M453" s="389">
        <v>18</v>
      </c>
      <c r="N453" s="389">
        <v>9</v>
      </c>
      <c r="O453" s="389">
        <v>7</v>
      </c>
      <c r="P453" s="391">
        <v>0</v>
      </c>
    </row>
    <row r="454" spans="1:16">
      <c r="A454" s="393" t="s">
        <v>1629</v>
      </c>
      <c r="B454" s="389">
        <v>136</v>
      </c>
      <c r="C454" s="389">
        <v>440</v>
      </c>
      <c r="D454" s="389">
        <v>3.2352941176470589</v>
      </c>
      <c r="E454" s="391">
        <v>0</v>
      </c>
      <c r="F454" s="391">
        <v>0</v>
      </c>
      <c r="G454" s="389">
        <v>2</v>
      </c>
      <c r="H454" s="389">
        <v>20</v>
      </c>
      <c r="I454" s="389">
        <v>13</v>
      </c>
      <c r="J454" s="389">
        <v>10</v>
      </c>
      <c r="K454" s="389">
        <v>23</v>
      </c>
      <c r="L454" s="389">
        <v>21</v>
      </c>
      <c r="M454" s="389">
        <v>20</v>
      </c>
      <c r="N454" s="389">
        <v>14</v>
      </c>
      <c r="O454" s="389">
        <v>13</v>
      </c>
      <c r="P454" s="391">
        <v>0</v>
      </c>
    </row>
    <row r="455" spans="1:16" ht="22.5">
      <c r="A455" s="393" t="s">
        <v>1630</v>
      </c>
      <c r="B455" s="389">
        <v>185</v>
      </c>
      <c r="C455" s="389">
        <v>1004</v>
      </c>
      <c r="D455" s="389">
        <v>5.4270270270270267</v>
      </c>
      <c r="E455" s="391">
        <v>0</v>
      </c>
      <c r="F455" s="389">
        <v>2</v>
      </c>
      <c r="G455" s="391">
        <v>0</v>
      </c>
      <c r="H455" s="389">
        <v>1</v>
      </c>
      <c r="I455" s="389">
        <v>3</v>
      </c>
      <c r="J455" s="389">
        <v>1</v>
      </c>
      <c r="K455" s="389">
        <v>2</v>
      </c>
      <c r="L455" s="389">
        <v>9</v>
      </c>
      <c r="M455" s="389">
        <v>25</v>
      </c>
      <c r="N455" s="389">
        <v>29</v>
      </c>
      <c r="O455" s="389">
        <v>113</v>
      </c>
      <c r="P455" s="391">
        <v>0</v>
      </c>
    </row>
    <row r="456" spans="1:16">
      <c r="A456" s="393" t="s">
        <v>1631</v>
      </c>
      <c r="B456" s="389">
        <v>110</v>
      </c>
      <c r="C456" s="389">
        <v>301</v>
      </c>
      <c r="D456" s="389">
        <v>2.7363636363636363</v>
      </c>
      <c r="E456" s="391">
        <v>0</v>
      </c>
      <c r="F456" s="389">
        <v>8</v>
      </c>
      <c r="G456" s="389">
        <v>2</v>
      </c>
      <c r="H456" s="389">
        <v>1</v>
      </c>
      <c r="I456" s="389">
        <v>3</v>
      </c>
      <c r="J456" s="389">
        <v>3</v>
      </c>
      <c r="K456" s="389">
        <v>7</v>
      </c>
      <c r="L456" s="389">
        <v>16</v>
      </c>
      <c r="M456" s="389">
        <v>28</v>
      </c>
      <c r="N456" s="389">
        <v>22</v>
      </c>
      <c r="O456" s="389">
        <v>20</v>
      </c>
      <c r="P456" s="391">
        <v>0</v>
      </c>
    </row>
    <row r="457" spans="1:16">
      <c r="A457" s="393" t="s">
        <v>1632</v>
      </c>
      <c r="B457" s="389">
        <v>24</v>
      </c>
      <c r="C457" s="389">
        <v>156</v>
      </c>
      <c r="D457" s="389">
        <v>6.5</v>
      </c>
      <c r="E457" s="391">
        <v>0</v>
      </c>
      <c r="F457" s="391">
        <v>0</v>
      </c>
      <c r="G457" s="391">
        <v>0</v>
      </c>
      <c r="H457" s="389">
        <v>1</v>
      </c>
      <c r="I457" s="389">
        <v>1</v>
      </c>
      <c r="J457" s="389">
        <v>1</v>
      </c>
      <c r="K457" s="389">
        <v>3</v>
      </c>
      <c r="L457" s="389">
        <v>2</v>
      </c>
      <c r="M457" s="389">
        <v>4</v>
      </c>
      <c r="N457" s="389">
        <v>3</v>
      </c>
      <c r="O457" s="389">
        <v>9</v>
      </c>
      <c r="P457" s="391">
        <v>0</v>
      </c>
    </row>
    <row r="458" spans="1:16">
      <c r="A458" s="393" t="s">
        <v>1633</v>
      </c>
      <c r="B458" s="389">
        <v>101</v>
      </c>
      <c r="C458" s="389">
        <v>367</v>
      </c>
      <c r="D458" s="389">
        <v>3.6336633663366338</v>
      </c>
      <c r="E458" s="391">
        <v>0</v>
      </c>
      <c r="F458" s="389">
        <v>5</v>
      </c>
      <c r="G458" s="389">
        <v>2</v>
      </c>
      <c r="H458" s="389">
        <v>4</v>
      </c>
      <c r="I458" s="389">
        <v>7</v>
      </c>
      <c r="J458" s="389">
        <v>7</v>
      </c>
      <c r="K458" s="389">
        <v>20</v>
      </c>
      <c r="L458" s="389">
        <v>15</v>
      </c>
      <c r="M458" s="389">
        <v>11</v>
      </c>
      <c r="N458" s="389">
        <v>11</v>
      </c>
      <c r="O458" s="389">
        <v>19</v>
      </c>
      <c r="P458" s="391">
        <v>0</v>
      </c>
    </row>
    <row r="459" spans="1:16">
      <c r="A459" s="393" t="s">
        <v>1634</v>
      </c>
      <c r="B459" s="389">
        <v>7</v>
      </c>
      <c r="C459" s="389">
        <v>105</v>
      </c>
      <c r="D459" s="389">
        <v>15</v>
      </c>
      <c r="E459" s="391">
        <v>0</v>
      </c>
      <c r="F459" s="391">
        <v>0</v>
      </c>
      <c r="G459" s="389">
        <v>3</v>
      </c>
      <c r="H459" s="391">
        <v>0</v>
      </c>
      <c r="I459" s="391">
        <v>0</v>
      </c>
      <c r="J459" s="391">
        <v>0</v>
      </c>
      <c r="K459" s="389">
        <v>2</v>
      </c>
      <c r="L459" s="389">
        <v>1</v>
      </c>
      <c r="M459" s="391">
        <v>0</v>
      </c>
      <c r="N459" s="391">
        <v>0</v>
      </c>
      <c r="O459" s="389">
        <v>1</v>
      </c>
      <c r="P459" s="391">
        <v>0</v>
      </c>
    </row>
    <row r="460" spans="1:16" ht="22.5">
      <c r="A460" s="393" t="s">
        <v>1635</v>
      </c>
      <c r="B460" s="389">
        <v>30</v>
      </c>
      <c r="C460" s="389">
        <v>142</v>
      </c>
      <c r="D460" s="389">
        <v>4.7333333333333334</v>
      </c>
      <c r="E460" s="391">
        <v>0</v>
      </c>
      <c r="F460" s="389">
        <v>1</v>
      </c>
      <c r="G460" s="391">
        <v>0</v>
      </c>
      <c r="H460" s="391">
        <v>0</v>
      </c>
      <c r="I460" s="389">
        <v>1</v>
      </c>
      <c r="J460" s="389">
        <v>3</v>
      </c>
      <c r="K460" s="389">
        <v>4</v>
      </c>
      <c r="L460" s="389">
        <v>8</v>
      </c>
      <c r="M460" s="389">
        <v>3</v>
      </c>
      <c r="N460" s="389">
        <v>4</v>
      </c>
      <c r="O460" s="389">
        <v>6</v>
      </c>
      <c r="P460" s="391">
        <v>0</v>
      </c>
    </row>
    <row r="461" spans="1:16">
      <c r="A461" s="393" t="s">
        <v>1636</v>
      </c>
      <c r="B461" s="389">
        <v>126</v>
      </c>
      <c r="C461" s="389">
        <v>343</v>
      </c>
      <c r="D461" s="389">
        <v>2.7222222222222223</v>
      </c>
      <c r="E461" s="389">
        <v>1</v>
      </c>
      <c r="F461" s="391">
        <v>0</v>
      </c>
      <c r="G461" s="389">
        <v>1</v>
      </c>
      <c r="H461" s="391">
        <v>0</v>
      </c>
      <c r="I461" s="389">
        <v>5</v>
      </c>
      <c r="J461" s="389">
        <v>5</v>
      </c>
      <c r="K461" s="389">
        <v>14</v>
      </c>
      <c r="L461" s="389">
        <v>20</v>
      </c>
      <c r="M461" s="389">
        <v>20</v>
      </c>
      <c r="N461" s="389">
        <v>28</v>
      </c>
      <c r="O461" s="389">
        <v>32</v>
      </c>
      <c r="P461" s="391">
        <v>0</v>
      </c>
    </row>
    <row r="462" spans="1:16">
      <c r="A462" s="393" t="s">
        <v>1637</v>
      </c>
      <c r="B462" s="389">
        <v>23</v>
      </c>
      <c r="C462" s="389">
        <v>106</v>
      </c>
      <c r="D462" s="389">
        <v>4.6086956521739131</v>
      </c>
      <c r="E462" s="391">
        <v>0</v>
      </c>
      <c r="F462" s="389">
        <v>1</v>
      </c>
      <c r="G462" s="389">
        <v>2</v>
      </c>
      <c r="H462" s="389">
        <v>2</v>
      </c>
      <c r="I462" s="389">
        <v>1</v>
      </c>
      <c r="J462" s="389">
        <v>3</v>
      </c>
      <c r="K462" s="389">
        <v>3</v>
      </c>
      <c r="L462" s="389">
        <v>3</v>
      </c>
      <c r="M462" s="389">
        <v>5</v>
      </c>
      <c r="N462" s="391">
        <v>0</v>
      </c>
      <c r="O462" s="389">
        <v>3</v>
      </c>
      <c r="P462" s="391">
        <v>0</v>
      </c>
    </row>
    <row r="463" spans="1:16">
      <c r="A463" s="393" t="s">
        <v>1638</v>
      </c>
      <c r="B463" s="389">
        <v>38</v>
      </c>
      <c r="C463" s="389">
        <v>172</v>
      </c>
      <c r="D463" s="389">
        <v>4.5263157894736841</v>
      </c>
      <c r="E463" s="391">
        <v>0</v>
      </c>
      <c r="F463" s="391">
        <v>0</v>
      </c>
      <c r="G463" s="389">
        <v>2</v>
      </c>
      <c r="H463" s="389">
        <v>2</v>
      </c>
      <c r="I463" s="389">
        <v>2</v>
      </c>
      <c r="J463" s="389">
        <v>6</v>
      </c>
      <c r="K463" s="389">
        <v>9</v>
      </c>
      <c r="L463" s="389">
        <v>4</v>
      </c>
      <c r="M463" s="389">
        <v>3</v>
      </c>
      <c r="N463" s="389">
        <v>5</v>
      </c>
      <c r="O463" s="389">
        <v>5</v>
      </c>
      <c r="P463" s="391">
        <v>0</v>
      </c>
    </row>
    <row r="464" spans="1:16">
      <c r="A464" s="393" t="s">
        <v>1639</v>
      </c>
      <c r="B464" s="389">
        <v>16</v>
      </c>
      <c r="C464" s="389">
        <v>170</v>
      </c>
      <c r="D464" s="389">
        <v>10.625</v>
      </c>
      <c r="E464" s="391">
        <v>0</v>
      </c>
      <c r="F464" s="389">
        <v>1</v>
      </c>
      <c r="G464" s="391">
        <v>0</v>
      </c>
      <c r="H464" s="389">
        <v>2</v>
      </c>
      <c r="I464" s="389">
        <v>3</v>
      </c>
      <c r="J464" s="389">
        <v>1</v>
      </c>
      <c r="K464" s="389">
        <v>1</v>
      </c>
      <c r="L464" s="389">
        <v>2</v>
      </c>
      <c r="M464" s="389">
        <v>4</v>
      </c>
      <c r="N464" s="389">
        <v>1</v>
      </c>
      <c r="O464" s="389">
        <v>1</v>
      </c>
      <c r="P464" s="391">
        <v>0</v>
      </c>
    </row>
    <row r="465" spans="1:16">
      <c r="A465" s="393" t="s">
        <v>1640</v>
      </c>
      <c r="B465" s="389">
        <v>140</v>
      </c>
      <c r="C465" s="389">
        <v>1882</v>
      </c>
      <c r="D465" s="389">
        <v>13.442857142857143</v>
      </c>
      <c r="E465" s="389">
        <v>3</v>
      </c>
      <c r="F465" s="389">
        <v>11</v>
      </c>
      <c r="G465" s="389">
        <v>9</v>
      </c>
      <c r="H465" s="389">
        <v>15</v>
      </c>
      <c r="I465" s="389">
        <v>11</v>
      </c>
      <c r="J465" s="389">
        <v>3</v>
      </c>
      <c r="K465" s="389">
        <v>11</v>
      </c>
      <c r="L465" s="389">
        <v>19</v>
      </c>
      <c r="M465" s="389">
        <v>26</v>
      </c>
      <c r="N465" s="389">
        <v>14</v>
      </c>
      <c r="O465" s="389">
        <v>18</v>
      </c>
      <c r="P465" s="391">
        <v>0</v>
      </c>
    </row>
    <row r="466" spans="1:16">
      <c r="A466" s="393" t="s">
        <v>1641</v>
      </c>
      <c r="B466" s="389">
        <v>115</v>
      </c>
      <c r="C466" s="389">
        <v>892</v>
      </c>
      <c r="D466" s="389">
        <v>7.7565217391304344</v>
      </c>
      <c r="E466" s="389">
        <v>4</v>
      </c>
      <c r="F466" s="389">
        <v>5</v>
      </c>
      <c r="G466" s="389">
        <v>7</v>
      </c>
      <c r="H466" s="389">
        <v>4</v>
      </c>
      <c r="I466" s="389">
        <v>6</v>
      </c>
      <c r="J466" s="389">
        <v>8</v>
      </c>
      <c r="K466" s="389">
        <v>16</v>
      </c>
      <c r="L466" s="389">
        <v>11</v>
      </c>
      <c r="M466" s="389">
        <v>22</v>
      </c>
      <c r="N466" s="389">
        <v>12</v>
      </c>
      <c r="O466" s="389">
        <v>20</v>
      </c>
      <c r="P466" s="391">
        <v>0</v>
      </c>
    </row>
    <row r="467" spans="1:16" ht="22.5">
      <c r="A467" s="393" t="s">
        <v>1642</v>
      </c>
      <c r="B467" s="389">
        <v>37</v>
      </c>
      <c r="C467" s="389">
        <v>363</v>
      </c>
      <c r="D467" s="389">
        <v>9.8108108108108105</v>
      </c>
      <c r="E467" s="391">
        <v>0</v>
      </c>
      <c r="F467" s="389">
        <v>1</v>
      </c>
      <c r="G467" s="391">
        <v>0</v>
      </c>
      <c r="H467" s="389">
        <v>2</v>
      </c>
      <c r="I467" s="389">
        <v>2</v>
      </c>
      <c r="J467" s="389">
        <v>4</v>
      </c>
      <c r="K467" s="389">
        <v>1</v>
      </c>
      <c r="L467" s="391">
        <v>0</v>
      </c>
      <c r="M467" s="389">
        <v>6</v>
      </c>
      <c r="N467" s="389">
        <v>13</v>
      </c>
      <c r="O467" s="389">
        <v>8</v>
      </c>
      <c r="P467" s="391">
        <v>0</v>
      </c>
    </row>
    <row r="468" spans="1:16">
      <c r="A468" s="393" t="s">
        <v>1643</v>
      </c>
      <c r="B468" s="389">
        <v>23</v>
      </c>
      <c r="C468" s="389">
        <v>142</v>
      </c>
      <c r="D468" s="389">
        <v>6.1739130434782608</v>
      </c>
      <c r="E468" s="391">
        <v>0</v>
      </c>
      <c r="F468" s="389">
        <v>3</v>
      </c>
      <c r="G468" s="389">
        <v>3</v>
      </c>
      <c r="H468" s="389">
        <v>6</v>
      </c>
      <c r="I468" s="389">
        <v>1</v>
      </c>
      <c r="J468" s="389">
        <v>1</v>
      </c>
      <c r="K468" s="389">
        <v>2</v>
      </c>
      <c r="L468" s="389">
        <v>3</v>
      </c>
      <c r="M468" s="389">
        <v>2</v>
      </c>
      <c r="N468" s="389">
        <v>2</v>
      </c>
      <c r="O468" s="391">
        <v>0</v>
      </c>
      <c r="P468" s="391">
        <v>0</v>
      </c>
    </row>
    <row r="469" spans="1:16">
      <c r="A469" s="393" t="s">
        <v>1644</v>
      </c>
      <c r="B469" s="389">
        <v>22</v>
      </c>
      <c r="C469" s="389">
        <v>94</v>
      </c>
      <c r="D469" s="389">
        <v>4.2727272727272725</v>
      </c>
      <c r="E469" s="391">
        <v>0</v>
      </c>
      <c r="F469" s="389">
        <v>1</v>
      </c>
      <c r="G469" s="389">
        <v>1</v>
      </c>
      <c r="H469" s="389">
        <v>5</v>
      </c>
      <c r="I469" s="389">
        <v>4</v>
      </c>
      <c r="J469" s="389">
        <v>2</v>
      </c>
      <c r="K469" s="389">
        <v>2</v>
      </c>
      <c r="L469" s="389">
        <v>4</v>
      </c>
      <c r="M469" s="389">
        <v>3</v>
      </c>
      <c r="N469" s="391">
        <v>0</v>
      </c>
      <c r="O469" s="391">
        <v>0</v>
      </c>
      <c r="P469" s="391">
        <v>0</v>
      </c>
    </row>
    <row r="470" spans="1:16">
      <c r="A470" s="393" t="s">
        <v>1645</v>
      </c>
      <c r="B470" s="389">
        <v>383</v>
      </c>
      <c r="C470" s="389">
        <v>2042</v>
      </c>
      <c r="D470" s="389">
        <v>5.3315926892950394</v>
      </c>
      <c r="E470" s="389">
        <v>22</v>
      </c>
      <c r="F470" s="389">
        <v>135</v>
      </c>
      <c r="G470" s="389">
        <v>114</v>
      </c>
      <c r="H470" s="389">
        <v>105</v>
      </c>
      <c r="I470" s="389">
        <v>7</v>
      </c>
      <c r="J470" s="391">
        <v>0</v>
      </c>
      <c r="K470" s="391">
        <v>0</v>
      </c>
      <c r="L470" s="391">
        <v>0</v>
      </c>
      <c r="M470" s="391">
        <v>0</v>
      </c>
      <c r="N470" s="391">
        <v>0</v>
      </c>
      <c r="O470" s="391">
        <v>0</v>
      </c>
      <c r="P470" s="391">
        <v>0</v>
      </c>
    </row>
    <row r="471" spans="1:16">
      <c r="A471" s="393" t="s">
        <v>1646</v>
      </c>
      <c r="B471" s="389">
        <v>61</v>
      </c>
      <c r="C471" s="389">
        <v>847</v>
      </c>
      <c r="D471" s="389">
        <v>13.885245901639344</v>
      </c>
      <c r="E471" s="391">
        <v>0</v>
      </c>
      <c r="F471" s="391">
        <v>0</v>
      </c>
      <c r="G471" s="391">
        <v>0</v>
      </c>
      <c r="H471" s="389">
        <v>6</v>
      </c>
      <c r="I471" s="389">
        <v>5</v>
      </c>
      <c r="J471" s="389">
        <v>2</v>
      </c>
      <c r="K471" s="389">
        <v>4</v>
      </c>
      <c r="L471" s="389">
        <v>7</v>
      </c>
      <c r="M471" s="389">
        <v>7</v>
      </c>
      <c r="N471" s="389">
        <v>9</v>
      </c>
      <c r="O471" s="389">
        <v>21</v>
      </c>
      <c r="P471" s="391">
        <v>0</v>
      </c>
    </row>
    <row r="472" spans="1:16">
      <c r="A472" s="393" t="s">
        <v>1647</v>
      </c>
      <c r="B472" s="389">
        <v>63</v>
      </c>
      <c r="C472" s="389">
        <v>795</v>
      </c>
      <c r="D472" s="389">
        <v>12.619047619047619</v>
      </c>
      <c r="E472" s="389">
        <v>1</v>
      </c>
      <c r="F472" s="389">
        <v>2</v>
      </c>
      <c r="G472" s="391">
        <v>0</v>
      </c>
      <c r="H472" s="389">
        <v>2</v>
      </c>
      <c r="I472" s="389">
        <v>2</v>
      </c>
      <c r="J472" s="389">
        <v>3</v>
      </c>
      <c r="K472" s="389">
        <v>14</v>
      </c>
      <c r="L472" s="389">
        <v>7</v>
      </c>
      <c r="M472" s="389">
        <v>15</v>
      </c>
      <c r="N472" s="389">
        <v>6</v>
      </c>
      <c r="O472" s="389">
        <v>11</v>
      </c>
      <c r="P472" s="391">
        <v>0</v>
      </c>
    </row>
    <row r="473" spans="1:16">
      <c r="A473" s="393" t="s">
        <v>1648</v>
      </c>
      <c r="B473" s="389">
        <v>41</v>
      </c>
      <c r="C473" s="389">
        <v>255</v>
      </c>
      <c r="D473" s="389">
        <v>6.2195121951219514</v>
      </c>
      <c r="E473" s="391">
        <v>0</v>
      </c>
      <c r="F473" s="389">
        <v>1</v>
      </c>
      <c r="G473" s="389">
        <v>2</v>
      </c>
      <c r="H473" s="389">
        <v>3</v>
      </c>
      <c r="I473" s="389">
        <v>8</v>
      </c>
      <c r="J473" s="389">
        <v>2</v>
      </c>
      <c r="K473" s="389">
        <v>7</v>
      </c>
      <c r="L473" s="389">
        <v>4</v>
      </c>
      <c r="M473" s="389">
        <v>4</v>
      </c>
      <c r="N473" s="389">
        <v>4</v>
      </c>
      <c r="O473" s="389">
        <v>6</v>
      </c>
      <c r="P473" s="391">
        <v>0</v>
      </c>
    </row>
    <row r="474" spans="1:16">
      <c r="A474" s="393" t="s">
        <v>1649</v>
      </c>
      <c r="B474" s="389">
        <v>12</v>
      </c>
      <c r="C474" s="389">
        <v>75</v>
      </c>
      <c r="D474" s="389">
        <v>6.25</v>
      </c>
      <c r="E474" s="391">
        <v>0</v>
      </c>
      <c r="F474" s="389">
        <v>1</v>
      </c>
      <c r="G474" s="389">
        <v>1</v>
      </c>
      <c r="H474" s="391">
        <v>0</v>
      </c>
      <c r="I474" s="391">
        <v>0</v>
      </c>
      <c r="J474" s="391">
        <v>0</v>
      </c>
      <c r="K474" s="389">
        <v>2</v>
      </c>
      <c r="L474" s="389">
        <v>2</v>
      </c>
      <c r="M474" s="391">
        <v>0</v>
      </c>
      <c r="N474" s="389">
        <v>2</v>
      </c>
      <c r="O474" s="389">
        <v>4</v>
      </c>
      <c r="P474" s="391">
        <v>0</v>
      </c>
    </row>
    <row r="475" spans="1:16">
      <c r="A475" s="393" t="s">
        <v>1650</v>
      </c>
      <c r="B475" s="389">
        <v>366</v>
      </c>
      <c r="C475" s="389">
        <v>3295</v>
      </c>
      <c r="D475" s="389">
        <v>9.0027322404371581</v>
      </c>
      <c r="E475" s="391">
        <v>0</v>
      </c>
      <c r="F475" s="389">
        <v>55</v>
      </c>
      <c r="G475" s="389">
        <v>30</v>
      </c>
      <c r="H475" s="389">
        <v>30</v>
      </c>
      <c r="I475" s="389">
        <v>24</v>
      </c>
      <c r="J475" s="389">
        <v>18</v>
      </c>
      <c r="K475" s="389">
        <v>38</v>
      </c>
      <c r="L475" s="389">
        <v>29</v>
      </c>
      <c r="M475" s="389">
        <v>42</v>
      </c>
      <c r="N475" s="389">
        <v>23</v>
      </c>
      <c r="O475" s="389">
        <v>77</v>
      </c>
      <c r="P475" s="391">
        <v>0</v>
      </c>
    </row>
    <row r="476" spans="1:16">
      <c r="A476" s="393" t="s">
        <v>1651</v>
      </c>
      <c r="B476" s="389">
        <v>5</v>
      </c>
      <c r="C476" s="389">
        <v>27</v>
      </c>
      <c r="D476" s="389">
        <v>5.4</v>
      </c>
      <c r="E476" s="391">
        <v>0</v>
      </c>
      <c r="F476" s="391">
        <v>0</v>
      </c>
      <c r="G476" s="391">
        <v>0</v>
      </c>
      <c r="H476" s="391">
        <v>0</v>
      </c>
      <c r="I476" s="391">
        <v>0</v>
      </c>
      <c r="J476" s="391">
        <v>0</v>
      </c>
      <c r="K476" s="389">
        <v>1</v>
      </c>
      <c r="L476" s="389">
        <v>2</v>
      </c>
      <c r="M476" s="391">
        <v>0</v>
      </c>
      <c r="N476" s="389">
        <v>1</v>
      </c>
      <c r="O476" s="389">
        <v>1</v>
      </c>
      <c r="P476" s="391">
        <v>0</v>
      </c>
    </row>
    <row r="477" spans="1:16">
      <c r="A477" s="393" t="s">
        <v>1652</v>
      </c>
      <c r="B477" s="389">
        <v>348</v>
      </c>
      <c r="C477" s="389">
        <v>3394</v>
      </c>
      <c r="D477" s="389">
        <v>9.7528735632183903</v>
      </c>
      <c r="E477" s="389">
        <v>30</v>
      </c>
      <c r="F477" s="389">
        <v>25</v>
      </c>
      <c r="G477" s="389">
        <v>24</v>
      </c>
      <c r="H477" s="389">
        <v>23</v>
      </c>
      <c r="I477" s="389">
        <v>27</v>
      </c>
      <c r="J477" s="389">
        <v>11</v>
      </c>
      <c r="K477" s="389">
        <v>28</v>
      </c>
      <c r="L477" s="389">
        <v>27</v>
      </c>
      <c r="M477" s="389">
        <v>24</v>
      </c>
      <c r="N477" s="389">
        <v>36</v>
      </c>
      <c r="O477" s="389">
        <v>92</v>
      </c>
      <c r="P477" s="389">
        <v>1</v>
      </c>
    </row>
    <row r="478" spans="1:16">
      <c r="A478" s="393" t="s">
        <v>1653</v>
      </c>
      <c r="B478" s="389">
        <v>120</v>
      </c>
      <c r="C478" s="389">
        <v>1269</v>
      </c>
      <c r="D478" s="389">
        <v>10.574999999999999</v>
      </c>
      <c r="E478" s="389">
        <v>1</v>
      </c>
      <c r="F478" s="389">
        <v>2</v>
      </c>
      <c r="G478" s="391">
        <v>0</v>
      </c>
      <c r="H478" s="391">
        <v>0</v>
      </c>
      <c r="I478" s="389">
        <v>4</v>
      </c>
      <c r="J478" s="389">
        <v>3</v>
      </c>
      <c r="K478" s="389">
        <v>20</v>
      </c>
      <c r="L478" s="389">
        <v>22</v>
      </c>
      <c r="M478" s="389">
        <v>17</v>
      </c>
      <c r="N478" s="389">
        <v>15</v>
      </c>
      <c r="O478" s="389">
        <v>36</v>
      </c>
      <c r="P478" s="391">
        <v>0</v>
      </c>
    </row>
    <row r="479" spans="1:16">
      <c r="A479" s="393" t="s">
        <v>1654</v>
      </c>
      <c r="B479" s="389">
        <v>24</v>
      </c>
      <c r="C479" s="389">
        <v>279</v>
      </c>
      <c r="D479" s="389">
        <v>11.625</v>
      </c>
      <c r="E479" s="389">
        <v>1</v>
      </c>
      <c r="F479" s="389">
        <v>3</v>
      </c>
      <c r="G479" s="389">
        <v>1</v>
      </c>
      <c r="H479" s="391">
        <v>0</v>
      </c>
      <c r="I479" s="389">
        <v>2</v>
      </c>
      <c r="J479" s="389">
        <v>2</v>
      </c>
      <c r="K479" s="389">
        <v>4</v>
      </c>
      <c r="L479" s="389">
        <v>3</v>
      </c>
      <c r="M479" s="389">
        <v>5</v>
      </c>
      <c r="N479" s="389">
        <v>2</v>
      </c>
      <c r="O479" s="389">
        <v>1</v>
      </c>
      <c r="P479" s="391">
        <v>0</v>
      </c>
    </row>
    <row r="480" spans="1:16" ht="33.75">
      <c r="A480" s="393" t="s">
        <v>1655</v>
      </c>
      <c r="B480" s="389">
        <v>14</v>
      </c>
      <c r="C480" s="389">
        <v>45</v>
      </c>
      <c r="D480" s="389">
        <v>3.2142857142857144</v>
      </c>
      <c r="E480" s="391">
        <v>0</v>
      </c>
      <c r="F480" s="389">
        <v>1</v>
      </c>
      <c r="G480" s="391">
        <v>0</v>
      </c>
      <c r="H480" s="389">
        <v>2</v>
      </c>
      <c r="I480" s="389">
        <v>1</v>
      </c>
      <c r="J480" s="389">
        <v>1</v>
      </c>
      <c r="K480" s="391">
        <v>0</v>
      </c>
      <c r="L480" s="389">
        <v>2</v>
      </c>
      <c r="M480" s="389">
        <v>3</v>
      </c>
      <c r="N480" s="389">
        <v>1</v>
      </c>
      <c r="O480" s="389">
        <v>3</v>
      </c>
      <c r="P480" s="391">
        <v>0</v>
      </c>
    </row>
    <row r="481" spans="1:16" ht="31.5" customHeight="1">
      <c r="A481" s="393" t="s">
        <v>1656</v>
      </c>
      <c r="B481" s="389">
        <v>8</v>
      </c>
      <c r="C481" s="389">
        <v>76</v>
      </c>
      <c r="D481" s="389">
        <v>9.5</v>
      </c>
      <c r="E481" s="389">
        <v>1</v>
      </c>
      <c r="F481" s="391">
        <v>0</v>
      </c>
      <c r="G481" s="391">
        <v>0</v>
      </c>
      <c r="H481" s="391">
        <v>0</v>
      </c>
      <c r="I481" s="391">
        <v>0</v>
      </c>
      <c r="J481" s="389">
        <v>1</v>
      </c>
      <c r="K481" s="389">
        <v>2</v>
      </c>
      <c r="L481" s="391">
        <v>0</v>
      </c>
      <c r="M481" s="389">
        <v>1</v>
      </c>
      <c r="N481" s="389">
        <v>2</v>
      </c>
      <c r="O481" s="389">
        <v>1</v>
      </c>
      <c r="P481" s="391">
        <v>0</v>
      </c>
    </row>
    <row r="482" spans="1:16">
      <c r="A482" s="392" t="s">
        <v>1657</v>
      </c>
      <c r="B482" s="389">
        <v>5127</v>
      </c>
      <c r="C482" s="389">
        <v>11900</v>
      </c>
      <c r="D482" s="389">
        <v>2.3210454456797347</v>
      </c>
      <c r="E482" s="389">
        <v>76</v>
      </c>
      <c r="F482" s="389">
        <v>279</v>
      </c>
      <c r="G482" s="389">
        <v>181</v>
      </c>
      <c r="H482" s="389">
        <v>131</v>
      </c>
      <c r="I482" s="389">
        <v>99</v>
      </c>
      <c r="J482" s="389">
        <v>133</v>
      </c>
      <c r="K482" s="389">
        <v>595</v>
      </c>
      <c r="L482" s="389">
        <v>696</v>
      </c>
      <c r="M482" s="389">
        <v>716</v>
      </c>
      <c r="N482" s="389">
        <v>825</v>
      </c>
      <c r="O482" s="389">
        <v>1396</v>
      </c>
      <c r="P482" s="391">
        <v>0</v>
      </c>
    </row>
    <row r="483" spans="1:16">
      <c r="A483" s="393" t="s">
        <v>1658</v>
      </c>
      <c r="B483" s="389">
        <v>147</v>
      </c>
      <c r="C483" s="389">
        <v>329</v>
      </c>
      <c r="D483" s="389">
        <v>2.2380952380952381</v>
      </c>
      <c r="E483" s="389">
        <v>6</v>
      </c>
      <c r="F483" s="389">
        <v>34</v>
      </c>
      <c r="G483" s="389">
        <v>20</v>
      </c>
      <c r="H483" s="389">
        <v>10</v>
      </c>
      <c r="I483" s="389">
        <v>15</v>
      </c>
      <c r="J483" s="389">
        <v>9</v>
      </c>
      <c r="K483" s="389">
        <v>20</v>
      </c>
      <c r="L483" s="389">
        <v>16</v>
      </c>
      <c r="M483" s="389">
        <v>6</v>
      </c>
      <c r="N483" s="389">
        <v>5</v>
      </c>
      <c r="O483" s="389">
        <v>6</v>
      </c>
      <c r="P483" s="391">
        <v>0</v>
      </c>
    </row>
    <row r="484" spans="1:16">
      <c r="A484" s="393" t="s">
        <v>1659</v>
      </c>
      <c r="B484" s="389">
        <v>31</v>
      </c>
      <c r="C484" s="389">
        <v>42</v>
      </c>
      <c r="D484" s="389">
        <v>1.3548387096774193</v>
      </c>
      <c r="E484" s="391">
        <v>0</v>
      </c>
      <c r="F484" s="389">
        <v>2</v>
      </c>
      <c r="G484" s="389">
        <v>1</v>
      </c>
      <c r="H484" s="391">
        <v>0</v>
      </c>
      <c r="I484" s="389">
        <v>1</v>
      </c>
      <c r="J484" s="389">
        <v>2</v>
      </c>
      <c r="K484" s="389">
        <v>9</v>
      </c>
      <c r="L484" s="389">
        <v>9</v>
      </c>
      <c r="M484" s="389">
        <v>4</v>
      </c>
      <c r="N484" s="389">
        <v>3</v>
      </c>
      <c r="O484" s="391">
        <v>0</v>
      </c>
      <c r="P484" s="391">
        <v>0</v>
      </c>
    </row>
    <row r="485" spans="1:16">
      <c r="A485" s="393" t="s">
        <v>1660</v>
      </c>
      <c r="B485" s="389">
        <v>138</v>
      </c>
      <c r="C485" s="389">
        <v>277</v>
      </c>
      <c r="D485" s="389">
        <v>2.0072463768115942</v>
      </c>
      <c r="E485" s="389">
        <v>2</v>
      </c>
      <c r="F485" s="389">
        <v>9</v>
      </c>
      <c r="G485" s="389">
        <v>13</v>
      </c>
      <c r="H485" s="389">
        <v>6</v>
      </c>
      <c r="I485" s="389">
        <v>5</v>
      </c>
      <c r="J485" s="389">
        <v>6</v>
      </c>
      <c r="K485" s="389">
        <v>16</v>
      </c>
      <c r="L485" s="389">
        <v>10</v>
      </c>
      <c r="M485" s="389">
        <v>10</v>
      </c>
      <c r="N485" s="389">
        <v>22</v>
      </c>
      <c r="O485" s="389">
        <v>39</v>
      </c>
      <c r="P485" s="391">
        <v>0</v>
      </c>
    </row>
    <row r="486" spans="1:16">
      <c r="A486" s="393" t="s">
        <v>1661</v>
      </c>
      <c r="B486" s="389">
        <v>85</v>
      </c>
      <c r="C486" s="389">
        <v>252</v>
      </c>
      <c r="D486" s="389">
        <v>2.9647058823529413</v>
      </c>
      <c r="E486" s="389">
        <v>10</v>
      </c>
      <c r="F486" s="389">
        <v>24</v>
      </c>
      <c r="G486" s="389">
        <v>13</v>
      </c>
      <c r="H486" s="389">
        <v>3</v>
      </c>
      <c r="I486" s="389">
        <v>3</v>
      </c>
      <c r="J486" s="389">
        <v>2</v>
      </c>
      <c r="K486" s="389">
        <v>2</v>
      </c>
      <c r="L486" s="389">
        <v>7</v>
      </c>
      <c r="M486" s="389">
        <v>9</v>
      </c>
      <c r="N486" s="389">
        <v>4</v>
      </c>
      <c r="O486" s="389">
        <v>8</v>
      </c>
      <c r="P486" s="391">
        <v>0</v>
      </c>
    </row>
    <row r="487" spans="1:16">
      <c r="A487" s="393" t="s">
        <v>1662</v>
      </c>
      <c r="B487" s="389">
        <v>164</v>
      </c>
      <c r="C487" s="389">
        <v>899</v>
      </c>
      <c r="D487" s="389">
        <v>5.4817073170731705</v>
      </c>
      <c r="E487" s="389">
        <v>11</v>
      </c>
      <c r="F487" s="389">
        <v>59</v>
      </c>
      <c r="G487" s="389">
        <v>23</v>
      </c>
      <c r="H487" s="389">
        <v>19</v>
      </c>
      <c r="I487" s="389">
        <v>12</v>
      </c>
      <c r="J487" s="389">
        <v>6</v>
      </c>
      <c r="K487" s="389">
        <v>7</v>
      </c>
      <c r="L487" s="389">
        <v>7</v>
      </c>
      <c r="M487" s="389">
        <v>4</v>
      </c>
      <c r="N487" s="389">
        <v>5</v>
      </c>
      <c r="O487" s="389">
        <v>11</v>
      </c>
      <c r="P487" s="391">
        <v>0</v>
      </c>
    </row>
    <row r="488" spans="1:16">
      <c r="A488" s="393" t="s">
        <v>1663</v>
      </c>
      <c r="B488" s="389">
        <v>74</v>
      </c>
      <c r="C488" s="389">
        <v>241</v>
      </c>
      <c r="D488" s="389">
        <v>3.2567567567567566</v>
      </c>
      <c r="E488" s="389">
        <v>18</v>
      </c>
      <c r="F488" s="389">
        <v>9</v>
      </c>
      <c r="G488" s="389">
        <v>4</v>
      </c>
      <c r="H488" s="389">
        <v>4</v>
      </c>
      <c r="I488" s="389">
        <v>4</v>
      </c>
      <c r="J488" s="389">
        <v>4</v>
      </c>
      <c r="K488" s="389">
        <v>7</v>
      </c>
      <c r="L488" s="389">
        <v>8</v>
      </c>
      <c r="M488" s="389">
        <v>4</v>
      </c>
      <c r="N488" s="389">
        <v>7</v>
      </c>
      <c r="O488" s="389">
        <v>5</v>
      </c>
      <c r="P488" s="391">
        <v>0</v>
      </c>
    </row>
    <row r="489" spans="1:16">
      <c r="A489" s="393" t="s">
        <v>1664</v>
      </c>
      <c r="B489" s="389">
        <v>1447</v>
      </c>
      <c r="C489" s="389">
        <v>1676</v>
      </c>
      <c r="D489" s="389">
        <v>1.1582584657912924</v>
      </c>
      <c r="E489" s="389">
        <v>4</v>
      </c>
      <c r="F489" s="389">
        <v>3</v>
      </c>
      <c r="G489" s="389">
        <v>2</v>
      </c>
      <c r="H489" s="389">
        <v>1</v>
      </c>
      <c r="I489" s="389">
        <v>8</v>
      </c>
      <c r="J489" s="389">
        <v>36</v>
      </c>
      <c r="K489" s="389">
        <v>299</v>
      </c>
      <c r="L489" s="389">
        <v>423</v>
      </c>
      <c r="M489" s="389">
        <v>364</v>
      </c>
      <c r="N489" s="389">
        <v>200</v>
      </c>
      <c r="O489" s="389">
        <v>107</v>
      </c>
      <c r="P489" s="391">
        <v>0</v>
      </c>
    </row>
    <row r="490" spans="1:16">
      <c r="A490" s="393" t="s">
        <v>1665</v>
      </c>
      <c r="B490" s="389">
        <v>5</v>
      </c>
      <c r="C490" s="389">
        <v>17</v>
      </c>
      <c r="D490" s="389">
        <v>3.4</v>
      </c>
      <c r="E490" s="391">
        <v>0</v>
      </c>
      <c r="F490" s="391">
        <v>0</v>
      </c>
      <c r="G490" s="391">
        <v>0</v>
      </c>
      <c r="H490" s="389">
        <v>1</v>
      </c>
      <c r="I490" s="389">
        <v>1</v>
      </c>
      <c r="J490" s="391">
        <v>0</v>
      </c>
      <c r="K490" s="391">
        <v>0</v>
      </c>
      <c r="L490" s="391">
        <v>0</v>
      </c>
      <c r="M490" s="391">
        <v>0</v>
      </c>
      <c r="N490" s="389">
        <v>1</v>
      </c>
      <c r="O490" s="389">
        <v>2</v>
      </c>
      <c r="P490" s="391">
        <v>0</v>
      </c>
    </row>
    <row r="491" spans="1:16">
      <c r="A491" s="393" t="s">
        <v>1666</v>
      </c>
      <c r="B491" s="389">
        <v>109</v>
      </c>
      <c r="C491" s="389">
        <v>873</v>
      </c>
      <c r="D491" s="389">
        <v>8.0091743119266052</v>
      </c>
      <c r="E491" s="391">
        <v>0</v>
      </c>
      <c r="F491" s="389">
        <v>2</v>
      </c>
      <c r="G491" s="389">
        <v>4</v>
      </c>
      <c r="H491" s="389">
        <v>6</v>
      </c>
      <c r="I491" s="389">
        <v>4</v>
      </c>
      <c r="J491" s="389">
        <v>9</v>
      </c>
      <c r="K491" s="389">
        <v>15</v>
      </c>
      <c r="L491" s="389">
        <v>21</v>
      </c>
      <c r="M491" s="389">
        <v>11</v>
      </c>
      <c r="N491" s="389">
        <v>16</v>
      </c>
      <c r="O491" s="389">
        <v>21</v>
      </c>
      <c r="P491" s="391">
        <v>0</v>
      </c>
    </row>
    <row r="492" spans="1:16">
      <c r="A492" s="393" t="s">
        <v>1667</v>
      </c>
      <c r="B492" s="389">
        <v>29</v>
      </c>
      <c r="C492" s="389">
        <v>163</v>
      </c>
      <c r="D492" s="389">
        <v>5.6206896551724137</v>
      </c>
      <c r="E492" s="391">
        <v>0</v>
      </c>
      <c r="F492" s="389">
        <v>4</v>
      </c>
      <c r="G492" s="389">
        <v>7</v>
      </c>
      <c r="H492" s="389">
        <v>3</v>
      </c>
      <c r="I492" s="389">
        <v>2</v>
      </c>
      <c r="J492" s="391">
        <v>0</v>
      </c>
      <c r="K492" s="389">
        <v>1</v>
      </c>
      <c r="L492" s="389">
        <v>2</v>
      </c>
      <c r="M492" s="389">
        <v>3</v>
      </c>
      <c r="N492" s="389">
        <v>4</v>
      </c>
      <c r="O492" s="389">
        <v>3</v>
      </c>
      <c r="P492" s="391">
        <v>0</v>
      </c>
    </row>
    <row r="493" spans="1:16">
      <c r="A493" s="393" t="s">
        <v>1668</v>
      </c>
      <c r="B493" s="389">
        <v>77</v>
      </c>
      <c r="C493" s="389">
        <v>208</v>
      </c>
      <c r="D493" s="389">
        <v>2.7012987012987013</v>
      </c>
      <c r="E493" s="391">
        <v>0</v>
      </c>
      <c r="F493" s="389">
        <v>6</v>
      </c>
      <c r="G493" s="389">
        <v>3</v>
      </c>
      <c r="H493" s="389">
        <v>7</v>
      </c>
      <c r="I493" s="389">
        <v>6</v>
      </c>
      <c r="J493" s="389">
        <v>8</v>
      </c>
      <c r="K493" s="389">
        <v>13</v>
      </c>
      <c r="L493" s="389">
        <v>12</v>
      </c>
      <c r="M493" s="389">
        <v>5</v>
      </c>
      <c r="N493" s="389">
        <v>5</v>
      </c>
      <c r="O493" s="389">
        <v>12</v>
      </c>
      <c r="P493" s="391">
        <v>0</v>
      </c>
    </row>
    <row r="494" spans="1:16">
      <c r="A494" s="393" t="s">
        <v>1669</v>
      </c>
      <c r="B494" s="389">
        <v>14</v>
      </c>
      <c r="C494" s="389">
        <v>78</v>
      </c>
      <c r="D494" s="389">
        <v>5.5714285714285712</v>
      </c>
      <c r="E494" s="391">
        <v>0</v>
      </c>
      <c r="F494" s="389">
        <v>2</v>
      </c>
      <c r="G494" s="391">
        <v>0</v>
      </c>
      <c r="H494" s="391">
        <v>0</v>
      </c>
      <c r="I494" s="389">
        <v>2</v>
      </c>
      <c r="J494" s="389">
        <v>1</v>
      </c>
      <c r="K494" s="389">
        <v>4</v>
      </c>
      <c r="L494" s="389">
        <v>1</v>
      </c>
      <c r="M494" s="389">
        <v>1</v>
      </c>
      <c r="N494" s="389">
        <v>1</v>
      </c>
      <c r="O494" s="389">
        <v>2</v>
      </c>
      <c r="P494" s="391">
        <v>0</v>
      </c>
    </row>
    <row r="495" spans="1:16">
      <c r="A495" s="393" t="s">
        <v>1670</v>
      </c>
      <c r="B495" s="389">
        <v>7</v>
      </c>
      <c r="C495" s="389">
        <v>12</v>
      </c>
      <c r="D495" s="389">
        <v>1.7142857142857142</v>
      </c>
      <c r="E495" s="391">
        <v>0</v>
      </c>
      <c r="F495" s="389">
        <v>1</v>
      </c>
      <c r="G495" s="391">
        <v>0</v>
      </c>
      <c r="H495" s="389">
        <v>1</v>
      </c>
      <c r="I495" s="391">
        <v>0</v>
      </c>
      <c r="J495" s="389">
        <v>1</v>
      </c>
      <c r="K495" s="391">
        <v>0</v>
      </c>
      <c r="L495" s="389">
        <v>2</v>
      </c>
      <c r="M495" s="391">
        <v>0</v>
      </c>
      <c r="N495" s="391">
        <v>0</v>
      </c>
      <c r="O495" s="389">
        <v>2</v>
      </c>
      <c r="P495" s="391">
        <v>0</v>
      </c>
    </row>
    <row r="496" spans="1:16">
      <c r="A496" s="393" t="s">
        <v>1671</v>
      </c>
      <c r="B496" s="389">
        <v>713</v>
      </c>
      <c r="C496" s="389">
        <v>982</v>
      </c>
      <c r="D496" s="389">
        <v>1.3772791023842916</v>
      </c>
      <c r="E496" s="391">
        <v>0</v>
      </c>
      <c r="F496" s="391">
        <v>0</v>
      </c>
      <c r="G496" s="391">
        <v>0</v>
      </c>
      <c r="H496" s="391">
        <v>0</v>
      </c>
      <c r="I496" s="391">
        <v>0</v>
      </c>
      <c r="J496" s="391">
        <v>0</v>
      </c>
      <c r="K496" s="391">
        <v>0</v>
      </c>
      <c r="L496" s="391">
        <v>0</v>
      </c>
      <c r="M496" s="389">
        <v>56</v>
      </c>
      <c r="N496" s="389">
        <v>162</v>
      </c>
      <c r="O496" s="389">
        <v>495</v>
      </c>
      <c r="P496" s="391">
        <v>0</v>
      </c>
    </row>
    <row r="497" spans="1:16">
      <c r="A497" s="393" t="s">
        <v>1672</v>
      </c>
      <c r="B497" s="389">
        <v>714</v>
      </c>
      <c r="C497" s="389">
        <v>1215</v>
      </c>
      <c r="D497" s="389">
        <v>1.7016806722689075</v>
      </c>
      <c r="E497" s="389">
        <v>3</v>
      </c>
      <c r="F497" s="389">
        <v>14</v>
      </c>
      <c r="G497" s="389">
        <v>21</v>
      </c>
      <c r="H497" s="389">
        <v>20</v>
      </c>
      <c r="I497" s="389">
        <v>13</v>
      </c>
      <c r="J497" s="389">
        <v>9</v>
      </c>
      <c r="K497" s="389">
        <v>31</v>
      </c>
      <c r="L497" s="389">
        <v>48</v>
      </c>
      <c r="M497" s="389">
        <v>67</v>
      </c>
      <c r="N497" s="389">
        <v>119</v>
      </c>
      <c r="O497" s="389">
        <v>369</v>
      </c>
      <c r="P497" s="391">
        <v>0</v>
      </c>
    </row>
    <row r="498" spans="1:16">
      <c r="A498" s="393" t="s">
        <v>1673</v>
      </c>
      <c r="B498" s="389">
        <v>57</v>
      </c>
      <c r="C498" s="389">
        <v>93</v>
      </c>
      <c r="D498" s="389">
        <v>1.631578947368421</v>
      </c>
      <c r="E498" s="391">
        <v>0</v>
      </c>
      <c r="F498" s="391">
        <v>0</v>
      </c>
      <c r="G498" s="391">
        <v>0</v>
      </c>
      <c r="H498" s="391">
        <v>0</v>
      </c>
      <c r="I498" s="389">
        <v>4</v>
      </c>
      <c r="J498" s="391">
        <v>0</v>
      </c>
      <c r="K498" s="389">
        <v>9</v>
      </c>
      <c r="L498" s="389">
        <v>12</v>
      </c>
      <c r="M498" s="389">
        <v>13</v>
      </c>
      <c r="N498" s="389">
        <v>6</v>
      </c>
      <c r="O498" s="389">
        <v>13</v>
      </c>
      <c r="P498" s="391">
        <v>0</v>
      </c>
    </row>
    <row r="499" spans="1:16">
      <c r="A499" s="393" t="s">
        <v>1674</v>
      </c>
      <c r="B499" s="389">
        <v>3</v>
      </c>
      <c r="C499" s="389">
        <v>3</v>
      </c>
      <c r="D499" s="389">
        <v>1</v>
      </c>
      <c r="E499" s="391">
        <v>0</v>
      </c>
      <c r="F499" s="391">
        <v>0</v>
      </c>
      <c r="G499" s="391">
        <v>0</v>
      </c>
      <c r="H499" s="391">
        <v>0</v>
      </c>
      <c r="I499" s="391">
        <v>0</v>
      </c>
      <c r="J499" s="391">
        <v>0</v>
      </c>
      <c r="K499" s="391">
        <v>0</v>
      </c>
      <c r="L499" s="391">
        <v>0</v>
      </c>
      <c r="M499" s="389">
        <v>1</v>
      </c>
      <c r="N499" s="389">
        <v>1</v>
      </c>
      <c r="O499" s="389">
        <v>1</v>
      </c>
      <c r="P499" s="391">
        <v>0</v>
      </c>
    </row>
    <row r="500" spans="1:16">
      <c r="A500" s="393" t="s">
        <v>1675</v>
      </c>
      <c r="B500" s="389">
        <v>12</v>
      </c>
      <c r="C500" s="389">
        <v>13</v>
      </c>
      <c r="D500" s="389">
        <v>1.0833333333333333</v>
      </c>
      <c r="E500" s="391">
        <v>0</v>
      </c>
      <c r="F500" s="391">
        <v>0</v>
      </c>
      <c r="G500" s="391">
        <v>0</v>
      </c>
      <c r="H500" s="391">
        <v>0</v>
      </c>
      <c r="I500" s="391">
        <v>0</v>
      </c>
      <c r="J500" s="391">
        <v>0</v>
      </c>
      <c r="K500" s="389">
        <v>1</v>
      </c>
      <c r="L500" s="389">
        <v>2</v>
      </c>
      <c r="M500" s="389">
        <v>3</v>
      </c>
      <c r="N500" s="389">
        <v>4</v>
      </c>
      <c r="O500" s="389">
        <v>2</v>
      </c>
      <c r="P500" s="391">
        <v>0</v>
      </c>
    </row>
    <row r="501" spans="1:16">
      <c r="A501" s="393" t="s">
        <v>1676</v>
      </c>
      <c r="B501" s="389">
        <v>246</v>
      </c>
      <c r="C501" s="389">
        <v>1436</v>
      </c>
      <c r="D501" s="389">
        <v>5.8373983739837394</v>
      </c>
      <c r="E501" s="391">
        <v>0</v>
      </c>
      <c r="F501" s="389">
        <v>1</v>
      </c>
      <c r="G501" s="389">
        <v>6</v>
      </c>
      <c r="H501" s="389">
        <v>6</v>
      </c>
      <c r="I501" s="389">
        <v>3</v>
      </c>
      <c r="J501" s="389">
        <v>12</v>
      </c>
      <c r="K501" s="389">
        <v>33</v>
      </c>
      <c r="L501" s="389">
        <v>22</v>
      </c>
      <c r="M501" s="389">
        <v>41</v>
      </c>
      <c r="N501" s="389">
        <v>65</v>
      </c>
      <c r="O501" s="389">
        <v>57</v>
      </c>
      <c r="P501" s="391">
        <v>0</v>
      </c>
    </row>
    <row r="502" spans="1:16">
      <c r="A502" s="393" t="s">
        <v>1677</v>
      </c>
      <c r="B502" s="389">
        <v>19</v>
      </c>
      <c r="C502" s="389">
        <v>28</v>
      </c>
      <c r="D502" s="389">
        <v>1.4736842105263157</v>
      </c>
      <c r="E502" s="391">
        <v>0</v>
      </c>
      <c r="F502" s="391">
        <v>0</v>
      </c>
      <c r="G502" s="391">
        <v>0</v>
      </c>
      <c r="H502" s="391">
        <v>0</v>
      </c>
      <c r="I502" s="391">
        <v>0</v>
      </c>
      <c r="J502" s="391">
        <v>0</v>
      </c>
      <c r="K502" s="391">
        <v>0</v>
      </c>
      <c r="L502" s="389">
        <v>2</v>
      </c>
      <c r="M502" s="389">
        <v>2</v>
      </c>
      <c r="N502" s="389">
        <v>3</v>
      </c>
      <c r="O502" s="389">
        <v>12</v>
      </c>
      <c r="P502" s="391">
        <v>0</v>
      </c>
    </row>
    <row r="503" spans="1:16">
      <c r="A503" s="393" t="s">
        <v>1678</v>
      </c>
      <c r="B503" s="389">
        <v>253</v>
      </c>
      <c r="C503" s="389">
        <v>595</v>
      </c>
      <c r="D503" s="389">
        <v>2.3517786561264824</v>
      </c>
      <c r="E503" s="389">
        <v>9</v>
      </c>
      <c r="F503" s="389">
        <v>2</v>
      </c>
      <c r="G503" s="391">
        <v>0</v>
      </c>
      <c r="H503" s="389">
        <v>2</v>
      </c>
      <c r="I503" s="391">
        <v>0</v>
      </c>
      <c r="J503" s="389">
        <v>6</v>
      </c>
      <c r="K503" s="389">
        <v>20</v>
      </c>
      <c r="L503" s="389">
        <v>14</v>
      </c>
      <c r="M503" s="389">
        <v>39</v>
      </c>
      <c r="N503" s="389">
        <v>70</v>
      </c>
      <c r="O503" s="389">
        <v>91</v>
      </c>
      <c r="P503" s="391">
        <v>0</v>
      </c>
    </row>
    <row r="504" spans="1:16">
      <c r="A504" s="393" t="s">
        <v>1679</v>
      </c>
      <c r="B504" s="389">
        <v>199</v>
      </c>
      <c r="C504" s="389">
        <v>741</v>
      </c>
      <c r="D504" s="389">
        <v>3.7236180904522613</v>
      </c>
      <c r="E504" s="389">
        <v>2</v>
      </c>
      <c r="F504" s="389">
        <v>3</v>
      </c>
      <c r="G504" s="389">
        <v>2</v>
      </c>
      <c r="H504" s="389">
        <v>3</v>
      </c>
      <c r="I504" s="391">
        <v>0</v>
      </c>
      <c r="J504" s="389">
        <v>1</v>
      </c>
      <c r="K504" s="389">
        <v>13</v>
      </c>
      <c r="L504" s="389">
        <v>14</v>
      </c>
      <c r="M504" s="389">
        <v>30</v>
      </c>
      <c r="N504" s="389">
        <v>54</v>
      </c>
      <c r="O504" s="389">
        <v>77</v>
      </c>
      <c r="P504" s="391">
        <v>0</v>
      </c>
    </row>
    <row r="505" spans="1:16">
      <c r="A505" s="393" t="s">
        <v>1680</v>
      </c>
      <c r="B505" s="389">
        <v>93</v>
      </c>
      <c r="C505" s="389">
        <v>212</v>
      </c>
      <c r="D505" s="389">
        <v>2.2795698924731185</v>
      </c>
      <c r="E505" s="391">
        <v>0</v>
      </c>
      <c r="F505" s="389">
        <v>1</v>
      </c>
      <c r="G505" s="391">
        <v>0</v>
      </c>
      <c r="H505" s="391">
        <v>0</v>
      </c>
      <c r="I505" s="389">
        <v>1</v>
      </c>
      <c r="J505" s="389">
        <v>1</v>
      </c>
      <c r="K505" s="389">
        <v>8</v>
      </c>
      <c r="L505" s="389">
        <v>7</v>
      </c>
      <c r="M505" s="389">
        <v>19</v>
      </c>
      <c r="N505" s="389">
        <v>30</v>
      </c>
      <c r="O505" s="389">
        <v>26</v>
      </c>
      <c r="P505" s="391">
        <v>0</v>
      </c>
    </row>
    <row r="506" spans="1:16">
      <c r="A506" s="393" t="s">
        <v>1681</v>
      </c>
      <c r="B506" s="389">
        <v>73</v>
      </c>
      <c r="C506" s="389">
        <v>419</v>
      </c>
      <c r="D506" s="389">
        <v>5.7397260273972606</v>
      </c>
      <c r="E506" s="389">
        <v>2</v>
      </c>
      <c r="F506" s="389">
        <v>4</v>
      </c>
      <c r="G506" s="389">
        <v>4</v>
      </c>
      <c r="H506" s="389">
        <v>10</v>
      </c>
      <c r="I506" s="389">
        <v>2</v>
      </c>
      <c r="J506" s="389">
        <v>3</v>
      </c>
      <c r="K506" s="389">
        <v>10</v>
      </c>
      <c r="L506" s="389">
        <v>3</v>
      </c>
      <c r="M506" s="389">
        <v>5</v>
      </c>
      <c r="N506" s="389">
        <v>12</v>
      </c>
      <c r="O506" s="389">
        <v>18</v>
      </c>
      <c r="P506" s="391">
        <v>0</v>
      </c>
    </row>
    <row r="507" spans="1:16">
      <c r="A507" s="393" t="s">
        <v>1682</v>
      </c>
      <c r="B507" s="389">
        <v>34</v>
      </c>
      <c r="C507" s="389">
        <v>224</v>
      </c>
      <c r="D507" s="389">
        <v>6.5882352941176467</v>
      </c>
      <c r="E507" s="391">
        <v>0</v>
      </c>
      <c r="F507" s="389">
        <v>1</v>
      </c>
      <c r="G507" s="389">
        <v>3</v>
      </c>
      <c r="H507" s="389">
        <v>2</v>
      </c>
      <c r="I507" s="389">
        <v>2</v>
      </c>
      <c r="J507" s="389">
        <v>2</v>
      </c>
      <c r="K507" s="389">
        <v>6</v>
      </c>
      <c r="L507" s="389">
        <v>12</v>
      </c>
      <c r="M507" s="389">
        <v>2</v>
      </c>
      <c r="N507" s="389">
        <v>3</v>
      </c>
      <c r="O507" s="389">
        <v>1</v>
      </c>
      <c r="P507" s="391">
        <v>0</v>
      </c>
    </row>
    <row r="508" spans="1:16" ht="22.5">
      <c r="A508" s="393" t="s">
        <v>1683</v>
      </c>
      <c r="B508" s="389">
        <v>1</v>
      </c>
      <c r="C508" s="389">
        <v>3</v>
      </c>
      <c r="D508" s="389">
        <v>3</v>
      </c>
      <c r="E508" s="391">
        <v>0</v>
      </c>
      <c r="F508" s="391">
        <v>0</v>
      </c>
      <c r="G508" s="391">
        <v>0</v>
      </c>
      <c r="H508" s="391">
        <v>0</v>
      </c>
      <c r="I508" s="391">
        <v>0</v>
      </c>
      <c r="J508" s="391">
        <v>0</v>
      </c>
      <c r="K508" s="391">
        <v>0</v>
      </c>
      <c r="L508" s="391">
        <v>0</v>
      </c>
      <c r="M508" s="391">
        <v>0</v>
      </c>
      <c r="N508" s="391">
        <v>0</v>
      </c>
      <c r="O508" s="389">
        <v>1</v>
      </c>
      <c r="P508" s="391">
        <v>0</v>
      </c>
    </row>
    <row r="509" spans="1:16">
      <c r="A509" s="393" t="s">
        <v>1684</v>
      </c>
      <c r="B509" s="389">
        <v>14</v>
      </c>
      <c r="C509" s="389">
        <v>79</v>
      </c>
      <c r="D509" s="389">
        <v>5.6428571428571432</v>
      </c>
      <c r="E509" s="391">
        <v>0</v>
      </c>
      <c r="F509" s="391">
        <v>0</v>
      </c>
      <c r="G509" s="389">
        <v>1</v>
      </c>
      <c r="H509" s="391">
        <v>0</v>
      </c>
      <c r="I509" s="389">
        <v>1</v>
      </c>
      <c r="J509" s="389">
        <v>1</v>
      </c>
      <c r="K509" s="389">
        <v>1</v>
      </c>
      <c r="L509" s="389">
        <v>1</v>
      </c>
      <c r="M509" s="389">
        <v>1</v>
      </c>
      <c r="N509" s="389">
        <v>5</v>
      </c>
      <c r="O509" s="389">
        <v>3</v>
      </c>
      <c r="P509" s="391">
        <v>0</v>
      </c>
    </row>
    <row r="510" spans="1:16">
      <c r="A510" s="393" t="s">
        <v>1685</v>
      </c>
      <c r="B510" s="389">
        <v>166</v>
      </c>
      <c r="C510" s="389">
        <v>294</v>
      </c>
      <c r="D510" s="389">
        <v>1.7710843373493976</v>
      </c>
      <c r="E510" s="389">
        <v>6</v>
      </c>
      <c r="F510" s="389">
        <v>81</v>
      </c>
      <c r="G510" s="389">
        <v>42</v>
      </c>
      <c r="H510" s="389">
        <v>22</v>
      </c>
      <c r="I510" s="389">
        <v>5</v>
      </c>
      <c r="J510" s="389">
        <v>2</v>
      </c>
      <c r="K510" s="389">
        <v>3</v>
      </c>
      <c r="L510" s="389">
        <v>5</v>
      </c>
      <c r="M510" s="391">
        <v>0</v>
      </c>
      <c r="N510" s="391">
        <v>0</v>
      </c>
      <c r="O510" s="391">
        <v>0</v>
      </c>
      <c r="P510" s="391">
        <v>0</v>
      </c>
    </row>
    <row r="511" spans="1:16" ht="22.5">
      <c r="A511" s="393" t="s">
        <v>1686</v>
      </c>
      <c r="B511" s="389">
        <v>4</v>
      </c>
      <c r="C511" s="389">
        <v>11</v>
      </c>
      <c r="D511" s="389">
        <v>2.75</v>
      </c>
      <c r="E511" s="391">
        <v>0</v>
      </c>
      <c r="F511" s="391">
        <v>0</v>
      </c>
      <c r="G511" s="389">
        <v>1</v>
      </c>
      <c r="H511" s="391">
        <v>0</v>
      </c>
      <c r="I511" s="391">
        <v>0</v>
      </c>
      <c r="J511" s="391">
        <v>0</v>
      </c>
      <c r="K511" s="389">
        <v>1</v>
      </c>
      <c r="L511" s="391">
        <v>0</v>
      </c>
      <c r="M511" s="391">
        <v>0</v>
      </c>
      <c r="N511" s="389">
        <v>1</v>
      </c>
      <c r="O511" s="389">
        <v>1</v>
      </c>
      <c r="P511" s="391">
        <v>0</v>
      </c>
    </row>
    <row r="512" spans="1:16" ht="22.5">
      <c r="A512" s="393" t="s">
        <v>1687</v>
      </c>
      <c r="B512" s="389">
        <v>119</v>
      </c>
      <c r="C512" s="389">
        <v>150</v>
      </c>
      <c r="D512" s="389">
        <v>1.2605042016806722</v>
      </c>
      <c r="E512" s="391">
        <v>0</v>
      </c>
      <c r="F512" s="389">
        <v>2</v>
      </c>
      <c r="G512" s="389">
        <v>1</v>
      </c>
      <c r="H512" s="389">
        <v>2</v>
      </c>
      <c r="I512" s="389">
        <v>1</v>
      </c>
      <c r="J512" s="389">
        <v>6</v>
      </c>
      <c r="K512" s="389">
        <v>60</v>
      </c>
      <c r="L512" s="389">
        <v>29</v>
      </c>
      <c r="M512" s="389">
        <v>10</v>
      </c>
      <c r="N512" s="389">
        <v>6</v>
      </c>
      <c r="O512" s="389">
        <v>2</v>
      </c>
      <c r="P512" s="391">
        <v>0</v>
      </c>
    </row>
    <row r="513" spans="1:16">
      <c r="A513" s="393" t="s">
        <v>1688</v>
      </c>
      <c r="B513" s="389">
        <v>19</v>
      </c>
      <c r="C513" s="389">
        <v>56</v>
      </c>
      <c r="D513" s="389">
        <v>2.9473684210526314</v>
      </c>
      <c r="E513" s="389">
        <v>1</v>
      </c>
      <c r="F513" s="389">
        <v>6</v>
      </c>
      <c r="G513" s="389">
        <v>6</v>
      </c>
      <c r="H513" s="391">
        <v>0</v>
      </c>
      <c r="I513" s="391">
        <v>0</v>
      </c>
      <c r="J513" s="391">
        <v>0</v>
      </c>
      <c r="K513" s="389">
        <v>2</v>
      </c>
      <c r="L513" s="391">
        <v>0</v>
      </c>
      <c r="M513" s="389">
        <v>2</v>
      </c>
      <c r="N513" s="391">
        <v>0</v>
      </c>
      <c r="O513" s="389">
        <v>2</v>
      </c>
      <c r="P513" s="391">
        <v>0</v>
      </c>
    </row>
    <row r="514" spans="1:16">
      <c r="A514" s="393" t="s">
        <v>1689</v>
      </c>
      <c r="B514" s="389">
        <v>10</v>
      </c>
      <c r="C514" s="389">
        <v>112</v>
      </c>
      <c r="D514" s="389">
        <v>11.2</v>
      </c>
      <c r="E514" s="391">
        <v>0</v>
      </c>
      <c r="F514" s="389">
        <v>1</v>
      </c>
      <c r="G514" s="391">
        <v>0</v>
      </c>
      <c r="H514" s="391">
        <v>0</v>
      </c>
      <c r="I514" s="389">
        <v>1</v>
      </c>
      <c r="J514" s="389">
        <v>1</v>
      </c>
      <c r="K514" s="389">
        <v>1</v>
      </c>
      <c r="L514" s="389">
        <v>2</v>
      </c>
      <c r="M514" s="391">
        <v>0</v>
      </c>
      <c r="N514" s="389">
        <v>1</v>
      </c>
      <c r="O514" s="389">
        <v>3</v>
      </c>
      <c r="P514" s="391">
        <v>0</v>
      </c>
    </row>
    <row r="515" spans="1:16">
      <c r="A515" s="393" t="s">
        <v>1691</v>
      </c>
      <c r="B515" s="389">
        <v>46</v>
      </c>
      <c r="C515" s="389">
        <v>162</v>
      </c>
      <c r="D515" s="389">
        <v>3.5217391304347827</v>
      </c>
      <c r="E515" s="389">
        <v>2</v>
      </c>
      <c r="F515" s="389">
        <v>8</v>
      </c>
      <c r="G515" s="389">
        <v>3</v>
      </c>
      <c r="H515" s="389">
        <v>3</v>
      </c>
      <c r="I515" s="389">
        <v>3</v>
      </c>
      <c r="J515" s="389">
        <v>5</v>
      </c>
      <c r="K515" s="389">
        <v>3</v>
      </c>
      <c r="L515" s="389">
        <v>4</v>
      </c>
      <c r="M515" s="389">
        <v>4</v>
      </c>
      <c r="N515" s="389">
        <v>8</v>
      </c>
      <c r="O515" s="389">
        <v>3</v>
      </c>
      <c r="P515" s="391">
        <v>0</v>
      </c>
    </row>
    <row r="516" spans="1:16" ht="27" customHeight="1">
      <c r="A516" s="393" t="s">
        <v>1692</v>
      </c>
      <c r="B516" s="389">
        <v>5</v>
      </c>
      <c r="C516" s="389">
        <v>5</v>
      </c>
      <c r="D516" s="389">
        <v>1</v>
      </c>
      <c r="E516" s="391">
        <v>0</v>
      </c>
      <c r="F516" s="391">
        <v>0</v>
      </c>
      <c r="G516" s="389">
        <v>1</v>
      </c>
      <c r="H516" s="391">
        <v>0</v>
      </c>
      <c r="I516" s="391">
        <v>0</v>
      </c>
      <c r="J516" s="391">
        <v>0</v>
      </c>
      <c r="K516" s="391">
        <v>0</v>
      </c>
      <c r="L516" s="389">
        <v>1</v>
      </c>
      <c r="M516" s="391">
        <v>0</v>
      </c>
      <c r="N516" s="389">
        <v>2</v>
      </c>
      <c r="O516" s="389">
        <v>1</v>
      </c>
      <c r="P516" s="391">
        <v>0</v>
      </c>
    </row>
    <row r="517" spans="1:16" ht="22.5">
      <c r="A517" s="392" t="s">
        <v>1693</v>
      </c>
      <c r="B517" s="389">
        <v>1208</v>
      </c>
      <c r="C517" s="389">
        <v>4421</v>
      </c>
      <c r="D517" s="389">
        <v>3.6597682119205297</v>
      </c>
      <c r="E517" s="389">
        <v>39</v>
      </c>
      <c r="F517" s="389">
        <v>141</v>
      </c>
      <c r="G517" s="389">
        <v>103</v>
      </c>
      <c r="H517" s="389">
        <v>106</v>
      </c>
      <c r="I517" s="389">
        <v>70</v>
      </c>
      <c r="J517" s="389">
        <v>51</v>
      </c>
      <c r="K517" s="389">
        <v>114</v>
      </c>
      <c r="L517" s="389">
        <v>140</v>
      </c>
      <c r="M517" s="389">
        <v>121</v>
      </c>
      <c r="N517" s="389">
        <v>132</v>
      </c>
      <c r="O517" s="389">
        <v>190</v>
      </c>
      <c r="P517" s="389">
        <v>1</v>
      </c>
    </row>
    <row r="518" spans="1:16">
      <c r="A518" s="393" t="s">
        <v>1694</v>
      </c>
      <c r="B518" s="389">
        <v>103</v>
      </c>
      <c r="C518" s="389">
        <v>402</v>
      </c>
      <c r="D518" s="389">
        <v>3.9029126213592233</v>
      </c>
      <c r="E518" s="389">
        <v>7</v>
      </c>
      <c r="F518" s="389">
        <v>25</v>
      </c>
      <c r="G518" s="389">
        <v>14</v>
      </c>
      <c r="H518" s="389">
        <v>11</v>
      </c>
      <c r="I518" s="389">
        <v>6</v>
      </c>
      <c r="J518" s="389">
        <v>8</v>
      </c>
      <c r="K518" s="389">
        <v>9</v>
      </c>
      <c r="L518" s="389">
        <v>8</v>
      </c>
      <c r="M518" s="389">
        <v>2</v>
      </c>
      <c r="N518" s="389">
        <v>8</v>
      </c>
      <c r="O518" s="389">
        <v>5</v>
      </c>
      <c r="P518" s="391">
        <v>0</v>
      </c>
    </row>
    <row r="519" spans="1:16">
      <c r="A519" s="393" t="s">
        <v>1695</v>
      </c>
      <c r="B519" s="389">
        <v>31</v>
      </c>
      <c r="C519" s="389">
        <v>122</v>
      </c>
      <c r="D519" s="389">
        <v>3.935483870967742</v>
      </c>
      <c r="E519" s="389">
        <v>1</v>
      </c>
      <c r="F519" s="389">
        <v>9</v>
      </c>
      <c r="G519" s="389">
        <v>3</v>
      </c>
      <c r="H519" s="389">
        <v>3</v>
      </c>
      <c r="I519" s="389">
        <v>3</v>
      </c>
      <c r="J519" s="389">
        <v>1</v>
      </c>
      <c r="K519" s="389">
        <v>6</v>
      </c>
      <c r="L519" s="389">
        <v>4</v>
      </c>
      <c r="M519" s="391">
        <v>0</v>
      </c>
      <c r="N519" s="391">
        <v>0</v>
      </c>
      <c r="O519" s="389">
        <v>1</v>
      </c>
      <c r="P519" s="391">
        <v>0</v>
      </c>
    </row>
    <row r="520" spans="1:16">
      <c r="A520" s="393" t="s">
        <v>1696</v>
      </c>
      <c r="B520" s="389">
        <v>55</v>
      </c>
      <c r="C520" s="389">
        <v>157</v>
      </c>
      <c r="D520" s="389">
        <v>2.8545454545454545</v>
      </c>
      <c r="E520" s="389">
        <v>3</v>
      </c>
      <c r="F520" s="389">
        <v>14</v>
      </c>
      <c r="G520" s="389">
        <v>15</v>
      </c>
      <c r="H520" s="389">
        <v>10</v>
      </c>
      <c r="I520" s="389">
        <v>2</v>
      </c>
      <c r="J520" s="389">
        <v>1</v>
      </c>
      <c r="K520" s="389">
        <v>4</v>
      </c>
      <c r="L520" s="389">
        <v>1</v>
      </c>
      <c r="M520" s="389">
        <v>4</v>
      </c>
      <c r="N520" s="391">
        <v>0</v>
      </c>
      <c r="O520" s="389">
        <v>1</v>
      </c>
      <c r="P520" s="391">
        <v>0</v>
      </c>
    </row>
    <row r="521" spans="1:16">
      <c r="A521" s="393" t="s">
        <v>1697</v>
      </c>
      <c r="B521" s="389">
        <v>312</v>
      </c>
      <c r="C521" s="389">
        <v>1184</v>
      </c>
      <c r="D521" s="389">
        <v>3.7948717948717947</v>
      </c>
      <c r="E521" s="389">
        <v>25</v>
      </c>
      <c r="F521" s="389">
        <v>61</v>
      </c>
      <c r="G521" s="389">
        <v>47</v>
      </c>
      <c r="H521" s="389">
        <v>49</v>
      </c>
      <c r="I521" s="389">
        <v>25</v>
      </c>
      <c r="J521" s="389">
        <v>16</v>
      </c>
      <c r="K521" s="389">
        <v>17</v>
      </c>
      <c r="L521" s="389">
        <v>28</v>
      </c>
      <c r="M521" s="389">
        <v>15</v>
      </c>
      <c r="N521" s="389">
        <v>13</v>
      </c>
      <c r="O521" s="389">
        <v>15</v>
      </c>
      <c r="P521" s="389">
        <v>1</v>
      </c>
    </row>
    <row r="522" spans="1:16">
      <c r="A522" s="393" t="s">
        <v>1699</v>
      </c>
      <c r="B522" s="389">
        <v>1</v>
      </c>
      <c r="C522" s="389">
        <v>1</v>
      </c>
      <c r="D522" s="389">
        <v>1</v>
      </c>
      <c r="E522" s="391">
        <v>0</v>
      </c>
      <c r="F522" s="391">
        <v>0</v>
      </c>
      <c r="G522" s="391">
        <v>0</v>
      </c>
      <c r="H522" s="391">
        <v>0</v>
      </c>
      <c r="I522" s="391">
        <v>0</v>
      </c>
      <c r="J522" s="391">
        <v>0</v>
      </c>
      <c r="K522" s="391">
        <v>0</v>
      </c>
      <c r="L522" s="391">
        <v>0</v>
      </c>
      <c r="M522" s="391">
        <v>0</v>
      </c>
      <c r="N522" s="389">
        <v>1</v>
      </c>
      <c r="O522" s="391">
        <v>0</v>
      </c>
      <c r="P522" s="391">
        <v>0</v>
      </c>
    </row>
    <row r="523" spans="1:16">
      <c r="A523" s="393" t="s">
        <v>1700</v>
      </c>
      <c r="B523" s="389">
        <v>51</v>
      </c>
      <c r="C523" s="389">
        <v>319</v>
      </c>
      <c r="D523" s="389">
        <v>6.2549019607843137</v>
      </c>
      <c r="E523" s="391">
        <v>0</v>
      </c>
      <c r="F523" s="389">
        <v>14</v>
      </c>
      <c r="G523" s="389">
        <v>7</v>
      </c>
      <c r="H523" s="389">
        <v>7</v>
      </c>
      <c r="I523" s="389">
        <v>3</v>
      </c>
      <c r="J523" s="389">
        <v>1</v>
      </c>
      <c r="K523" s="389">
        <v>2</v>
      </c>
      <c r="L523" s="389">
        <v>5</v>
      </c>
      <c r="M523" s="389">
        <v>2</v>
      </c>
      <c r="N523" s="389">
        <v>6</v>
      </c>
      <c r="O523" s="389">
        <v>4</v>
      </c>
      <c r="P523" s="391">
        <v>0</v>
      </c>
    </row>
    <row r="524" spans="1:16">
      <c r="A524" s="393" t="s">
        <v>1701</v>
      </c>
      <c r="B524" s="389">
        <v>22</v>
      </c>
      <c r="C524" s="389">
        <v>119</v>
      </c>
      <c r="D524" s="389">
        <v>5.4090909090909092</v>
      </c>
      <c r="E524" s="391">
        <v>0</v>
      </c>
      <c r="F524" s="389">
        <v>4</v>
      </c>
      <c r="G524" s="391">
        <v>0</v>
      </c>
      <c r="H524" s="389">
        <v>3</v>
      </c>
      <c r="I524" s="391">
        <v>0</v>
      </c>
      <c r="J524" s="391">
        <v>0</v>
      </c>
      <c r="K524" s="389">
        <v>2</v>
      </c>
      <c r="L524" s="389">
        <v>5</v>
      </c>
      <c r="M524" s="389">
        <v>3</v>
      </c>
      <c r="N524" s="389">
        <v>2</v>
      </c>
      <c r="O524" s="389">
        <v>3</v>
      </c>
      <c r="P524" s="391">
        <v>0</v>
      </c>
    </row>
    <row r="525" spans="1:16">
      <c r="A525" s="393" t="s">
        <v>1702</v>
      </c>
      <c r="B525" s="389">
        <v>43</v>
      </c>
      <c r="C525" s="389">
        <v>69</v>
      </c>
      <c r="D525" s="389">
        <v>1.6046511627906976</v>
      </c>
      <c r="E525" s="391">
        <v>0</v>
      </c>
      <c r="F525" s="391">
        <v>0</v>
      </c>
      <c r="G525" s="389">
        <v>3</v>
      </c>
      <c r="H525" s="389">
        <v>5</v>
      </c>
      <c r="I525" s="389">
        <v>4</v>
      </c>
      <c r="J525" s="389">
        <v>3</v>
      </c>
      <c r="K525" s="389">
        <v>11</v>
      </c>
      <c r="L525" s="389">
        <v>8</v>
      </c>
      <c r="M525" s="389">
        <v>5</v>
      </c>
      <c r="N525" s="389">
        <v>2</v>
      </c>
      <c r="O525" s="389">
        <v>2</v>
      </c>
      <c r="P525" s="391">
        <v>0</v>
      </c>
    </row>
    <row r="526" spans="1:16">
      <c r="A526" s="393" t="s">
        <v>1703</v>
      </c>
      <c r="B526" s="389">
        <v>10</v>
      </c>
      <c r="C526" s="389">
        <v>26</v>
      </c>
      <c r="D526" s="389">
        <v>2.6</v>
      </c>
      <c r="E526" s="391">
        <v>0</v>
      </c>
      <c r="F526" s="389">
        <v>1</v>
      </c>
      <c r="G526" s="389">
        <v>1</v>
      </c>
      <c r="H526" s="391">
        <v>0</v>
      </c>
      <c r="I526" s="389">
        <v>1</v>
      </c>
      <c r="J526" s="389">
        <v>1</v>
      </c>
      <c r="K526" s="389">
        <v>1</v>
      </c>
      <c r="L526" s="389">
        <v>1</v>
      </c>
      <c r="M526" s="389">
        <v>2</v>
      </c>
      <c r="N526" s="389">
        <v>1</v>
      </c>
      <c r="O526" s="389">
        <v>1</v>
      </c>
      <c r="P526" s="391">
        <v>0</v>
      </c>
    </row>
    <row r="527" spans="1:16" ht="22.5">
      <c r="A527" s="393" t="s">
        <v>1704</v>
      </c>
      <c r="B527" s="389">
        <v>9</v>
      </c>
      <c r="C527" s="389">
        <v>65</v>
      </c>
      <c r="D527" s="389">
        <v>7.2222222222222223</v>
      </c>
      <c r="E527" s="389">
        <v>1</v>
      </c>
      <c r="F527" s="389">
        <v>2</v>
      </c>
      <c r="G527" s="391">
        <v>0</v>
      </c>
      <c r="H527" s="391">
        <v>0</v>
      </c>
      <c r="I527" s="391">
        <v>0</v>
      </c>
      <c r="J527" s="391">
        <v>0</v>
      </c>
      <c r="K527" s="389">
        <v>2</v>
      </c>
      <c r="L527" s="389">
        <v>2</v>
      </c>
      <c r="M527" s="389">
        <v>1</v>
      </c>
      <c r="N527" s="389">
        <v>1</v>
      </c>
      <c r="O527" s="391">
        <v>0</v>
      </c>
      <c r="P527" s="391">
        <v>0</v>
      </c>
    </row>
    <row r="528" spans="1:16">
      <c r="A528" s="393" t="s">
        <v>1705</v>
      </c>
      <c r="B528" s="389">
        <v>8</v>
      </c>
      <c r="C528" s="389">
        <v>31</v>
      </c>
      <c r="D528" s="389">
        <v>3.875</v>
      </c>
      <c r="E528" s="391">
        <v>0</v>
      </c>
      <c r="F528" s="391">
        <v>0</v>
      </c>
      <c r="G528" s="391">
        <v>0</v>
      </c>
      <c r="H528" s="391">
        <v>0</v>
      </c>
      <c r="I528" s="389">
        <v>1</v>
      </c>
      <c r="J528" s="391">
        <v>0</v>
      </c>
      <c r="K528" s="389">
        <v>1</v>
      </c>
      <c r="L528" s="389">
        <v>2</v>
      </c>
      <c r="M528" s="389">
        <v>2</v>
      </c>
      <c r="N528" s="389">
        <v>2</v>
      </c>
      <c r="O528" s="391">
        <v>0</v>
      </c>
      <c r="P528" s="391">
        <v>0</v>
      </c>
    </row>
    <row r="529" spans="1:16">
      <c r="A529" s="393" t="s">
        <v>1706</v>
      </c>
      <c r="B529" s="389">
        <v>407</v>
      </c>
      <c r="C529" s="389">
        <v>1396</v>
      </c>
      <c r="D529" s="389">
        <v>3.4299754299754301</v>
      </c>
      <c r="E529" s="391">
        <v>0</v>
      </c>
      <c r="F529" s="389">
        <v>1</v>
      </c>
      <c r="G529" s="389">
        <v>1</v>
      </c>
      <c r="H529" s="389">
        <v>13</v>
      </c>
      <c r="I529" s="389">
        <v>10</v>
      </c>
      <c r="J529" s="389">
        <v>12</v>
      </c>
      <c r="K529" s="389">
        <v>42</v>
      </c>
      <c r="L529" s="389">
        <v>59</v>
      </c>
      <c r="M529" s="389">
        <v>60</v>
      </c>
      <c r="N529" s="389">
        <v>82</v>
      </c>
      <c r="O529" s="389">
        <v>127</v>
      </c>
      <c r="P529" s="391">
        <v>0</v>
      </c>
    </row>
    <row r="530" spans="1:16">
      <c r="A530" s="393" t="s">
        <v>1707</v>
      </c>
      <c r="B530" s="389">
        <v>44</v>
      </c>
      <c r="C530" s="389">
        <v>129</v>
      </c>
      <c r="D530" s="389">
        <v>2.9318181818181817</v>
      </c>
      <c r="E530" s="391">
        <v>0</v>
      </c>
      <c r="F530" s="389">
        <v>1</v>
      </c>
      <c r="G530" s="389">
        <v>3</v>
      </c>
      <c r="H530" s="391">
        <v>0</v>
      </c>
      <c r="I530" s="389">
        <v>2</v>
      </c>
      <c r="J530" s="389">
        <v>3</v>
      </c>
      <c r="K530" s="389">
        <v>6</v>
      </c>
      <c r="L530" s="389">
        <v>4</v>
      </c>
      <c r="M530" s="389">
        <v>11</v>
      </c>
      <c r="N530" s="389">
        <v>2</v>
      </c>
      <c r="O530" s="389">
        <v>12</v>
      </c>
      <c r="P530" s="391">
        <v>0</v>
      </c>
    </row>
    <row r="531" spans="1:16">
      <c r="A531" s="393" t="s">
        <v>1708</v>
      </c>
      <c r="B531" s="389">
        <v>27</v>
      </c>
      <c r="C531" s="389">
        <v>91</v>
      </c>
      <c r="D531" s="389">
        <v>3.3703703703703702</v>
      </c>
      <c r="E531" s="391">
        <v>0</v>
      </c>
      <c r="F531" s="389">
        <v>5</v>
      </c>
      <c r="G531" s="389">
        <v>3</v>
      </c>
      <c r="H531" s="389">
        <v>3</v>
      </c>
      <c r="I531" s="389">
        <v>4</v>
      </c>
      <c r="J531" s="389">
        <v>1</v>
      </c>
      <c r="K531" s="389">
        <v>1</v>
      </c>
      <c r="L531" s="389">
        <v>3</v>
      </c>
      <c r="M531" s="389">
        <v>2</v>
      </c>
      <c r="N531" s="389">
        <v>2</v>
      </c>
      <c r="O531" s="389">
        <v>3</v>
      </c>
      <c r="P531" s="391">
        <v>0</v>
      </c>
    </row>
    <row r="532" spans="1:16">
      <c r="A532" s="393" t="s">
        <v>1709</v>
      </c>
      <c r="B532" s="389">
        <v>56</v>
      </c>
      <c r="C532" s="389">
        <v>206</v>
      </c>
      <c r="D532" s="389">
        <v>3.6785714285714284</v>
      </c>
      <c r="E532" s="391">
        <v>0</v>
      </c>
      <c r="F532" s="389">
        <v>4</v>
      </c>
      <c r="G532" s="389">
        <v>3</v>
      </c>
      <c r="H532" s="389">
        <v>1</v>
      </c>
      <c r="I532" s="389">
        <v>3</v>
      </c>
      <c r="J532" s="389">
        <v>4</v>
      </c>
      <c r="K532" s="389">
        <v>4</v>
      </c>
      <c r="L532" s="389">
        <v>9</v>
      </c>
      <c r="M532" s="389">
        <v>9</v>
      </c>
      <c r="N532" s="389">
        <v>8</v>
      </c>
      <c r="O532" s="389">
        <v>11</v>
      </c>
      <c r="P532" s="391">
        <v>0</v>
      </c>
    </row>
    <row r="533" spans="1:16">
      <c r="A533" s="393" t="s">
        <v>1710</v>
      </c>
      <c r="B533" s="389">
        <v>13</v>
      </c>
      <c r="C533" s="389">
        <v>53</v>
      </c>
      <c r="D533" s="389">
        <v>4.0769230769230766</v>
      </c>
      <c r="E533" s="389">
        <v>2</v>
      </c>
      <c r="F533" s="391">
        <v>0</v>
      </c>
      <c r="G533" s="389">
        <v>2</v>
      </c>
      <c r="H533" s="391">
        <v>0</v>
      </c>
      <c r="I533" s="389">
        <v>3</v>
      </c>
      <c r="J533" s="391">
        <v>0</v>
      </c>
      <c r="K533" s="389">
        <v>2</v>
      </c>
      <c r="L533" s="391">
        <v>0</v>
      </c>
      <c r="M533" s="389">
        <v>1</v>
      </c>
      <c r="N533" s="389">
        <v>1</v>
      </c>
      <c r="O533" s="389">
        <v>2</v>
      </c>
      <c r="P533" s="391">
        <v>0</v>
      </c>
    </row>
    <row r="534" spans="1:16" ht="22.5">
      <c r="A534" s="393" t="s">
        <v>1711</v>
      </c>
      <c r="B534" s="389">
        <v>10</v>
      </c>
      <c r="C534" s="389">
        <v>30</v>
      </c>
      <c r="D534" s="389">
        <v>3</v>
      </c>
      <c r="E534" s="391">
        <v>0</v>
      </c>
      <c r="F534" s="391">
        <v>0</v>
      </c>
      <c r="G534" s="391">
        <v>0</v>
      </c>
      <c r="H534" s="389">
        <v>1</v>
      </c>
      <c r="I534" s="391">
        <v>0</v>
      </c>
      <c r="J534" s="391">
        <v>0</v>
      </c>
      <c r="K534" s="389">
        <v>2</v>
      </c>
      <c r="L534" s="389">
        <v>1</v>
      </c>
      <c r="M534" s="389">
        <v>2</v>
      </c>
      <c r="N534" s="389">
        <v>1</v>
      </c>
      <c r="O534" s="389">
        <v>3</v>
      </c>
      <c r="P534" s="391">
        <v>0</v>
      </c>
    </row>
    <row r="535" spans="1:16" ht="30" customHeight="1">
      <c r="A535" s="393" t="s">
        <v>1712</v>
      </c>
      <c r="B535" s="389">
        <v>6</v>
      </c>
      <c r="C535" s="389">
        <v>21</v>
      </c>
      <c r="D535" s="389">
        <v>3.5</v>
      </c>
      <c r="E535" s="391">
        <v>0</v>
      </c>
      <c r="F535" s="391">
        <v>0</v>
      </c>
      <c r="G535" s="389">
        <v>1</v>
      </c>
      <c r="H535" s="391">
        <v>0</v>
      </c>
      <c r="I535" s="389">
        <v>3</v>
      </c>
      <c r="J535" s="391">
        <v>0</v>
      </c>
      <c r="K535" s="389">
        <v>2</v>
      </c>
      <c r="L535" s="391">
        <v>0</v>
      </c>
      <c r="M535" s="391">
        <v>0</v>
      </c>
      <c r="N535" s="391">
        <v>0</v>
      </c>
      <c r="O535" s="391">
        <v>0</v>
      </c>
      <c r="P535" s="391">
        <v>0</v>
      </c>
    </row>
    <row r="536" spans="1:16">
      <c r="A536" s="392" t="s">
        <v>1713</v>
      </c>
      <c r="B536" s="389">
        <v>24553</v>
      </c>
      <c r="C536" s="389">
        <v>172665</v>
      </c>
      <c r="D536" s="389">
        <v>7.0323382071437299</v>
      </c>
      <c r="E536" s="389">
        <v>78</v>
      </c>
      <c r="F536" s="389">
        <v>169</v>
      </c>
      <c r="G536" s="389">
        <v>196</v>
      </c>
      <c r="H536" s="389">
        <v>306</v>
      </c>
      <c r="I536" s="389">
        <v>542</v>
      </c>
      <c r="J536" s="389">
        <v>593</v>
      </c>
      <c r="K536" s="389">
        <v>1451</v>
      </c>
      <c r="L536" s="389">
        <v>1904</v>
      </c>
      <c r="M536" s="389">
        <v>3264</v>
      </c>
      <c r="N536" s="389">
        <v>4631</v>
      </c>
      <c r="O536" s="389">
        <v>11411</v>
      </c>
      <c r="P536" s="389">
        <v>8</v>
      </c>
    </row>
    <row r="537" spans="1:16" ht="22.5">
      <c r="A537" s="393" t="s">
        <v>1714</v>
      </c>
      <c r="B537" s="389">
        <v>33</v>
      </c>
      <c r="C537" s="389">
        <v>150</v>
      </c>
      <c r="D537" s="389">
        <v>4.5454545454545459</v>
      </c>
      <c r="E537" s="389">
        <v>2</v>
      </c>
      <c r="F537" s="389">
        <v>1</v>
      </c>
      <c r="G537" s="389">
        <v>6</v>
      </c>
      <c r="H537" s="389">
        <v>6</v>
      </c>
      <c r="I537" s="389">
        <v>3</v>
      </c>
      <c r="J537" s="389">
        <v>1</v>
      </c>
      <c r="K537" s="389">
        <v>2</v>
      </c>
      <c r="L537" s="389">
        <v>2</v>
      </c>
      <c r="M537" s="389">
        <v>6</v>
      </c>
      <c r="N537" s="391">
        <v>0</v>
      </c>
      <c r="O537" s="389">
        <v>4</v>
      </c>
      <c r="P537" s="391">
        <v>0</v>
      </c>
    </row>
    <row r="538" spans="1:16">
      <c r="A538" s="393" t="s">
        <v>1715</v>
      </c>
      <c r="B538" s="389">
        <v>9</v>
      </c>
      <c r="C538" s="389">
        <v>37</v>
      </c>
      <c r="D538" s="389">
        <v>4.1111111111111107</v>
      </c>
      <c r="E538" s="391">
        <v>0</v>
      </c>
      <c r="F538" s="389">
        <v>1</v>
      </c>
      <c r="G538" s="389">
        <v>1</v>
      </c>
      <c r="H538" s="391">
        <v>0</v>
      </c>
      <c r="I538" s="391">
        <v>0</v>
      </c>
      <c r="J538" s="391">
        <v>0</v>
      </c>
      <c r="K538" s="389">
        <v>2</v>
      </c>
      <c r="L538" s="391">
        <v>0</v>
      </c>
      <c r="M538" s="389">
        <v>1</v>
      </c>
      <c r="N538" s="389">
        <v>3</v>
      </c>
      <c r="O538" s="389">
        <v>1</v>
      </c>
      <c r="P538" s="391">
        <v>0</v>
      </c>
    </row>
    <row r="539" spans="1:16">
      <c r="A539" s="393" t="s">
        <v>1716</v>
      </c>
      <c r="B539" s="389">
        <v>8</v>
      </c>
      <c r="C539" s="389">
        <v>112</v>
      </c>
      <c r="D539" s="389">
        <v>14</v>
      </c>
      <c r="E539" s="391">
        <v>0</v>
      </c>
      <c r="F539" s="391">
        <v>0</v>
      </c>
      <c r="G539" s="389">
        <v>2</v>
      </c>
      <c r="H539" s="389">
        <v>2</v>
      </c>
      <c r="I539" s="389">
        <v>1</v>
      </c>
      <c r="J539" s="389">
        <v>1</v>
      </c>
      <c r="K539" s="389">
        <v>1</v>
      </c>
      <c r="L539" s="391">
        <v>0</v>
      </c>
      <c r="M539" s="391">
        <v>0</v>
      </c>
      <c r="N539" s="389">
        <v>1</v>
      </c>
      <c r="O539" s="391">
        <v>0</v>
      </c>
      <c r="P539" s="391">
        <v>0</v>
      </c>
    </row>
    <row r="540" spans="1:16">
      <c r="A540" s="393" t="s">
        <v>1717</v>
      </c>
      <c r="B540" s="389">
        <v>74</v>
      </c>
      <c r="C540" s="389">
        <v>839</v>
      </c>
      <c r="D540" s="389">
        <v>11.337837837837839</v>
      </c>
      <c r="E540" s="391">
        <v>0</v>
      </c>
      <c r="F540" s="391">
        <v>0</v>
      </c>
      <c r="G540" s="391">
        <v>0</v>
      </c>
      <c r="H540" s="389">
        <v>1</v>
      </c>
      <c r="I540" s="389">
        <v>3</v>
      </c>
      <c r="J540" s="389">
        <v>1</v>
      </c>
      <c r="K540" s="389">
        <v>4</v>
      </c>
      <c r="L540" s="389">
        <v>13</v>
      </c>
      <c r="M540" s="389">
        <v>12</v>
      </c>
      <c r="N540" s="389">
        <v>21</v>
      </c>
      <c r="O540" s="389">
        <v>19</v>
      </c>
      <c r="P540" s="391">
        <v>0</v>
      </c>
    </row>
    <row r="541" spans="1:16" ht="22.5">
      <c r="A541" s="393" t="s">
        <v>1718</v>
      </c>
      <c r="B541" s="389">
        <v>15</v>
      </c>
      <c r="C541" s="389">
        <v>163</v>
      </c>
      <c r="D541" s="389">
        <v>10.866666666666667</v>
      </c>
      <c r="E541" s="391">
        <v>0</v>
      </c>
      <c r="F541" s="391">
        <v>0</v>
      </c>
      <c r="G541" s="391">
        <v>0</v>
      </c>
      <c r="H541" s="391">
        <v>0</v>
      </c>
      <c r="I541" s="389">
        <v>1</v>
      </c>
      <c r="J541" s="391">
        <v>0</v>
      </c>
      <c r="K541" s="389">
        <v>3</v>
      </c>
      <c r="L541" s="389">
        <v>2</v>
      </c>
      <c r="M541" s="389">
        <v>3</v>
      </c>
      <c r="N541" s="389">
        <v>3</v>
      </c>
      <c r="O541" s="389">
        <v>3</v>
      </c>
      <c r="P541" s="391">
        <v>0</v>
      </c>
    </row>
    <row r="542" spans="1:16" ht="22.5">
      <c r="A542" s="393" t="s">
        <v>1719</v>
      </c>
      <c r="B542" s="389">
        <v>15</v>
      </c>
      <c r="C542" s="389">
        <v>114</v>
      </c>
      <c r="D542" s="389">
        <v>7.6</v>
      </c>
      <c r="E542" s="391">
        <v>0</v>
      </c>
      <c r="F542" s="389">
        <v>5</v>
      </c>
      <c r="G542" s="391">
        <v>0</v>
      </c>
      <c r="H542" s="389">
        <v>2</v>
      </c>
      <c r="I542" s="391">
        <v>0</v>
      </c>
      <c r="J542" s="391">
        <v>0</v>
      </c>
      <c r="K542" s="389">
        <v>3</v>
      </c>
      <c r="L542" s="391">
        <v>0</v>
      </c>
      <c r="M542" s="391">
        <v>0</v>
      </c>
      <c r="N542" s="389">
        <v>1</v>
      </c>
      <c r="O542" s="389">
        <v>4</v>
      </c>
      <c r="P542" s="391">
        <v>0</v>
      </c>
    </row>
    <row r="543" spans="1:16">
      <c r="A543" s="393" t="s">
        <v>1720</v>
      </c>
      <c r="B543" s="389">
        <v>10</v>
      </c>
      <c r="C543" s="389">
        <v>135</v>
      </c>
      <c r="D543" s="389">
        <v>13.5</v>
      </c>
      <c r="E543" s="391">
        <v>0</v>
      </c>
      <c r="F543" s="391">
        <v>0</v>
      </c>
      <c r="G543" s="389">
        <v>1</v>
      </c>
      <c r="H543" s="389">
        <v>1</v>
      </c>
      <c r="I543" s="389">
        <v>1</v>
      </c>
      <c r="J543" s="389">
        <v>1</v>
      </c>
      <c r="K543" s="391">
        <v>0</v>
      </c>
      <c r="L543" s="391">
        <v>0</v>
      </c>
      <c r="M543" s="389">
        <v>1</v>
      </c>
      <c r="N543" s="389">
        <v>1</v>
      </c>
      <c r="O543" s="389">
        <v>4</v>
      </c>
      <c r="P543" s="391">
        <v>0</v>
      </c>
    </row>
    <row r="544" spans="1:16">
      <c r="A544" s="393" t="s">
        <v>1721</v>
      </c>
      <c r="B544" s="389">
        <v>8</v>
      </c>
      <c r="C544" s="389">
        <v>47</v>
      </c>
      <c r="D544" s="389">
        <v>5.875</v>
      </c>
      <c r="E544" s="391">
        <v>0</v>
      </c>
      <c r="F544" s="391">
        <v>0</v>
      </c>
      <c r="G544" s="389">
        <v>1</v>
      </c>
      <c r="H544" s="391">
        <v>0</v>
      </c>
      <c r="I544" s="391">
        <v>0</v>
      </c>
      <c r="J544" s="391">
        <v>0</v>
      </c>
      <c r="K544" s="391">
        <v>0</v>
      </c>
      <c r="L544" s="391">
        <v>0</v>
      </c>
      <c r="M544" s="389">
        <v>1</v>
      </c>
      <c r="N544" s="389">
        <v>4</v>
      </c>
      <c r="O544" s="389">
        <v>2</v>
      </c>
      <c r="P544" s="391">
        <v>0</v>
      </c>
    </row>
    <row r="545" spans="1:16">
      <c r="A545" s="393" t="s">
        <v>1722</v>
      </c>
      <c r="B545" s="389">
        <v>3589</v>
      </c>
      <c r="C545" s="389">
        <v>15473</v>
      </c>
      <c r="D545" s="389">
        <v>4.3112287545277237</v>
      </c>
      <c r="E545" s="389">
        <v>4</v>
      </c>
      <c r="F545" s="389">
        <v>8</v>
      </c>
      <c r="G545" s="389">
        <v>5</v>
      </c>
      <c r="H545" s="389">
        <v>10</v>
      </c>
      <c r="I545" s="389">
        <v>24</v>
      </c>
      <c r="J545" s="389">
        <v>30</v>
      </c>
      <c r="K545" s="389">
        <v>152</v>
      </c>
      <c r="L545" s="389">
        <v>273</v>
      </c>
      <c r="M545" s="389">
        <v>477</v>
      </c>
      <c r="N545" s="389">
        <v>735</v>
      </c>
      <c r="O545" s="389">
        <v>1871</v>
      </c>
      <c r="P545" s="391">
        <v>0</v>
      </c>
    </row>
    <row r="546" spans="1:16">
      <c r="A546" s="393" t="s">
        <v>1723</v>
      </c>
      <c r="B546" s="389">
        <v>496</v>
      </c>
      <c r="C546" s="389">
        <v>18209</v>
      </c>
      <c r="D546" s="389">
        <v>36.711693548387096</v>
      </c>
      <c r="E546" s="389">
        <v>3</v>
      </c>
      <c r="F546" s="389">
        <v>1</v>
      </c>
      <c r="G546" s="389">
        <v>1</v>
      </c>
      <c r="H546" s="389">
        <v>1</v>
      </c>
      <c r="I546" s="389">
        <v>1</v>
      </c>
      <c r="J546" s="389">
        <v>1</v>
      </c>
      <c r="K546" s="389">
        <v>10</v>
      </c>
      <c r="L546" s="389">
        <v>23</v>
      </c>
      <c r="M546" s="389">
        <v>62</v>
      </c>
      <c r="N546" s="389">
        <v>94</v>
      </c>
      <c r="O546" s="389">
        <v>299</v>
      </c>
      <c r="P546" s="391">
        <v>0</v>
      </c>
    </row>
    <row r="547" spans="1:16">
      <c r="A547" s="393" t="s">
        <v>1724</v>
      </c>
      <c r="B547" s="389">
        <v>274</v>
      </c>
      <c r="C547" s="389">
        <v>2138</v>
      </c>
      <c r="D547" s="389">
        <v>7.8029197080291972</v>
      </c>
      <c r="E547" s="391">
        <v>0</v>
      </c>
      <c r="F547" s="391">
        <v>0</v>
      </c>
      <c r="G547" s="389">
        <v>4</v>
      </c>
      <c r="H547" s="389">
        <v>2</v>
      </c>
      <c r="I547" s="389">
        <v>6</v>
      </c>
      <c r="J547" s="389">
        <v>2</v>
      </c>
      <c r="K547" s="389">
        <v>17</v>
      </c>
      <c r="L547" s="389">
        <v>23</v>
      </c>
      <c r="M547" s="389">
        <v>44</v>
      </c>
      <c r="N547" s="389">
        <v>65</v>
      </c>
      <c r="O547" s="389">
        <v>111</v>
      </c>
      <c r="P547" s="391">
        <v>0</v>
      </c>
    </row>
    <row r="548" spans="1:16">
      <c r="A548" s="393" t="s">
        <v>1725</v>
      </c>
      <c r="B548" s="389">
        <v>69</v>
      </c>
      <c r="C548" s="389">
        <v>461</v>
      </c>
      <c r="D548" s="389">
        <v>6.6811594202898554</v>
      </c>
      <c r="E548" s="391">
        <v>0</v>
      </c>
      <c r="F548" s="391">
        <v>0</v>
      </c>
      <c r="G548" s="391">
        <v>0</v>
      </c>
      <c r="H548" s="391">
        <v>0</v>
      </c>
      <c r="I548" s="391">
        <v>0</v>
      </c>
      <c r="J548" s="391">
        <v>0</v>
      </c>
      <c r="K548" s="389">
        <v>4</v>
      </c>
      <c r="L548" s="389">
        <v>2</v>
      </c>
      <c r="M548" s="389">
        <v>6</v>
      </c>
      <c r="N548" s="389">
        <v>14</v>
      </c>
      <c r="O548" s="389">
        <v>43</v>
      </c>
      <c r="P548" s="391">
        <v>0</v>
      </c>
    </row>
    <row r="549" spans="1:16">
      <c r="A549" s="393" t="s">
        <v>1726</v>
      </c>
      <c r="B549" s="389">
        <v>49</v>
      </c>
      <c r="C549" s="389">
        <v>226</v>
      </c>
      <c r="D549" s="389">
        <v>4.6122448979591839</v>
      </c>
      <c r="E549" s="391">
        <v>0</v>
      </c>
      <c r="F549" s="389">
        <v>1</v>
      </c>
      <c r="G549" s="389">
        <v>1</v>
      </c>
      <c r="H549" s="389">
        <v>1</v>
      </c>
      <c r="I549" s="389">
        <v>1</v>
      </c>
      <c r="J549" s="391">
        <v>0</v>
      </c>
      <c r="K549" s="389">
        <v>1</v>
      </c>
      <c r="L549" s="389">
        <v>6</v>
      </c>
      <c r="M549" s="389">
        <v>4</v>
      </c>
      <c r="N549" s="389">
        <v>7</v>
      </c>
      <c r="O549" s="389">
        <v>27</v>
      </c>
      <c r="P549" s="391">
        <v>0</v>
      </c>
    </row>
    <row r="550" spans="1:16">
      <c r="A550" s="393" t="s">
        <v>1727</v>
      </c>
      <c r="B550" s="389">
        <v>1081</v>
      </c>
      <c r="C550" s="389">
        <v>5392</v>
      </c>
      <c r="D550" s="389">
        <v>4.9879740980573546</v>
      </c>
      <c r="E550" s="391">
        <v>0</v>
      </c>
      <c r="F550" s="391">
        <v>0</v>
      </c>
      <c r="G550" s="391">
        <v>0</v>
      </c>
      <c r="H550" s="389">
        <v>3</v>
      </c>
      <c r="I550" s="389">
        <v>7</v>
      </c>
      <c r="J550" s="389">
        <v>10</v>
      </c>
      <c r="K550" s="389">
        <v>29</v>
      </c>
      <c r="L550" s="389">
        <v>101</v>
      </c>
      <c r="M550" s="389">
        <v>192</v>
      </c>
      <c r="N550" s="389">
        <v>290</v>
      </c>
      <c r="O550" s="389">
        <v>448</v>
      </c>
      <c r="P550" s="389">
        <v>1</v>
      </c>
    </row>
    <row r="551" spans="1:16">
      <c r="A551" s="393" t="s">
        <v>1728</v>
      </c>
      <c r="B551" s="389">
        <v>1221</v>
      </c>
      <c r="C551" s="389">
        <v>8772</v>
      </c>
      <c r="D551" s="389">
        <v>7.184275184275184</v>
      </c>
      <c r="E551" s="391">
        <v>0</v>
      </c>
      <c r="F551" s="391">
        <v>0</v>
      </c>
      <c r="G551" s="389">
        <v>2</v>
      </c>
      <c r="H551" s="389">
        <v>1</v>
      </c>
      <c r="I551" s="389">
        <v>2</v>
      </c>
      <c r="J551" s="389">
        <v>2</v>
      </c>
      <c r="K551" s="389">
        <v>25</v>
      </c>
      <c r="L551" s="389">
        <v>57</v>
      </c>
      <c r="M551" s="389">
        <v>194</v>
      </c>
      <c r="N551" s="389">
        <v>360</v>
      </c>
      <c r="O551" s="389">
        <v>578</v>
      </c>
      <c r="P551" s="391">
        <v>0</v>
      </c>
    </row>
    <row r="552" spans="1:16">
      <c r="A552" s="393" t="s">
        <v>1729</v>
      </c>
      <c r="B552" s="389">
        <v>8</v>
      </c>
      <c r="C552" s="389">
        <v>28</v>
      </c>
      <c r="D552" s="389">
        <v>3.5</v>
      </c>
      <c r="E552" s="391">
        <v>0</v>
      </c>
      <c r="F552" s="391">
        <v>0</v>
      </c>
      <c r="G552" s="391">
        <v>0</v>
      </c>
      <c r="H552" s="391">
        <v>0</v>
      </c>
      <c r="I552" s="391">
        <v>0</v>
      </c>
      <c r="J552" s="391">
        <v>0</v>
      </c>
      <c r="K552" s="391">
        <v>0</v>
      </c>
      <c r="L552" s="389">
        <v>2</v>
      </c>
      <c r="M552" s="389">
        <v>1</v>
      </c>
      <c r="N552" s="389">
        <v>2</v>
      </c>
      <c r="O552" s="389">
        <v>3</v>
      </c>
      <c r="P552" s="391">
        <v>0</v>
      </c>
    </row>
    <row r="553" spans="1:16" ht="22.5">
      <c r="A553" s="393" t="s">
        <v>1730</v>
      </c>
      <c r="B553" s="389">
        <v>1</v>
      </c>
      <c r="C553" s="389">
        <v>8</v>
      </c>
      <c r="D553" s="389">
        <v>8</v>
      </c>
      <c r="E553" s="391">
        <v>0</v>
      </c>
      <c r="F553" s="391">
        <v>0</v>
      </c>
      <c r="G553" s="391">
        <v>0</v>
      </c>
      <c r="H553" s="391">
        <v>0</v>
      </c>
      <c r="I553" s="391">
        <v>0</v>
      </c>
      <c r="J553" s="391">
        <v>0</v>
      </c>
      <c r="K553" s="391">
        <v>0</v>
      </c>
      <c r="L553" s="391">
        <v>0</v>
      </c>
      <c r="M553" s="389">
        <v>1</v>
      </c>
      <c r="N553" s="391">
        <v>0</v>
      </c>
      <c r="O553" s="391">
        <v>0</v>
      </c>
      <c r="P553" s="391">
        <v>0</v>
      </c>
    </row>
    <row r="554" spans="1:16" ht="22.5">
      <c r="A554" s="393" t="s">
        <v>1731</v>
      </c>
      <c r="B554" s="389">
        <v>268</v>
      </c>
      <c r="C554" s="389">
        <v>1594</v>
      </c>
      <c r="D554" s="389">
        <v>5.9477611940298507</v>
      </c>
      <c r="E554" s="391">
        <v>0</v>
      </c>
      <c r="F554" s="391">
        <v>0</v>
      </c>
      <c r="G554" s="391">
        <v>0</v>
      </c>
      <c r="H554" s="391">
        <v>0</v>
      </c>
      <c r="I554" s="391">
        <v>0</v>
      </c>
      <c r="J554" s="389">
        <v>3</v>
      </c>
      <c r="K554" s="389">
        <v>8</v>
      </c>
      <c r="L554" s="389">
        <v>21</v>
      </c>
      <c r="M554" s="389">
        <v>59</v>
      </c>
      <c r="N554" s="389">
        <v>53</v>
      </c>
      <c r="O554" s="389">
        <v>124</v>
      </c>
      <c r="P554" s="391">
        <v>0</v>
      </c>
    </row>
    <row r="555" spans="1:16">
      <c r="A555" s="393" t="s">
        <v>1732</v>
      </c>
      <c r="B555" s="389">
        <v>1113</v>
      </c>
      <c r="C555" s="389">
        <v>7426</v>
      </c>
      <c r="D555" s="389">
        <v>6.6720575022461812</v>
      </c>
      <c r="E555" s="391">
        <v>0</v>
      </c>
      <c r="F555" s="391">
        <v>0</v>
      </c>
      <c r="G555" s="391">
        <v>0</v>
      </c>
      <c r="H555" s="389">
        <v>1</v>
      </c>
      <c r="I555" s="389">
        <v>3</v>
      </c>
      <c r="J555" s="389">
        <v>4</v>
      </c>
      <c r="K555" s="389">
        <v>21</v>
      </c>
      <c r="L555" s="389">
        <v>42</v>
      </c>
      <c r="M555" s="389">
        <v>184</v>
      </c>
      <c r="N555" s="389">
        <v>328</v>
      </c>
      <c r="O555" s="389">
        <v>530</v>
      </c>
      <c r="P555" s="391">
        <v>0</v>
      </c>
    </row>
    <row r="556" spans="1:16">
      <c r="A556" s="393" t="s">
        <v>1733</v>
      </c>
      <c r="B556" s="389">
        <v>148</v>
      </c>
      <c r="C556" s="389">
        <v>1445</v>
      </c>
      <c r="D556" s="389">
        <v>9.763513513513514</v>
      </c>
      <c r="E556" s="391">
        <v>0</v>
      </c>
      <c r="F556" s="391">
        <v>0</v>
      </c>
      <c r="G556" s="391">
        <v>0</v>
      </c>
      <c r="H556" s="389">
        <v>2</v>
      </c>
      <c r="I556" s="389">
        <v>3</v>
      </c>
      <c r="J556" s="389">
        <v>4</v>
      </c>
      <c r="K556" s="389">
        <v>7</v>
      </c>
      <c r="L556" s="389">
        <v>7</v>
      </c>
      <c r="M556" s="389">
        <v>7</v>
      </c>
      <c r="N556" s="389">
        <v>37</v>
      </c>
      <c r="O556" s="389">
        <v>81</v>
      </c>
      <c r="P556" s="391">
        <v>0</v>
      </c>
    </row>
    <row r="557" spans="1:16">
      <c r="A557" s="393" t="s">
        <v>1734</v>
      </c>
      <c r="B557" s="389">
        <v>183</v>
      </c>
      <c r="C557" s="389">
        <v>1272</v>
      </c>
      <c r="D557" s="389">
        <v>6.9508196721311473</v>
      </c>
      <c r="E557" s="391">
        <v>0</v>
      </c>
      <c r="F557" s="389">
        <v>9</v>
      </c>
      <c r="G557" s="389">
        <v>2</v>
      </c>
      <c r="H557" s="389">
        <v>7</v>
      </c>
      <c r="I557" s="389">
        <v>2</v>
      </c>
      <c r="J557" s="389">
        <v>2</v>
      </c>
      <c r="K557" s="389">
        <v>2</v>
      </c>
      <c r="L557" s="389">
        <v>5</v>
      </c>
      <c r="M557" s="389">
        <v>19</v>
      </c>
      <c r="N557" s="389">
        <v>28</v>
      </c>
      <c r="O557" s="389">
        <v>107</v>
      </c>
      <c r="P557" s="391">
        <v>0</v>
      </c>
    </row>
    <row r="558" spans="1:16">
      <c r="A558" s="393" t="s">
        <v>1735</v>
      </c>
      <c r="B558" s="389">
        <v>16</v>
      </c>
      <c r="C558" s="389">
        <v>119</v>
      </c>
      <c r="D558" s="389">
        <v>7.4375</v>
      </c>
      <c r="E558" s="391">
        <v>0</v>
      </c>
      <c r="F558" s="389">
        <v>1</v>
      </c>
      <c r="G558" s="389">
        <v>3</v>
      </c>
      <c r="H558" s="391">
        <v>0</v>
      </c>
      <c r="I558" s="391">
        <v>0</v>
      </c>
      <c r="J558" s="389">
        <v>1</v>
      </c>
      <c r="K558" s="389">
        <v>2</v>
      </c>
      <c r="L558" s="389">
        <v>2</v>
      </c>
      <c r="M558" s="391">
        <v>0</v>
      </c>
      <c r="N558" s="389">
        <v>1</v>
      </c>
      <c r="O558" s="389">
        <v>6</v>
      </c>
      <c r="P558" s="391">
        <v>0</v>
      </c>
    </row>
    <row r="559" spans="1:16">
      <c r="A559" s="393" t="s">
        <v>1736</v>
      </c>
      <c r="B559" s="389">
        <v>22</v>
      </c>
      <c r="C559" s="389">
        <v>186</v>
      </c>
      <c r="D559" s="389">
        <v>8.454545454545455</v>
      </c>
      <c r="E559" s="391">
        <v>0</v>
      </c>
      <c r="F559" s="389">
        <v>1</v>
      </c>
      <c r="G559" s="389">
        <v>1</v>
      </c>
      <c r="H559" s="389">
        <v>1</v>
      </c>
      <c r="I559" s="389">
        <v>4</v>
      </c>
      <c r="J559" s="389">
        <v>2</v>
      </c>
      <c r="K559" s="389">
        <v>5</v>
      </c>
      <c r="L559" s="389">
        <v>3</v>
      </c>
      <c r="M559" s="389">
        <v>1</v>
      </c>
      <c r="N559" s="389">
        <v>2</v>
      </c>
      <c r="O559" s="389">
        <v>2</v>
      </c>
      <c r="P559" s="391">
        <v>0</v>
      </c>
    </row>
    <row r="560" spans="1:16">
      <c r="A560" s="393" t="s">
        <v>1737</v>
      </c>
      <c r="B560" s="389">
        <v>46</v>
      </c>
      <c r="C560" s="389">
        <v>385</v>
      </c>
      <c r="D560" s="389">
        <v>8.3695652173913047</v>
      </c>
      <c r="E560" s="389">
        <v>4</v>
      </c>
      <c r="F560" s="391">
        <v>0</v>
      </c>
      <c r="G560" s="389">
        <v>4</v>
      </c>
      <c r="H560" s="389">
        <v>4</v>
      </c>
      <c r="I560" s="391">
        <v>0</v>
      </c>
      <c r="J560" s="389">
        <v>2</v>
      </c>
      <c r="K560" s="389">
        <v>5</v>
      </c>
      <c r="L560" s="389">
        <v>3</v>
      </c>
      <c r="M560" s="389">
        <v>6</v>
      </c>
      <c r="N560" s="389">
        <v>10</v>
      </c>
      <c r="O560" s="389">
        <v>8</v>
      </c>
      <c r="P560" s="391">
        <v>0</v>
      </c>
    </row>
    <row r="561" spans="1:16">
      <c r="A561" s="393" t="s">
        <v>1738</v>
      </c>
      <c r="B561" s="389">
        <v>25</v>
      </c>
      <c r="C561" s="389">
        <v>573</v>
      </c>
      <c r="D561" s="389">
        <v>22.92</v>
      </c>
      <c r="E561" s="389">
        <v>1</v>
      </c>
      <c r="F561" s="389">
        <v>1</v>
      </c>
      <c r="G561" s="391">
        <v>0</v>
      </c>
      <c r="H561" s="389">
        <v>1</v>
      </c>
      <c r="I561" s="389">
        <v>3</v>
      </c>
      <c r="J561" s="391">
        <v>0</v>
      </c>
      <c r="K561" s="391">
        <v>0</v>
      </c>
      <c r="L561" s="389">
        <v>1</v>
      </c>
      <c r="M561" s="389">
        <v>5</v>
      </c>
      <c r="N561" s="389">
        <v>7</v>
      </c>
      <c r="O561" s="389">
        <v>6</v>
      </c>
      <c r="P561" s="391">
        <v>0</v>
      </c>
    </row>
    <row r="562" spans="1:16">
      <c r="A562" s="393" t="s">
        <v>1739</v>
      </c>
      <c r="B562" s="389">
        <v>73</v>
      </c>
      <c r="C562" s="389">
        <v>728</v>
      </c>
      <c r="D562" s="389">
        <v>9.9726027397260282</v>
      </c>
      <c r="E562" s="391">
        <v>0</v>
      </c>
      <c r="F562" s="391">
        <v>0</v>
      </c>
      <c r="G562" s="389">
        <v>1</v>
      </c>
      <c r="H562" s="389">
        <v>4</v>
      </c>
      <c r="I562" s="389">
        <v>3</v>
      </c>
      <c r="J562" s="389">
        <v>3</v>
      </c>
      <c r="K562" s="389">
        <v>6</v>
      </c>
      <c r="L562" s="389">
        <v>9</v>
      </c>
      <c r="M562" s="389">
        <v>14</v>
      </c>
      <c r="N562" s="389">
        <v>11</v>
      </c>
      <c r="O562" s="389">
        <v>22</v>
      </c>
      <c r="P562" s="391">
        <v>0</v>
      </c>
    </row>
    <row r="563" spans="1:16">
      <c r="A563" s="393" t="s">
        <v>1740</v>
      </c>
      <c r="B563" s="389">
        <v>233</v>
      </c>
      <c r="C563" s="389">
        <v>2198</v>
      </c>
      <c r="D563" s="389">
        <v>9.4334763948497855</v>
      </c>
      <c r="E563" s="391">
        <v>0</v>
      </c>
      <c r="F563" s="389">
        <v>5</v>
      </c>
      <c r="G563" s="389">
        <v>1</v>
      </c>
      <c r="H563" s="389">
        <v>5</v>
      </c>
      <c r="I563" s="389">
        <v>3</v>
      </c>
      <c r="J563" s="389">
        <v>1</v>
      </c>
      <c r="K563" s="389">
        <v>8</v>
      </c>
      <c r="L563" s="389">
        <v>10</v>
      </c>
      <c r="M563" s="389">
        <v>20</v>
      </c>
      <c r="N563" s="389">
        <v>70</v>
      </c>
      <c r="O563" s="389">
        <v>110</v>
      </c>
      <c r="P563" s="391">
        <v>0</v>
      </c>
    </row>
    <row r="564" spans="1:16" ht="22.5">
      <c r="A564" s="393" t="s">
        <v>1741</v>
      </c>
      <c r="B564" s="389">
        <v>1</v>
      </c>
      <c r="C564" s="389">
        <v>1</v>
      </c>
      <c r="D564" s="389">
        <v>1</v>
      </c>
      <c r="E564" s="391">
        <v>0</v>
      </c>
      <c r="F564" s="391">
        <v>0</v>
      </c>
      <c r="G564" s="391">
        <v>0</v>
      </c>
      <c r="H564" s="391">
        <v>0</v>
      </c>
      <c r="I564" s="391">
        <v>0</v>
      </c>
      <c r="J564" s="391">
        <v>0</v>
      </c>
      <c r="K564" s="391">
        <v>0</v>
      </c>
      <c r="L564" s="389">
        <v>1</v>
      </c>
      <c r="M564" s="391">
        <v>0</v>
      </c>
      <c r="N564" s="391">
        <v>0</v>
      </c>
      <c r="O564" s="391">
        <v>0</v>
      </c>
      <c r="P564" s="391">
        <v>0</v>
      </c>
    </row>
    <row r="565" spans="1:16">
      <c r="A565" s="393" t="s">
        <v>1742</v>
      </c>
      <c r="B565" s="389">
        <v>12</v>
      </c>
      <c r="C565" s="389">
        <v>97</v>
      </c>
      <c r="D565" s="389">
        <v>8.0833333333333339</v>
      </c>
      <c r="E565" s="391">
        <v>0</v>
      </c>
      <c r="F565" s="389">
        <v>2</v>
      </c>
      <c r="G565" s="389">
        <v>2</v>
      </c>
      <c r="H565" s="389">
        <v>4</v>
      </c>
      <c r="I565" s="391">
        <v>0</v>
      </c>
      <c r="J565" s="391">
        <v>0</v>
      </c>
      <c r="K565" s="389">
        <v>1</v>
      </c>
      <c r="L565" s="391">
        <v>0</v>
      </c>
      <c r="M565" s="389">
        <v>1</v>
      </c>
      <c r="N565" s="391">
        <v>0</v>
      </c>
      <c r="O565" s="389">
        <v>2</v>
      </c>
      <c r="P565" s="391">
        <v>0</v>
      </c>
    </row>
    <row r="566" spans="1:16">
      <c r="A566" s="393" t="s">
        <v>1743</v>
      </c>
      <c r="B566" s="389">
        <v>42</v>
      </c>
      <c r="C566" s="389">
        <v>385</v>
      </c>
      <c r="D566" s="389">
        <v>9.1666666666666661</v>
      </c>
      <c r="E566" s="391">
        <v>0</v>
      </c>
      <c r="F566" s="389">
        <v>1</v>
      </c>
      <c r="G566" s="391">
        <v>0</v>
      </c>
      <c r="H566" s="389">
        <v>3</v>
      </c>
      <c r="I566" s="389">
        <v>2</v>
      </c>
      <c r="J566" s="391">
        <v>0</v>
      </c>
      <c r="K566" s="389">
        <v>6</v>
      </c>
      <c r="L566" s="389">
        <v>3</v>
      </c>
      <c r="M566" s="389">
        <v>5</v>
      </c>
      <c r="N566" s="389">
        <v>5</v>
      </c>
      <c r="O566" s="389">
        <v>16</v>
      </c>
      <c r="P566" s="389">
        <v>1</v>
      </c>
    </row>
    <row r="567" spans="1:16">
      <c r="A567" s="393" t="s">
        <v>1744</v>
      </c>
      <c r="B567" s="389">
        <v>11</v>
      </c>
      <c r="C567" s="389">
        <v>80</v>
      </c>
      <c r="D567" s="389">
        <v>7.2727272727272725</v>
      </c>
      <c r="E567" s="391">
        <v>0</v>
      </c>
      <c r="F567" s="389">
        <v>1</v>
      </c>
      <c r="G567" s="391">
        <v>0</v>
      </c>
      <c r="H567" s="391">
        <v>0</v>
      </c>
      <c r="I567" s="391">
        <v>0</v>
      </c>
      <c r="J567" s="391">
        <v>0</v>
      </c>
      <c r="K567" s="389">
        <v>1</v>
      </c>
      <c r="L567" s="391">
        <v>0</v>
      </c>
      <c r="M567" s="389">
        <v>3</v>
      </c>
      <c r="N567" s="389">
        <v>3</v>
      </c>
      <c r="O567" s="389">
        <v>3</v>
      </c>
      <c r="P567" s="391">
        <v>0</v>
      </c>
    </row>
    <row r="568" spans="1:16">
      <c r="A568" s="393" t="s">
        <v>1745</v>
      </c>
      <c r="B568" s="389">
        <v>298</v>
      </c>
      <c r="C568" s="389">
        <v>2522</v>
      </c>
      <c r="D568" s="389">
        <v>8.4630872483221484</v>
      </c>
      <c r="E568" s="389">
        <v>8</v>
      </c>
      <c r="F568" s="389">
        <v>6</v>
      </c>
      <c r="G568" s="391">
        <v>0</v>
      </c>
      <c r="H568" s="389">
        <v>1</v>
      </c>
      <c r="I568" s="389">
        <v>6</v>
      </c>
      <c r="J568" s="389">
        <v>4</v>
      </c>
      <c r="K568" s="389">
        <v>16</v>
      </c>
      <c r="L568" s="389">
        <v>20</v>
      </c>
      <c r="M568" s="389">
        <v>43</v>
      </c>
      <c r="N568" s="389">
        <v>56</v>
      </c>
      <c r="O568" s="389">
        <v>138</v>
      </c>
      <c r="P568" s="391">
        <v>0</v>
      </c>
    </row>
    <row r="569" spans="1:16" ht="22.5">
      <c r="A569" s="393" t="s">
        <v>1746</v>
      </c>
      <c r="B569" s="389">
        <v>300</v>
      </c>
      <c r="C569" s="389">
        <v>2152</v>
      </c>
      <c r="D569" s="389">
        <v>7.1733333333333329</v>
      </c>
      <c r="E569" s="391">
        <v>0</v>
      </c>
      <c r="F569" s="389">
        <v>1</v>
      </c>
      <c r="G569" s="391">
        <v>0</v>
      </c>
      <c r="H569" s="391">
        <v>0</v>
      </c>
      <c r="I569" s="389">
        <v>2</v>
      </c>
      <c r="J569" s="389">
        <v>3</v>
      </c>
      <c r="K569" s="389">
        <v>6</v>
      </c>
      <c r="L569" s="389">
        <v>2</v>
      </c>
      <c r="M569" s="389">
        <v>24</v>
      </c>
      <c r="N569" s="389">
        <v>31</v>
      </c>
      <c r="O569" s="389">
        <v>231</v>
      </c>
      <c r="P569" s="391">
        <v>0</v>
      </c>
    </row>
    <row r="570" spans="1:16">
      <c r="A570" s="393" t="s">
        <v>1747</v>
      </c>
      <c r="B570" s="389">
        <v>84</v>
      </c>
      <c r="C570" s="389">
        <v>358</v>
      </c>
      <c r="D570" s="389">
        <v>4.2619047619047619</v>
      </c>
      <c r="E570" s="391">
        <v>0</v>
      </c>
      <c r="F570" s="391">
        <v>0</v>
      </c>
      <c r="G570" s="389">
        <v>3</v>
      </c>
      <c r="H570" s="389">
        <v>3</v>
      </c>
      <c r="I570" s="389">
        <v>6</v>
      </c>
      <c r="J570" s="389">
        <v>7</v>
      </c>
      <c r="K570" s="389">
        <v>9</v>
      </c>
      <c r="L570" s="389">
        <v>7</v>
      </c>
      <c r="M570" s="389">
        <v>2</v>
      </c>
      <c r="N570" s="389">
        <v>13</v>
      </c>
      <c r="O570" s="389">
        <v>34</v>
      </c>
      <c r="P570" s="391">
        <v>0</v>
      </c>
    </row>
    <row r="571" spans="1:16">
      <c r="A571" s="393" t="s">
        <v>1748</v>
      </c>
      <c r="B571" s="389">
        <v>138</v>
      </c>
      <c r="C571" s="389">
        <v>979</v>
      </c>
      <c r="D571" s="389">
        <v>7.0942028985507246</v>
      </c>
      <c r="E571" s="389">
        <v>3</v>
      </c>
      <c r="F571" s="389">
        <v>3</v>
      </c>
      <c r="G571" s="389">
        <v>1</v>
      </c>
      <c r="H571" s="389">
        <v>3</v>
      </c>
      <c r="I571" s="389">
        <v>2</v>
      </c>
      <c r="J571" s="389">
        <v>2</v>
      </c>
      <c r="K571" s="389">
        <v>4</v>
      </c>
      <c r="L571" s="389">
        <v>8</v>
      </c>
      <c r="M571" s="389">
        <v>7</v>
      </c>
      <c r="N571" s="389">
        <v>9</v>
      </c>
      <c r="O571" s="389">
        <v>96</v>
      </c>
      <c r="P571" s="391">
        <v>0</v>
      </c>
    </row>
    <row r="572" spans="1:16">
      <c r="A572" s="393" t="s">
        <v>1749</v>
      </c>
      <c r="B572" s="389">
        <v>271</v>
      </c>
      <c r="C572" s="389">
        <v>1097</v>
      </c>
      <c r="D572" s="389">
        <v>4.0479704797047971</v>
      </c>
      <c r="E572" s="389">
        <v>3</v>
      </c>
      <c r="F572" s="389">
        <v>1</v>
      </c>
      <c r="G572" s="389">
        <v>2</v>
      </c>
      <c r="H572" s="389">
        <v>8</v>
      </c>
      <c r="I572" s="389">
        <v>15</v>
      </c>
      <c r="J572" s="389">
        <v>15</v>
      </c>
      <c r="K572" s="389">
        <v>31</v>
      </c>
      <c r="L572" s="389">
        <v>37</v>
      </c>
      <c r="M572" s="389">
        <v>49</v>
      </c>
      <c r="N572" s="389">
        <v>46</v>
      </c>
      <c r="O572" s="389">
        <v>64</v>
      </c>
      <c r="P572" s="391">
        <v>0</v>
      </c>
    </row>
    <row r="573" spans="1:16">
      <c r="A573" s="393" t="s">
        <v>1750</v>
      </c>
      <c r="B573" s="389">
        <v>316</v>
      </c>
      <c r="C573" s="389">
        <v>1926</v>
      </c>
      <c r="D573" s="389">
        <v>6.0949367088607591</v>
      </c>
      <c r="E573" s="391">
        <v>0</v>
      </c>
      <c r="F573" s="389">
        <v>1</v>
      </c>
      <c r="G573" s="391">
        <v>0</v>
      </c>
      <c r="H573" s="389">
        <v>1</v>
      </c>
      <c r="I573" s="389">
        <v>1</v>
      </c>
      <c r="J573" s="389">
        <v>3</v>
      </c>
      <c r="K573" s="389">
        <v>15</v>
      </c>
      <c r="L573" s="389">
        <v>13</v>
      </c>
      <c r="M573" s="389">
        <v>33</v>
      </c>
      <c r="N573" s="389">
        <v>56</v>
      </c>
      <c r="O573" s="389">
        <v>193</v>
      </c>
      <c r="P573" s="391">
        <v>0</v>
      </c>
    </row>
    <row r="574" spans="1:16">
      <c r="A574" s="393" t="s">
        <v>1751</v>
      </c>
      <c r="B574" s="389">
        <v>276</v>
      </c>
      <c r="C574" s="389">
        <v>1159</v>
      </c>
      <c r="D574" s="389">
        <v>4.1992753623188408</v>
      </c>
      <c r="E574" s="391">
        <v>0</v>
      </c>
      <c r="F574" s="389">
        <v>2</v>
      </c>
      <c r="G574" s="389">
        <v>6</v>
      </c>
      <c r="H574" s="389">
        <v>5</v>
      </c>
      <c r="I574" s="389">
        <v>11</v>
      </c>
      <c r="J574" s="389">
        <v>6</v>
      </c>
      <c r="K574" s="389">
        <v>25</v>
      </c>
      <c r="L574" s="389">
        <v>21</v>
      </c>
      <c r="M574" s="389">
        <v>20</v>
      </c>
      <c r="N574" s="389">
        <v>37</v>
      </c>
      <c r="O574" s="389">
        <v>143</v>
      </c>
      <c r="P574" s="391">
        <v>0</v>
      </c>
    </row>
    <row r="575" spans="1:16">
      <c r="A575" s="393" t="s">
        <v>1752</v>
      </c>
      <c r="B575" s="389">
        <v>2652</v>
      </c>
      <c r="C575" s="389">
        <v>18768</v>
      </c>
      <c r="D575" s="389">
        <v>7.0769230769230766</v>
      </c>
      <c r="E575" s="389">
        <v>7</v>
      </c>
      <c r="F575" s="389">
        <v>11</v>
      </c>
      <c r="G575" s="389">
        <v>9</v>
      </c>
      <c r="H575" s="389">
        <v>18</v>
      </c>
      <c r="I575" s="389">
        <v>15</v>
      </c>
      <c r="J575" s="389">
        <v>21</v>
      </c>
      <c r="K575" s="389">
        <v>47</v>
      </c>
      <c r="L575" s="389">
        <v>87</v>
      </c>
      <c r="M575" s="389">
        <v>208</v>
      </c>
      <c r="N575" s="389">
        <v>369</v>
      </c>
      <c r="O575" s="389">
        <v>1860</v>
      </c>
      <c r="P575" s="391">
        <v>0</v>
      </c>
    </row>
    <row r="576" spans="1:16" ht="22.5">
      <c r="A576" s="393" t="s">
        <v>1753</v>
      </c>
      <c r="B576" s="389">
        <v>290</v>
      </c>
      <c r="C576" s="389">
        <v>1500</v>
      </c>
      <c r="D576" s="389">
        <v>5.1724137931034484</v>
      </c>
      <c r="E576" s="389">
        <v>11</v>
      </c>
      <c r="F576" s="389">
        <v>17</v>
      </c>
      <c r="G576" s="389">
        <v>7</v>
      </c>
      <c r="H576" s="389">
        <v>11</v>
      </c>
      <c r="I576" s="389">
        <v>10</v>
      </c>
      <c r="J576" s="389">
        <v>7</v>
      </c>
      <c r="K576" s="389">
        <v>10</v>
      </c>
      <c r="L576" s="389">
        <v>18</v>
      </c>
      <c r="M576" s="389">
        <v>29</v>
      </c>
      <c r="N576" s="389">
        <v>46</v>
      </c>
      <c r="O576" s="389">
        <v>121</v>
      </c>
      <c r="P576" s="389">
        <v>3</v>
      </c>
    </row>
    <row r="577" spans="1:16">
      <c r="A577" s="393" t="s">
        <v>1754</v>
      </c>
      <c r="B577" s="389">
        <v>390</v>
      </c>
      <c r="C577" s="389">
        <v>4582</v>
      </c>
      <c r="D577" s="389">
        <v>11.748717948717948</v>
      </c>
      <c r="E577" s="389">
        <v>3</v>
      </c>
      <c r="F577" s="389">
        <v>3</v>
      </c>
      <c r="G577" s="389">
        <v>3</v>
      </c>
      <c r="H577" s="389">
        <v>3</v>
      </c>
      <c r="I577" s="389">
        <v>23</v>
      </c>
      <c r="J577" s="389">
        <v>18</v>
      </c>
      <c r="K577" s="389">
        <v>62</v>
      </c>
      <c r="L577" s="389">
        <v>50</v>
      </c>
      <c r="M577" s="389">
        <v>63</v>
      </c>
      <c r="N577" s="389">
        <v>67</v>
      </c>
      <c r="O577" s="389">
        <v>95</v>
      </c>
      <c r="P577" s="391">
        <v>0</v>
      </c>
    </row>
    <row r="578" spans="1:16">
      <c r="A578" s="393" t="s">
        <v>1755</v>
      </c>
      <c r="B578" s="389">
        <v>618</v>
      </c>
      <c r="C578" s="389">
        <v>7078</v>
      </c>
      <c r="D578" s="389">
        <v>11.453074433656958</v>
      </c>
      <c r="E578" s="389">
        <v>7</v>
      </c>
      <c r="F578" s="389">
        <v>2</v>
      </c>
      <c r="G578" s="389">
        <v>3</v>
      </c>
      <c r="H578" s="389">
        <v>2</v>
      </c>
      <c r="I578" s="389">
        <v>11</v>
      </c>
      <c r="J578" s="389">
        <v>17</v>
      </c>
      <c r="K578" s="389">
        <v>28</v>
      </c>
      <c r="L578" s="389">
        <v>46</v>
      </c>
      <c r="M578" s="389">
        <v>91</v>
      </c>
      <c r="N578" s="389">
        <v>134</v>
      </c>
      <c r="O578" s="389">
        <v>277</v>
      </c>
      <c r="P578" s="391">
        <v>0</v>
      </c>
    </row>
    <row r="579" spans="1:16" ht="22.5">
      <c r="A579" s="393" t="s">
        <v>1756</v>
      </c>
      <c r="B579" s="389">
        <v>343</v>
      </c>
      <c r="C579" s="389">
        <v>2980</v>
      </c>
      <c r="D579" s="389">
        <v>8.6880466472303208</v>
      </c>
      <c r="E579" s="389">
        <v>3</v>
      </c>
      <c r="F579" s="389">
        <v>3</v>
      </c>
      <c r="G579" s="389">
        <v>5</v>
      </c>
      <c r="H579" s="389">
        <v>5</v>
      </c>
      <c r="I579" s="389">
        <v>17</v>
      </c>
      <c r="J579" s="389">
        <v>23</v>
      </c>
      <c r="K579" s="389">
        <v>19</v>
      </c>
      <c r="L579" s="389">
        <v>18</v>
      </c>
      <c r="M579" s="389">
        <v>36</v>
      </c>
      <c r="N579" s="389">
        <v>44</v>
      </c>
      <c r="O579" s="389">
        <v>170</v>
      </c>
      <c r="P579" s="391">
        <v>0</v>
      </c>
    </row>
    <row r="580" spans="1:16">
      <c r="A580" s="393" t="s">
        <v>1757</v>
      </c>
      <c r="B580" s="389">
        <v>559</v>
      </c>
      <c r="C580" s="389">
        <v>5229</v>
      </c>
      <c r="D580" s="389">
        <v>9.3542039355992852</v>
      </c>
      <c r="E580" s="389">
        <v>2</v>
      </c>
      <c r="F580" s="389">
        <v>2</v>
      </c>
      <c r="G580" s="389">
        <v>1</v>
      </c>
      <c r="H580" s="389">
        <v>6</v>
      </c>
      <c r="I580" s="389">
        <v>5</v>
      </c>
      <c r="J580" s="389">
        <v>2</v>
      </c>
      <c r="K580" s="389">
        <v>12</v>
      </c>
      <c r="L580" s="389">
        <v>30</v>
      </c>
      <c r="M580" s="389">
        <v>55</v>
      </c>
      <c r="N580" s="389">
        <v>120</v>
      </c>
      <c r="O580" s="389">
        <v>324</v>
      </c>
      <c r="P580" s="391">
        <v>0</v>
      </c>
    </row>
    <row r="581" spans="1:16" ht="22.5">
      <c r="A581" s="393" t="s">
        <v>1758</v>
      </c>
      <c r="B581" s="389">
        <v>1045</v>
      </c>
      <c r="C581" s="389">
        <v>7669</v>
      </c>
      <c r="D581" s="389">
        <v>7.3387559808612437</v>
      </c>
      <c r="E581" s="389">
        <v>1</v>
      </c>
      <c r="F581" s="389">
        <v>1</v>
      </c>
      <c r="G581" s="389">
        <v>5</v>
      </c>
      <c r="H581" s="389">
        <v>7</v>
      </c>
      <c r="I581" s="389">
        <v>9</v>
      </c>
      <c r="J581" s="389">
        <v>17</v>
      </c>
      <c r="K581" s="389">
        <v>32</v>
      </c>
      <c r="L581" s="389">
        <v>44</v>
      </c>
      <c r="M581" s="389">
        <v>107</v>
      </c>
      <c r="N581" s="389">
        <v>169</v>
      </c>
      <c r="O581" s="389">
        <v>653</v>
      </c>
      <c r="P581" s="391">
        <v>0</v>
      </c>
    </row>
    <row r="582" spans="1:16" ht="22.5">
      <c r="A582" s="393" t="s">
        <v>1759</v>
      </c>
      <c r="B582" s="389">
        <v>29</v>
      </c>
      <c r="C582" s="389">
        <v>209</v>
      </c>
      <c r="D582" s="389">
        <v>7.2068965517241379</v>
      </c>
      <c r="E582" s="391">
        <v>0</v>
      </c>
      <c r="F582" s="391">
        <v>0</v>
      </c>
      <c r="G582" s="389">
        <v>1</v>
      </c>
      <c r="H582" s="389">
        <v>1</v>
      </c>
      <c r="I582" s="389">
        <v>1</v>
      </c>
      <c r="J582" s="389">
        <v>1</v>
      </c>
      <c r="K582" s="389">
        <v>1</v>
      </c>
      <c r="L582" s="389">
        <v>1</v>
      </c>
      <c r="M582" s="389">
        <v>1</v>
      </c>
      <c r="N582" s="389">
        <v>5</v>
      </c>
      <c r="O582" s="389">
        <v>17</v>
      </c>
      <c r="P582" s="391">
        <v>0</v>
      </c>
    </row>
    <row r="583" spans="1:16" ht="22.5">
      <c r="A583" s="393" t="s">
        <v>1760</v>
      </c>
      <c r="B583" s="389">
        <v>24</v>
      </c>
      <c r="C583" s="389">
        <v>253</v>
      </c>
      <c r="D583" s="389">
        <v>10.541666666666666</v>
      </c>
      <c r="E583" s="391">
        <v>0</v>
      </c>
      <c r="F583" s="391">
        <v>0</v>
      </c>
      <c r="G583" s="391">
        <v>0</v>
      </c>
      <c r="H583" s="391">
        <v>0</v>
      </c>
      <c r="I583" s="389">
        <v>2</v>
      </c>
      <c r="J583" s="389">
        <v>1</v>
      </c>
      <c r="K583" s="389">
        <v>1</v>
      </c>
      <c r="L583" s="389">
        <v>2</v>
      </c>
      <c r="M583" s="389">
        <v>3</v>
      </c>
      <c r="N583" s="389">
        <v>1</v>
      </c>
      <c r="O583" s="389">
        <v>14</v>
      </c>
      <c r="P583" s="391">
        <v>0</v>
      </c>
    </row>
    <row r="584" spans="1:16">
      <c r="A584" s="393" t="s">
        <v>1761</v>
      </c>
      <c r="B584" s="389">
        <v>2149</v>
      </c>
      <c r="C584" s="389">
        <v>22694</v>
      </c>
      <c r="D584" s="389">
        <v>10.560260586319218</v>
      </c>
      <c r="E584" s="389">
        <v>3</v>
      </c>
      <c r="F584" s="389">
        <v>5</v>
      </c>
      <c r="G584" s="389">
        <v>7</v>
      </c>
      <c r="H584" s="389">
        <v>6</v>
      </c>
      <c r="I584" s="389">
        <v>15</v>
      </c>
      <c r="J584" s="389">
        <v>14</v>
      </c>
      <c r="K584" s="389">
        <v>58</v>
      </c>
      <c r="L584" s="389">
        <v>90</v>
      </c>
      <c r="M584" s="389">
        <v>223</v>
      </c>
      <c r="N584" s="389">
        <v>399</v>
      </c>
      <c r="O584" s="389">
        <v>1326</v>
      </c>
      <c r="P584" s="389">
        <v>3</v>
      </c>
    </row>
    <row r="585" spans="1:16">
      <c r="A585" s="393" t="s">
        <v>1762</v>
      </c>
      <c r="B585" s="389">
        <v>36</v>
      </c>
      <c r="C585" s="389">
        <v>713</v>
      </c>
      <c r="D585" s="389">
        <v>19.805555555555557</v>
      </c>
      <c r="E585" s="391">
        <v>0</v>
      </c>
      <c r="F585" s="391">
        <v>0</v>
      </c>
      <c r="G585" s="391">
        <v>0</v>
      </c>
      <c r="H585" s="391">
        <v>0</v>
      </c>
      <c r="I585" s="391">
        <v>0</v>
      </c>
      <c r="J585" s="389">
        <v>1</v>
      </c>
      <c r="K585" s="389">
        <v>1</v>
      </c>
      <c r="L585" s="389">
        <v>2</v>
      </c>
      <c r="M585" s="389">
        <v>5</v>
      </c>
      <c r="N585" s="389">
        <v>5</v>
      </c>
      <c r="O585" s="389">
        <v>22</v>
      </c>
      <c r="P585" s="391">
        <v>0</v>
      </c>
    </row>
    <row r="586" spans="1:16">
      <c r="A586" s="393" t="s">
        <v>1763</v>
      </c>
      <c r="B586" s="389">
        <v>65</v>
      </c>
      <c r="C586" s="389">
        <v>459</v>
      </c>
      <c r="D586" s="389">
        <v>7.0615384615384613</v>
      </c>
      <c r="E586" s="391">
        <v>0</v>
      </c>
      <c r="F586" s="391">
        <v>0</v>
      </c>
      <c r="G586" s="391">
        <v>0</v>
      </c>
      <c r="H586" s="391">
        <v>0</v>
      </c>
      <c r="I586" s="391">
        <v>0</v>
      </c>
      <c r="J586" s="389">
        <v>2</v>
      </c>
      <c r="K586" s="389">
        <v>3</v>
      </c>
      <c r="L586" s="389">
        <v>2</v>
      </c>
      <c r="M586" s="389">
        <v>5</v>
      </c>
      <c r="N586" s="389">
        <v>7</v>
      </c>
      <c r="O586" s="389">
        <v>46</v>
      </c>
      <c r="P586" s="391">
        <v>0</v>
      </c>
    </row>
    <row r="587" spans="1:16">
      <c r="A587" s="393" t="s">
        <v>1764</v>
      </c>
      <c r="B587" s="389">
        <v>130</v>
      </c>
      <c r="C587" s="389">
        <v>1195</v>
      </c>
      <c r="D587" s="389">
        <v>9.1923076923076916</v>
      </c>
      <c r="E587" s="391">
        <v>0</v>
      </c>
      <c r="F587" s="391">
        <v>0</v>
      </c>
      <c r="G587" s="391">
        <v>0</v>
      </c>
      <c r="H587" s="391">
        <v>0</v>
      </c>
      <c r="I587" s="389">
        <v>3</v>
      </c>
      <c r="J587" s="389">
        <v>2</v>
      </c>
      <c r="K587" s="389">
        <v>2</v>
      </c>
      <c r="L587" s="389">
        <v>3</v>
      </c>
      <c r="M587" s="389">
        <v>10</v>
      </c>
      <c r="N587" s="389">
        <v>28</v>
      </c>
      <c r="O587" s="389">
        <v>82</v>
      </c>
      <c r="P587" s="391">
        <v>0</v>
      </c>
    </row>
    <row r="588" spans="1:16">
      <c r="A588" s="393" t="s">
        <v>1765</v>
      </c>
      <c r="B588" s="389">
        <v>73</v>
      </c>
      <c r="C588" s="389">
        <v>706</v>
      </c>
      <c r="D588" s="389">
        <v>9.6712328767123292</v>
      </c>
      <c r="E588" s="391">
        <v>0</v>
      </c>
      <c r="F588" s="391">
        <v>0</v>
      </c>
      <c r="G588" s="391">
        <v>0</v>
      </c>
      <c r="H588" s="389">
        <v>2</v>
      </c>
      <c r="I588" s="389">
        <v>2</v>
      </c>
      <c r="J588" s="389">
        <v>3</v>
      </c>
      <c r="K588" s="389">
        <v>9</v>
      </c>
      <c r="L588" s="389">
        <v>6</v>
      </c>
      <c r="M588" s="389">
        <v>12</v>
      </c>
      <c r="N588" s="389">
        <v>19</v>
      </c>
      <c r="O588" s="389">
        <v>20</v>
      </c>
      <c r="P588" s="391">
        <v>0</v>
      </c>
    </row>
    <row r="589" spans="1:16">
      <c r="A589" s="393" t="s">
        <v>1766</v>
      </c>
      <c r="B589" s="389">
        <v>59</v>
      </c>
      <c r="C589" s="389">
        <v>449</v>
      </c>
      <c r="D589" s="389">
        <v>7.6101694915254239</v>
      </c>
      <c r="E589" s="389">
        <v>1</v>
      </c>
      <c r="F589" s="389">
        <v>2</v>
      </c>
      <c r="G589" s="391">
        <v>0</v>
      </c>
      <c r="H589" s="389">
        <v>1</v>
      </c>
      <c r="I589" s="389">
        <v>4</v>
      </c>
      <c r="J589" s="391">
        <v>0</v>
      </c>
      <c r="K589" s="389">
        <v>1</v>
      </c>
      <c r="L589" s="389">
        <v>1</v>
      </c>
      <c r="M589" s="389">
        <v>4</v>
      </c>
      <c r="N589" s="389">
        <v>11</v>
      </c>
      <c r="O589" s="389">
        <v>34</v>
      </c>
      <c r="P589" s="391">
        <v>0</v>
      </c>
    </row>
    <row r="590" spans="1:16">
      <c r="A590" s="393" t="s">
        <v>1767</v>
      </c>
      <c r="B590" s="389">
        <v>118</v>
      </c>
      <c r="C590" s="389">
        <v>958</v>
      </c>
      <c r="D590" s="389">
        <v>8.1186440677966107</v>
      </c>
      <c r="E590" s="389">
        <v>2</v>
      </c>
      <c r="F590" s="389">
        <v>1</v>
      </c>
      <c r="G590" s="391">
        <v>0</v>
      </c>
      <c r="H590" s="391">
        <v>0</v>
      </c>
      <c r="I590" s="389">
        <v>2</v>
      </c>
      <c r="J590" s="389">
        <v>1</v>
      </c>
      <c r="K590" s="389">
        <v>2</v>
      </c>
      <c r="L590" s="389">
        <v>5</v>
      </c>
      <c r="M590" s="389">
        <v>15</v>
      </c>
      <c r="N590" s="389">
        <v>25</v>
      </c>
      <c r="O590" s="389">
        <v>65</v>
      </c>
      <c r="P590" s="391">
        <v>0</v>
      </c>
    </row>
    <row r="591" spans="1:16">
      <c r="A591" s="393" t="s">
        <v>1768</v>
      </c>
      <c r="B591" s="389">
        <v>121</v>
      </c>
      <c r="C591" s="389">
        <v>875</v>
      </c>
      <c r="D591" s="389">
        <v>7.2314049586776861</v>
      </c>
      <c r="E591" s="391">
        <v>0</v>
      </c>
      <c r="F591" s="389">
        <v>1</v>
      </c>
      <c r="G591" s="389">
        <v>4</v>
      </c>
      <c r="H591" s="389">
        <v>4</v>
      </c>
      <c r="I591" s="389">
        <v>1</v>
      </c>
      <c r="J591" s="389">
        <v>9</v>
      </c>
      <c r="K591" s="389">
        <v>10</v>
      </c>
      <c r="L591" s="389">
        <v>9</v>
      </c>
      <c r="M591" s="389">
        <v>19</v>
      </c>
      <c r="N591" s="389">
        <v>24</v>
      </c>
      <c r="O591" s="389">
        <v>40</v>
      </c>
      <c r="P591" s="391">
        <v>0</v>
      </c>
    </row>
    <row r="592" spans="1:16">
      <c r="A592" s="393" t="s">
        <v>1769</v>
      </c>
      <c r="B592" s="389">
        <v>11</v>
      </c>
      <c r="C592" s="389">
        <v>17</v>
      </c>
      <c r="D592" s="389">
        <v>1.5454545454545454</v>
      </c>
      <c r="E592" s="391">
        <v>0</v>
      </c>
      <c r="F592" s="391">
        <v>0</v>
      </c>
      <c r="G592" s="389">
        <v>1</v>
      </c>
      <c r="H592" s="389">
        <v>2</v>
      </c>
      <c r="I592" s="389">
        <v>1</v>
      </c>
      <c r="J592" s="391">
        <v>0</v>
      </c>
      <c r="K592" s="389">
        <v>2</v>
      </c>
      <c r="L592" s="389">
        <v>1</v>
      </c>
      <c r="M592" s="389">
        <v>1</v>
      </c>
      <c r="N592" s="391">
        <v>0</v>
      </c>
      <c r="O592" s="389">
        <v>3</v>
      </c>
      <c r="P592" s="391">
        <v>0</v>
      </c>
    </row>
    <row r="593" spans="1:16">
      <c r="A593" s="393" t="s">
        <v>1770</v>
      </c>
      <c r="B593" s="389">
        <v>217</v>
      </c>
      <c r="C593" s="389">
        <v>1696</v>
      </c>
      <c r="D593" s="389">
        <v>7.8156682027649769</v>
      </c>
      <c r="E593" s="391">
        <v>0</v>
      </c>
      <c r="F593" s="389">
        <v>1</v>
      </c>
      <c r="G593" s="389">
        <v>1</v>
      </c>
      <c r="H593" s="389">
        <v>2</v>
      </c>
      <c r="I593" s="389">
        <v>5</v>
      </c>
      <c r="J593" s="389">
        <v>6</v>
      </c>
      <c r="K593" s="389">
        <v>18</v>
      </c>
      <c r="L593" s="389">
        <v>23</v>
      </c>
      <c r="M593" s="389">
        <v>33</v>
      </c>
      <c r="N593" s="389">
        <v>44</v>
      </c>
      <c r="O593" s="389">
        <v>84</v>
      </c>
      <c r="P593" s="391">
        <v>0</v>
      </c>
    </row>
    <row r="594" spans="1:16">
      <c r="A594" s="393" t="s">
        <v>1771</v>
      </c>
      <c r="B594" s="389">
        <v>2</v>
      </c>
      <c r="C594" s="389">
        <v>9</v>
      </c>
      <c r="D594" s="389">
        <v>4.5</v>
      </c>
      <c r="E594" s="391">
        <v>0</v>
      </c>
      <c r="F594" s="391">
        <v>0</v>
      </c>
      <c r="G594" s="391">
        <v>0</v>
      </c>
      <c r="H594" s="391">
        <v>0</v>
      </c>
      <c r="I594" s="391">
        <v>0</v>
      </c>
      <c r="J594" s="391">
        <v>0</v>
      </c>
      <c r="K594" s="389">
        <v>1</v>
      </c>
      <c r="L594" s="391">
        <v>0</v>
      </c>
      <c r="M594" s="391">
        <v>0</v>
      </c>
      <c r="N594" s="389">
        <v>1</v>
      </c>
      <c r="O594" s="391">
        <v>0</v>
      </c>
      <c r="P594" s="391">
        <v>0</v>
      </c>
    </row>
    <row r="595" spans="1:16">
      <c r="A595" s="393" t="s">
        <v>1772</v>
      </c>
      <c r="B595" s="389">
        <v>269</v>
      </c>
      <c r="C595" s="389">
        <v>1703</v>
      </c>
      <c r="D595" s="389">
        <v>6.3308550185873607</v>
      </c>
      <c r="E595" s="389">
        <v>1</v>
      </c>
      <c r="F595" s="389">
        <v>1</v>
      </c>
      <c r="G595" s="391">
        <v>0</v>
      </c>
      <c r="H595" s="391">
        <v>0</v>
      </c>
      <c r="I595" s="389">
        <v>6</v>
      </c>
      <c r="J595" s="389">
        <v>5</v>
      </c>
      <c r="K595" s="389">
        <v>31</v>
      </c>
      <c r="L595" s="389">
        <v>27</v>
      </c>
      <c r="M595" s="389">
        <v>38</v>
      </c>
      <c r="N595" s="389">
        <v>49</v>
      </c>
      <c r="O595" s="389">
        <v>111</v>
      </c>
      <c r="P595" s="391">
        <v>0</v>
      </c>
    </row>
    <row r="596" spans="1:16">
      <c r="A596" s="393" t="s">
        <v>1773</v>
      </c>
      <c r="B596" s="389">
        <v>1118</v>
      </c>
      <c r="C596" s="389">
        <v>4462</v>
      </c>
      <c r="D596" s="389">
        <v>3.9910554561717353</v>
      </c>
      <c r="E596" s="391">
        <v>0</v>
      </c>
      <c r="F596" s="389">
        <v>1</v>
      </c>
      <c r="G596" s="389">
        <v>1</v>
      </c>
      <c r="H596" s="389">
        <v>3</v>
      </c>
      <c r="I596" s="389">
        <v>15</v>
      </c>
      <c r="J596" s="389">
        <v>25</v>
      </c>
      <c r="K596" s="389">
        <v>106</v>
      </c>
      <c r="L596" s="389">
        <v>174</v>
      </c>
      <c r="M596" s="389">
        <v>254</v>
      </c>
      <c r="N596" s="389">
        <v>240</v>
      </c>
      <c r="O596" s="389">
        <v>299</v>
      </c>
      <c r="P596" s="391">
        <v>0</v>
      </c>
    </row>
    <row r="597" spans="1:16">
      <c r="A597" s="393" t="s">
        <v>1774</v>
      </c>
      <c r="B597" s="389">
        <v>1352</v>
      </c>
      <c r="C597" s="389">
        <v>3779</v>
      </c>
      <c r="D597" s="389">
        <v>2.7951183431952664</v>
      </c>
      <c r="E597" s="389">
        <v>2</v>
      </c>
      <c r="F597" s="389">
        <v>7</v>
      </c>
      <c r="G597" s="389">
        <v>5</v>
      </c>
      <c r="H597" s="389">
        <v>3</v>
      </c>
      <c r="I597" s="389">
        <v>17</v>
      </c>
      <c r="J597" s="389">
        <v>45</v>
      </c>
      <c r="K597" s="389">
        <v>182</v>
      </c>
      <c r="L597" s="389">
        <v>342</v>
      </c>
      <c r="M597" s="389">
        <v>333</v>
      </c>
      <c r="N597" s="389">
        <v>229</v>
      </c>
      <c r="O597" s="389">
        <v>187</v>
      </c>
      <c r="P597" s="391">
        <v>0</v>
      </c>
    </row>
    <row r="598" spans="1:16">
      <c r="A598" s="393" t="s">
        <v>1775</v>
      </c>
      <c r="B598" s="389">
        <v>111</v>
      </c>
      <c r="C598" s="389">
        <v>732</v>
      </c>
      <c r="D598" s="389">
        <v>6.5945945945945947</v>
      </c>
      <c r="E598" s="391">
        <v>0</v>
      </c>
      <c r="F598" s="389">
        <v>1</v>
      </c>
      <c r="G598" s="391">
        <v>0</v>
      </c>
      <c r="H598" s="391">
        <v>0</v>
      </c>
      <c r="I598" s="389">
        <v>2</v>
      </c>
      <c r="J598" s="389">
        <v>1</v>
      </c>
      <c r="K598" s="389">
        <v>2</v>
      </c>
      <c r="L598" s="389">
        <v>9</v>
      </c>
      <c r="M598" s="389">
        <v>21</v>
      </c>
      <c r="N598" s="389">
        <v>44</v>
      </c>
      <c r="O598" s="389">
        <v>31</v>
      </c>
      <c r="P598" s="391">
        <v>0</v>
      </c>
    </row>
    <row r="599" spans="1:16">
      <c r="A599" s="393" t="s">
        <v>1776</v>
      </c>
      <c r="B599" s="389">
        <v>1216</v>
      </c>
      <c r="C599" s="389">
        <v>2434</v>
      </c>
      <c r="D599" s="389">
        <v>2.0016447368421053</v>
      </c>
      <c r="E599" s="389">
        <v>2</v>
      </c>
      <c r="F599" s="389">
        <v>3</v>
      </c>
      <c r="G599" s="389">
        <v>8</v>
      </c>
      <c r="H599" s="389">
        <v>100</v>
      </c>
      <c r="I599" s="389">
        <v>230</v>
      </c>
      <c r="J599" s="389">
        <v>235</v>
      </c>
      <c r="K599" s="389">
        <v>332</v>
      </c>
      <c r="L599" s="389">
        <v>140</v>
      </c>
      <c r="M599" s="389">
        <v>91</v>
      </c>
      <c r="N599" s="389">
        <v>45</v>
      </c>
      <c r="O599" s="389">
        <v>30</v>
      </c>
      <c r="P599" s="391">
        <v>0</v>
      </c>
    </row>
    <row r="600" spans="1:16">
      <c r="A600" s="393" t="s">
        <v>1777</v>
      </c>
      <c r="B600" s="389">
        <v>342</v>
      </c>
      <c r="C600" s="389">
        <v>1038</v>
      </c>
      <c r="D600" s="389">
        <v>3.0350877192982457</v>
      </c>
      <c r="E600" s="389">
        <v>1</v>
      </c>
      <c r="F600" s="389">
        <v>1</v>
      </c>
      <c r="G600" s="389">
        <v>2</v>
      </c>
      <c r="H600" s="389">
        <v>3</v>
      </c>
      <c r="I600" s="389">
        <v>4</v>
      </c>
      <c r="J600" s="389">
        <v>14</v>
      </c>
      <c r="K600" s="389">
        <v>32</v>
      </c>
      <c r="L600" s="389">
        <v>40</v>
      </c>
      <c r="M600" s="389">
        <v>71</v>
      </c>
      <c r="N600" s="389">
        <v>73</v>
      </c>
      <c r="O600" s="389">
        <v>101</v>
      </c>
      <c r="P600" s="391">
        <v>0</v>
      </c>
    </row>
    <row r="601" spans="1:16">
      <c r="A601" s="393" t="s">
        <v>1778</v>
      </c>
      <c r="B601" s="389">
        <v>232</v>
      </c>
      <c r="C601" s="389">
        <v>617</v>
      </c>
      <c r="D601" s="389">
        <v>2.6594827586206895</v>
      </c>
      <c r="E601" s="389">
        <v>2</v>
      </c>
      <c r="F601" s="389">
        <v>43</v>
      </c>
      <c r="G601" s="389">
        <v>81</v>
      </c>
      <c r="H601" s="389">
        <v>42</v>
      </c>
      <c r="I601" s="389">
        <v>23</v>
      </c>
      <c r="J601" s="389">
        <v>4</v>
      </c>
      <c r="K601" s="389">
        <v>7</v>
      </c>
      <c r="L601" s="389">
        <v>6</v>
      </c>
      <c r="M601" s="389">
        <v>7</v>
      </c>
      <c r="N601" s="389">
        <v>5</v>
      </c>
      <c r="O601" s="389">
        <v>12</v>
      </c>
      <c r="P601" s="391">
        <v>0</v>
      </c>
    </row>
    <row r="602" spans="1:16" ht="22.5">
      <c r="A602" s="393" t="s">
        <v>1779</v>
      </c>
      <c r="B602" s="389">
        <v>52</v>
      </c>
      <c r="C602" s="389">
        <v>307</v>
      </c>
      <c r="D602" s="389">
        <v>5.9038461538461542</v>
      </c>
      <c r="E602" s="389">
        <v>2</v>
      </c>
      <c r="F602" s="389">
        <v>8</v>
      </c>
      <c r="G602" s="391">
        <v>0</v>
      </c>
      <c r="H602" s="389">
        <v>1</v>
      </c>
      <c r="I602" s="391">
        <v>0</v>
      </c>
      <c r="J602" s="389">
        <v>1</v>
      </c>
      <c r="K602" s="389">
        <v>5</v>
      </c>
      <c r="L602" s="389">
        <v>4</v>
      </c>
      <c r="M602" s="389">
        <v>10</v>
      </c>
      <c r="N602" s="389">
        <v>8</v>
      </c>
      <c r="O602" s="389">
        <v>13</v>
      </c>
      <c r="P602" s="391">
        <v>0</v>
      </c>
    </row>
    <row r="603" spans="1:16">
      <c r="A603" s="393" t="s">
        <v>1780</v>
      </c>
      <c r="B603" s="389">
        <v>38</v>
      </c>
      <c r="C603" s="389">
        <v>117</v>
      </c>
      <c r="D603" s="389">
        <v>3.0789473684210527</v>
      </c>
      <c r="E603" s="391">
        <v>0</v>
      </c>
      <c r="F603" s="391">
        <v>0</v>
      </c>
      <c r="G603" s="391">
        <v>0</v>
      </c>
      <c r="H603" s="389">
        <v>1</v>
      </c>
      <c r="I603" s="389">
        <v>2</v>
      </c>
      <c r="J603" s="389">
        <v>1</v>
      </c>
      <c r="K603" s="389">
        <v>1</v>
      </c>
      <c r="L603" s="389">
        <v>2</v>
      </c>
      <c r="M603" s="389">
        <v>5</v>
      </c>
      <c r="N603" s="389">
        <v>4</v>
      </c>
      <c r="O603" s="389">
        <v>22</v>
      </c>
      <c r="P603" s="391">
        <v>0</v>
      </c>
    </row>
    <row r="604" spans="1:16" ht="33.75">
      <c r="A604" s="393" t="s">
        <v>1781</v>
      </c>
      <c r="B604" s="389">
        <v>1</v>
      </c>
      <c r="C604" s="389">
        <v>1</v>
      </c>
      <c r="D604" s="389">
        <v>1</v>
      </c>
      <c r="E604" s="391">
        <v>0</v>
      </c>
      <c r="F604" s="391">
        <v>0</v>
      </c>
      <c r="G604" s="391">
        <v>0</v>
      </c>
      <c r="H604" s="391">
        <v>0</v>
      </c>
      <c r="I604" s="391">
        <v>0</v>
      </c>
      <c r="J604" s="389">
        <v>1</v>
      </c>
      <c r="K604" s="391">
        <v>0</v>
      </c>
      <c r="L604" s="391">
        <v>0</v>
      </c>
      <c r="M604" s="391">
        <v>0</v>
      </c>
      <c r="N604" s="391">
        <v>0</v>
      </c>
      <c r="O604" s="391">
        <v>0</v>
      </c>
      <c r="P604" s="391">
        <v>0</v>
      </c>
    </row>
    <row r="605" spans="1:16" ht="29.25" customHeight="1">
      <c r="A605" s="393" t="s">
        <v>1782</v>
      </c>
      <c r="B605" s="389">
        <v>55</v>
      </c>
      <c r="C605" s="389">
        <v>450</v>
      </c>
      <c r="D605" s="389">
        <v>8.1818181818181817</v>
      </c>
      <c r="E605" s="391">
        <v>0</v>
      </c>
      <c r="F605" s="389">
        <v>3</v>
      </c>
      <c r="G605" s="389">
        <v>2</v>
      </c>
      <c r="H605" s="391">
        <v>0</v>
      </c>
      <c r="I605" s="389">
        <v>1</v>
      </c>
      <c r="J605" s="389">
        <v>5</v>
      </c>
      <c r="K605" s="389">
        <v>3</v>
      </c>
      <c r="L605" s="389">
        <v>3</v>
      </c>
      <c r="M605" s="389">
        <v>7</v>
      </c>
      <c r="N605" s="389">
        <v>12</v>
      </c>
      <c r="O605" s="389">
        <v>19</v>
      </c>
      <c r="P605" s="391">
        <v>0</v>
      </c>
    </row>
    <row r="606" spans="1:16">
      <c r="A606" s="392" t="s">
        <v>1783</v>
      </c>
      <c r="B606" s="389">
        <v>42881</v>
      </c>
      <c r="C606" s="389">
        <v>211210</v>
      </c>
      <c r="D606" s="389">
        <v>4.9254914764114641</v>
      </c>
      <c r="E606" s="389">
        <v>8729</v>
      </c>
      <c r="F606" s="389">
        <v>10282</v>
      </c>
      <c r="G606" s="389">
        <v>3391</v>
      </c>
      <c r="H606" s="389">
        <v>1528</v>
      </c>
      <c r="I606" s="389">
        <v>1633</v>
      </c>
      <c r="J606" s="389">
        <v>1642</v>
      </c>
      <c r="K606" s="389">
        <v>2881</v>
      </c>
      <c r="L606" s="389">
        <v>1958</v>
      </c>
      <c r="M606" s="389">
        <v>1711</v>
      </c>
      <c r="N606" s="389">
        <v>1673</v>
      </c>
      <c r="O606" s="389">
        <v>7400</v>
      </c>
      <c r="P606" s="389">
        <v>53</v>
      </c>
    </row>
    <row r="607" spans="1:16">
      <c r="A607" s="393" t="s">
        <v>1784</v>
      </c>
      <c r="B607" s="389">
        <v>219</v>
      </c>
      <c r="C607" s="389">
        <v>725</v>
      </c>
      <c r="D607" s="389">
        <v>3.310502283105023</v>
      </c>
      <c r="E607" s="389">
        <v>84</v>
      </c>
      <c r="F607" s="389">
        <v>82</v>
      </c>
      <c r="G607" s="389">
        <v>28</v>
      </c>
      <c r="H607" s="389">
        <v>11</v>
      </c>
      <c r="I607" s="391">
        <v>0</v>
      </c>
      <c r="J607" s="389">
        <v>2</v>
      </c>
      <c r="K607" s="389">
        <v>4</v>
      </c>
      <c r="L607" s="389">
        <v>3</v>
      </c>
      <c r="M607" s="389">
        <v>2</v>
      </c>
      <c r="N607" s="389">
        <v>2</v>
      </c>
      <c r="O607" s="389">
        <v>1</v>
      </c>
      <c r="P607" s="391">
        <v>0</v>
      </c>
    </row>
    <row r="608" spans="1:16">
      <c r="A608" s="393" t="s">
        <v>1785</v>
      </c>
      <c r="B608" s="389">
        <v>183</v>
      </c>
      <c r="C608" s="389">
        <v>730</v>
      </c>
      <c r="D608" s="389">
        <v>3.9890710382513661</v>
      </c>
      <c r="E608" s="389">
        <v>5</v>
      </c>
      <c r="F608" s="389">
        <v>65</v>
      </c>
      <c r="G608" s="389">
        <v>45</v>
      </c>
      <c r="H608" s="389">
        <v>16</v>
      </c>
      <c r="I608" s="389">
        <v>9</v>
      </c>
      <c r="J608" s="389">
        <v>6</v>
      </c>
      <c r="K608" s="389">
        <v>18</v>
      </c>
      <c r="L608" s="389">
        <v>8</v>
      </c>
      <c r="M608" s="389">
        <v>2</v>
      </c>
      <c r="N608" s="389">
        <v>5</v>
      </c>
      <c r="O608" s="389">
        <v>4</v>
      </c>
      <c r="P608" s="391">
        <v>0</v>
      </c>
    </row>
    <row r="609" spans="1:16">
      <c r="A609" s="393" t="s">
        <v>1786</v>
      </c>
      <c r="B609" s="389">
        <v>357</v>
      </c>
      <c r="C609" s="389">
        <v>832</v>
      </c>
      <c r="D609" s="389">
        <v>2.3305322128851542</v>
      </c>
      <c r="E609" s="389">
        <v>33</v>
      </c>
      <c r="F609" s="389">
        <v>97</v>
      </c>
      <c r="G609" s="389">
        <v>57</v>
      </c>
      <c r="H609" s="389">
        <v>40</v>
      </c>
      <c r="I609" s="389">
        <v>22</v>
      </c>
      <c r="J609" s="389">
        <v>17</v>
      </c>
      <c r="K609" s="389">
        <v>36</v>
      </c>
      <c r="L609" s="389">
        <v>20</v>
      </c>
      <c r="M609" s="389">
        <v>11</v>
      </c>
      <c r="N609" s="389">
        <v>12</v>
      </c>
      <c r="O609" s="389">
        <v>12</v>
      </c>
      <c r="P609" s="391">
        <v>0</v>
      </c>
    </row>
    <row r="610" spans="1:16">
      <c r="A610" s="393" t="s">
        <v>1787</v>
      </c>
      <c r="B610" s="389">
        <v>587</v>
      </c>
      <c r="C610" s="389">
        <v>1286</v>
      </c>
      <c r="D610" s="389">
        <v>2.1908006814310053</v>
      </c>
      <c r="E610" s="389">
        <v>18</v>
      </c>
      <c r="F610" s="389">
        <v>157</v>
      </c>
      <c r="G610" s="389">
        <v>136</v>
      </c>
      <c r="H610" s="389">
        <v>52</v>
      </c>
      <c r="I610" s="389">
        <v>28</v>
      </c>
      <c r="J610" s="389">
        <v>38</v>
      </c>
      <c r="K610" s="389">
        <v>76</v>
      </c>
      <c r="L610" s="389">
        <v>49</v>
      </c>
      <c r="M610" s="389">
        <v>23</v>
      </c>
      <c r="N610" s="389">
        <v>4</v>
      </c>
      <c r="O610" s="389">
        <v>6</v>
      </c>
      <c r="P610" s="391">
        <v>0</v>
      </c>
    </row>
    <row r="611" spans="1:16">
      <c r="A611" s="393" t="s">
        <v>1788</v>
      </c>
      <c r="B611" s="389">
        <v>265</v>
      </c>
      <c r="C611" s="389">
        <v>903</v>
      </c>
      <c r="D611" s="389">
        <v>3.4075471698113207</v>
      </c>
      <c r="E611" s="389">
        <v>79</v>
      </c>
      <c r="F611" s="389">
        <v>113</v>
      </c>
      <c r="G611" s="389">
        <v>28</v>
      </c>
      <c r="H611" s="389">
        <v>9</v>
      </c>
      <c r="I611" s="389">
        <v>3</v>
      </c>
      <c r="J611" s="389">
        <v>3</v>
      </c>
      <c r="K611" s="389">
        <v>7</v>
      </c>
      <c r="L611" s="389">
        <v>6</v>
      </c>
      <c r="M611" s="389">
        <v>5</v>
      </c>
      <c r="N611" s="389">
        <v>4</v>
      </c>
      <c r="O611" s="389">
        <v>8</v>
      </c>
      <c r="P611" s="391">
        <v>0</v>
      </c>
    </row>
    <row r="612" spans="1:16">
      <c r="A612" s="393" t="s">
        <v>1789</v>
      </c>
      <c r="B612" s="389">
        <v>348</v>
      </c>
      <c r="C612" s="389">
        <v>1012</v>
      </c>
      <c r="D612" s="389">
        <v>2.9080459770114944</v>
      </c>
      <c r="E612" s="389">
        <v>102</v>
      </c>
      <c r="F612" s="389">
        <v>210</v>
      </c>
      <c r="G612" s="389">
        <v>25</v>
      </c>
      <c r="H612" s="389">
        <v>4</v>
      </c>
      <c r="I612" s="389">
        <v>1</v>
      </c>
      <c r="J612" s="391">
        <v>0</v>
      </c>
      <c r="K612" s="389">
        <v>1</v>
      </c>
      <c r="L612" s="389">
        <v>1</v>
      </c>
      <c r="M612" s="389">
        <v>1</v>
      </c>
      <c r="N612" s="391">
        <v>0</v>
      </c>
      <c r="O612" s="389">
        <v>2</v>
      </c>
      <c r="P612" s="389">
        <v>1</v>
      </c>
    </row>
    <row r="613" spans="1:16" ht="22.5">
      <c r="A613" s="393" t="s">
        <v>1790</v>
      </c>
      <c r="B613" s="389">
        <v>769</v>
      </c>
      <c r="C613" s="389">
        <v>2371</v>
      </c>
      <c r="D613" s="389">
        <v>3.083224967490247</v>
      </c>
      <c r="E613" s="389">
        <v>110</v>
      </c>
      <c r="F613" s="389">
        <v>256</v>
      </c>
      <c r="G613" s="389">
        <v>141</v>
      </c>
      <c r="H613" s="389">
        <v>71</v>
      </c>
      <c r="I613" s="389">
        <v>30</v>
      </c>
      <c r="J613" s="389">
        <v>36</v>
      </c>
      <c r="K613" s="389">
        <v>46</v>
      </c>
      <c r="L613" s="389">
        <v>32</v>
      </c>
      <c r="M613" s="389">
        <v>18</v>
      </c>
      <c r="N613" s="389">
        <v>12</v>
      </c>
      <c r="O613" s="389">
        <v>17</v>
      </c>
      <c r="P613" s="391">
        <v>0</v>
      </c>
    </row>
    <row r="614" spans="1:16" ht="22.5">
      <c r="A614" s="393" t="s">
        <v>1791</v>
      </c>
      <c r="B614" s="389">
        <v>11</v>
      </c>
      <c r="C614" s="389">
        <v>65</v>
      </c>
      <c r="D614" s="389">
        <v>5.9090909090909092</v>
      </c>
      <c r="E614" s="391">
        <v>0</v>
      </c>
      <c r="F614" s="389">
        <v>4</v>
      </c>
      <c r="G614" s="389">
        <v>1</v>
      </c>
      <c r="H614" s="391">
        <v>0</v>
      </c>
      <c r="I614" s="391">
        <v>0</v>
      </c>
      <c r="J614" s="391">
        <v>0</v>
      </c>
      <c r="K614" s="389">
        <v>1</v>
      </c>
      <c r="L614" s="389">
        <v>1</v>
      </c>
      <c r="M614" s="389">
        <v>1</v>
      </c>
      <c r="N614" s="389">
        <v>2</v>
      </c>
      <c r="O614" s="389">
        <v>1</v>
      </c>
      <c r="P614" s="391">
        <v>0</v>
      </c>
    </row>
    <row r="615" spans="1:16" ht="22.5">
      <c r="A615" s="393" t="s">
        <v>1792</v>
      </c>
      <c r="B615" s="389">
        <v>11</v>
      </c>
      <c r="C615" s="389">
        <v>59</v>
      </c>
      <c r="D615" s="389">
        <v>5.3636363636363633</v>
      </c>
      <c r="E615" s="389">
        <v>3</v>
      </c>
      <c r="F615" s="389">
        <v>4</v>
      </c>
      <c r="G615" s="391">
        <v>0</v>
      </c>
      <c r="H615" s="391">
        <v>0</v>
      </c>
      <c r="I615" s="389">
        <v>1</v>
      </c>
      <c r="J615" s="389">
        <v>1</v>
      </c>
      <c r="K615" s="389">
        <v>1</v>
      </c>
      <c r="L615" s="389">
        <v>1</v>
      </c>
      <c r="M615" s="391">
        <v>0</v>
      </c>
      <c r="N615" s="391">
        <v>0</v>
      </c>
      <c r="O615" s="391">
        <v>0</v>
      </c>
      <c r="P615" s="391">
        <v>0</v>
      </c>
    </row>
    <row r="616" spans="1:16">
      <c r="A616" s="393" t="s">
        <v>1793</v>
      </c>
      <c r="B616" s="389">
        <v>117</v>
      </c>
      <c r="C616" s="389">
        <v>350</v>
      </c>
      <c r="D616" s="389">
        <v>2.9914529914529915</v>
      </c>
      <c r="E616" s="389">
        <v>14</v>
      </c>
      <c r="F616" s="389">
        <v>25</v>
      </c>
      <c r="G616" s="389">
        <v>12</v>
      </c>
      <c r="H616" s="389">
        <v>7</v>
      </c>
      <c r="I616" s="389">
        <v>7</v>
      </c>
      <c r="J616" s="389">
        <v>3</v>
      </c>
      <c r="K616" s="389">
        <v>19</v>
      </c>
      <c r="L616" s="389">
        <v>11</v>
      </c>
      <c r="M616" s="389">
        <v>5</v>
      </c>
      <c r="N616" s="389">
        <v>7</v>
      </c>
      <c r="O616" s="389">
        <v>7</v>
      </c>
      <c r="P616" s="391">
        <v>0</v>
      </c>
    </row>
    <row r="617" spans="1:16">
      <c r="A617" s="393" t="s">
        <v>1794</v>
      </c>
      <c r="B617" s="389">
        <v>354</v>
      </c>
      <c r="C617" s="389">
        <v>1985</v>
      </c>
      <c r="D617" s="389">
        <v>5.6073446327683616</v>
      </c>
      <c r="E617" s="389">
        <v>126</v>
      </c>
      <c r="F617" s="389">
        <v>107</v>
      </c>
      <c r="G617" s="389">
        <v>29</v>
      </c>
      <c r="H617" s="389">
        <v>6</v>
      </c>
      <c r="I617" s="389">
        <v>2</v>
      </c>
      <c r="J617" s="389">
        <v>5</v>
      </c>
      <c r="K617" s="389">
        <v>13</v>
      </c>
      <c r="L617" s="389">
        <v>6</v>
      </c>
      <c r="M617" s="389">
        <v>6</v>
      </c>
      <c r="N617" s="389">
        <v>8</v>
      </c>
      <c r="O617" s="389">
        <v>45</v>
      </c>
      <c r="P617" s="389">
        <v>1</v>
      </c>
    </row>
    <row r="618" spans="1:16" ht="22.5">
      <c r="A618" s="393" t="s">
        <v>1795</v>
      </c>
      <c r="B618" s="389">
        <v>21</v>
      </c>
      <c r="C618" s="389">
        <v>117</v>
      </c>
      <c r="D618" s="389">
        <v>5.5714285714285712</v>
      </c>
      <c r="E618" s="389">
        <v>3</v>
      </c>
      <c r="F618" s="389">
        <v>7</v>
      </c>
      <c r="G618" s="391">
        <v>0</v>
      </c>
      <c r="H618" s="391">
        <v>0</v>
      </c>
      <c r="I618" s="391">
        <v>0</v>
      </c>
      <c r="J618" s="389">
        <v>1</v>
      </c>
      <c r="K618" s="391">
        <v>0</v>
      </c>
      <c r="L618" s="391">
        <v>0</v>
      </c>
      <c r="M618" s="391">
        <v>0</v>
      </c>
      <c r="N618" s="389">
        <v>3</v>
      </c>
      <c r="O618" s="389">
        <v>7</v>
      </c>
      <c r="P618" s="391">
        <v>0</v>
      </c>
    </row>
    <row r="619" spans="1:16">
      <c r="A619" s="393" t="s">
        <v>1796</v>
      </c>
      <c r="B619" s="389">
        <v>4</v>
      </c>
      <c r="C619" s="389">
        <v>17</v>
      </c>
      <c r="D619" s="389">
        <v>4.25</v>
      </c>
      <c r="E619" s="391">
        <v>0</v>
      </c>
      <c r="F619" s="389">
        <v>1</v>
      </c>
      <c r="G619" s="391">
        <v>0</v>
      </c>
      <c r="H619" s="391">
        <v>0</v>
      </c>
      <c r="I619" s="391">
        <v>0</v>
      </c>
      <c r="J619" s="391">
        <v>0</v>
      </c>
      <c r="K619" s="391">
        <v>0</v>
      </c>
      <c r="L619" s="389">
        <v>1</v>
      </c>
      <c r="M619" s="391">
        <v>0</v>
      </c>
      <c r="N619" s="391">
        <v>0</v>
      </c>
      <c r="O619" s="389">
        <v>2</v>
      </c>
      <c r="P619" s="391">
        <v>0</v>
      </c>
    </row>
    <row r="620" spans="1:16" ht="22.5">
      <c r="A620" s="393" t="s">
        <v>1797</v>
      </c>
      <c r="B620" s="389">
        <v>1654</v>
      </c>
      <c r="C620" s="389">
        <v>10433</v>
      </c>
      <c r="D620" s="389">
        <v>6.3077388149939537</v>
      </c>
      <c r="E620" s="389">
        <v>446</v>
      </c>
      <c r="F620" s="389">
        <v>462</v>
      </c>
      <c r="G620" s="389">
        <v>91</v>
      </c>
      <c r="H620" s="389">
        <v>47</v>
      </c>
      <c r="I620" s="389">
        <v>31</v>
      </c>
      <c r="J620" s="389">
        <v>25</v>
      </c>
      <c r="K620" s="389">
        <v>37</v>
      </c>
      <c r="L620" s="389">
        <v>36</v>
      </c>
      <c r="M620" s="389">
        <v>48</v>
      </c>
      <c r="N620" s="389">
        <v>62</v>
      </c>
      <c r="O620" s="389">
        <v>358</v>
      </c>
      <c r="P620" s="389">
        <v>11</v>
      </c>
    </row>
    <row r="621" spans="1:16" ht="22.5">
      <c r="A621" s="393" t="s">
        <v>1798</v>
      </c>
      <c r="B621" s="389">
        <v>15</v>
      </c>
      <c r="C621" s="389">
        <v>124</v>
      </c>
      <c r="D621" s="389">
        <v>8.2666666666666675</v>
      </c>
      <c r="E621" s="389">
        <v>1</v>
      </c>
      <c r="F621" s="389">
        <v>4</v>
      </c>
      <c r="G621" s="389">
        <v>1</v>
      </c>
      <c r="H621" s="389">
        <v>2</v>
      </c>
      <c r="I621" s="391">
        <v>0</v>
      </c>
      <c r="J621" s="391">
        <v>0</v>
      </c>
      <c r="K621" s="391">
        <v>0</v>
      </c>
      <c r="L621" s="391">
        <v>0</v>
      </c>
      <c r="M621" s="389">
        <v>1</v>
      </c>
      <c r="N621" s="391">
        <v>0</v>
      </c>
      <c r="O621" s="389">
        <v>6</v>
      </c>
      <c r="P621" s="391">
        <v>0</v>
      </c>
    </row>
    <row r="622" spans="1:16">
      <c r="A622" s="393" t="s">
        <v>1799</v>
      </c>
      <c r="B622" s="389">
        <v>17923</v>
      </c>
      <c r="C622" s="389">
        <v>100079</v>
      </c>
      <c r="D622" s="389">
        <v>5.5838308318919827</v>
      </c>
      <c r="E622" s="389">
        <v>5074</v>
      </c>
      <c r="F622" s="389">
        <v>5603</v>
      </c>
      <c r="G622" s="389">
        <v>1226</v>
      </c>
      <c r="H622" s="389">
        <v>507</v>
      </c>
      <c r="I622" s="389">
        <v>262</v>
      </c>
      <c r="J622" s="389">
        <v>228</v>
      </c>
      <c r="K622" s="389">
        <v>431</v>
      </c>
      <c r="L622" s="389">
        <v>350</v>
      </c>
      <c r="M622" s="389">
        <v>414</v>
      </c>
      <c r="N622" s="389">
        <v>560</v>
      </c>
      <c r="O622" s="389">
        <v>3256</v>
      </c>
      <c r="P622" s="389">
        <v>12</v>
      </c>
    </row>
    <row r="623" spans="1:16">
      <c r="A623" s="393" t="s">
        <v>1800</v>
      </c>
      <c r="B623" s="389">
        <v>2667</v>
      </c>
      <c r="C623" s="389">
        <v>9516</v>
      </c>
      <c r="D623" s="389">
        <v>3.5680539932508437</v>
      </c>
      <c r="E623" s="389">
        <v>968</v>
      </c>
      <c r="F623" s="389">
        <v>1001</v>
      </c>
      <c r="G623" s="389">
        <v>281</v>
      </c>
      <c r="H623" s="389">
        <v>115</v>
      </c>
      <c r="I623" s="389">
        <v>42</v>
      </c>
      <c r="J623" s="389">
        <v>28</v>
      </c>
      <c r="K623" s="389">
        <v>44</v>
      </c>
      <c r="L623" s="389">
        <v>29</v>
      </c>
      <c r="M623" s="389">
        <v>28</v>
      </c>
      <c r="N623" s="389">
        <v>32</v>
      </c>
      <c r="O623" s="389">
        <v>93</v>
      </c>
      <c r="P623" s="389">
        <v>6</v>
      </c>
    </row>
    <row r="624" spans="1:16">
      <c r="A624" s="393" t="s">
        <v>1801</v>
      </c>
      <c r="B624" s="389">
        <v>1145</v>
      </c>
      <c r="C624" s="389">
        <v>5449</v>
      </c>
      <c r="D624" s="389">
        <v>4.7589519650655019</v>
      </c>
      <c r="E624" s="389">
        <v>872</v>
      </c>
      <c r="F624" s="389">
        <v>206</v>
      </c>
      <c r="G624" s="389">
        <v>23</v>
      </c>
      <c r="H624" s="389">
        <v>4</v>
      </c>
      <c r="I624" s="389">
        <v>7</v>
      </c>
      <c r="J624" s="389">
        <v>5</v>
      </c>
      <c r="K624" s="389">
        <v>3</v>
      </c>
      <c r="L624" s="389">
        <v>1</v>
      </c>
      <c r="M624" s="389">
        <v>3</v>
      </c>
      <c r="N624" s="389">
        <v>3</v>
      </c>
      <c r="O624" s="389">
        <v>7</v>
      </c>
      <c r="P624" s="389">
        <v>11</v>
      </c>
    </row>
    <row r="625" spans="1:16" ht="22.5">
      <c r="A625" s="393" t="s">
        <v>1802</v>
      </c>
      <c r="B625" s="389">
        <v>812</v>
      </c>
      <c r="C625" s="389">
        <v>3695</v>
      </c>
      <c r="D625" s="389">
        <v>4.5504926108374386</v>
      </c>
      <c r="E625" s="389">
        <v>289</v>
      </c>
      <c r="F625" s="389">
        <v>299</v>
      </c>
      <c r="G625" s="389">
        <v>75</v>
      </c>
      <c r="H625" s="389">
        <v>24</v>
      </c>
      <c r="I625" s="389">
        <v>11</v>
      </c>
      <c r="J625" s="389">
        <v>13</v>
      </c>
      <c r="K625" s="389">
        <v>21</v>
      </c>
      <c r="L625" s="389">
        <v>12</v>
      </c>
      <c r="M625" s="389">
        <v>6</v>
      </c>
      <c r="N625" s="389">
        <v>13</v>
      </c>
      <c r="O625" s="389">
        <v>47</v>
      </c>
      <c r="P625" s="389">
        <v>2</v>
      </c>
    </row>
    <row r="626" spans="1:16">
      <c r="A626" s="393" t="s">
        <v>1803</v>
      </c>
      <c r="B626" s="389">
        <v>34</v>
      </c>
      <c r="C626" s="389">
        <v>94</v>
      </c>
      <c r="D626" s="389">
        <v>2.7647058823529411</v>
      </c>
      <c r="E626" s="389">
        <v>5</v>
      </c>
      <c r="F626" s="389">
        <v>9</v>
      </c>
      <c r="G626" s="389">
        <v>4</v>
      </c>
      <c r="H626" s="389">
        <v>2</v>
      </c>
      <c r="I626" s="389">
        <v>2</v>
      </c>
      <c r="J626" s="389">
        <v>3</v>
      </c>
      <c r="K626" s="389">
        <v>4</v>
      </c>
      <c r="L626" s="389">
        <v>2</v>
      </c>
      <c r="M626" s="389">
        <v>1</v>
      </c>
      <c r="N626" s="391">
        <v>0</v>
      </c>
      <c r="O626" s="389">
        <v>2</v>
      </c>
      <c r="P626" s="391">
        <v>0</v>
      </c>
    </row>
    <row r="627" spans="1:16">
      <c r="A627" s="393" t="s">
        <v>1804</v>
      </c>
      <c r="B627" s="389">
        <v>56</v>
      </c>
      <c r="C627" s="389">
        <v>186</v>
      </c>
      <c r="D627" s="389">
        <v>3.3214285714285716</v>
      </c>
      <c r="E627" s="389">
        <v>3</v>
      </c>
      <c r="F627" s="389">
        <v>9</v>
      </c>
      <c r="G627" s="389">
        <v>7</v>
      </c>
      <c r="H627" s="389">
        <v>5</v>
      </c>
      <c r="I627" s="389">
        <v>6</v>
      </c>
      <c r="J627" s="389">
        <v>2</v>
      </c>
      <c r="K627" s="389">
        <v>4</v>
      </c>
      <c r="L627" s="389">
        <v>3</v>
      </c>
      <c r="M627" s="389">
        <v>10</v>
      </c>
      <c r="N627" s="389">
        <v>5</v>
      </c>
      <c r="O627" s="389">
        <v>2</v>
      </c>
      <c r="P627" s="391">
        <v>0</v>
      </c>
    </row>
    <row r="628" spans="1:16">
      <c r="A628" s="393" t="s">
        <v>1805</v>
      </c>
      <c r="B628" s="389">
        <v>339</v>
      </c>
      <c r="C628" s="389">
        <v>1075</v>
      </c>
      <c r="D628" s="389">
        <v>3.1710914454277286</v>
      </c>
      <c r="E628" s="389">
        <v>10</v>
      </c>
      <c r="F628" s="389">
        <v>76</v>
      </c>
      <c r="G628" s="389">
        <v>65</v>
      </c>
      <c r="H628" s="389">
        <v>31</v>
      </c>
      <c r="I628" s="389">
        <v>16</v>
      </c>
      <c r="J628" s="389">
        <v>14</v>
      </c>
      <c r="K628" s="389">
        <v>42</v>
      </c>
      <c r="L628" s="389">
        <v>27</v>
      </c>
      <c r="M628" s="389">
        <v>32</v>
      </c>
      <c r="N628" s="389">
        <v>13</v>
      </c>
      <c r="O628" s="389">
        <v>13</v>
      </c>
      <c r="P628" s="391">
        <v>0</v>
      </c>
    </row>
    <row r="629" spans="1:16">
      <c r="A629" s="393" t="s">
        <v>1806</v>
      </c>
      <c r="B629" s="389">
        <v>175</v>
      </c>
      <c r="C629" s="389">
        <v>418</v>
      </c>
      <c r="D629" s="389">
        <v>2.3885714285714288</v>
      </c>
      <c r="E629" s="391">
        <v>0</v>
      </c>
      <c r="F629" s="389">
        <v>32</v>
      </c>
      <c r="G629" s="389">
        <v>29</v>
      </c>
      <c r="H629" s="389">
        <v>15</v>
      </c>
      <c r="I629" s="389">
        <v>10</v>
      </c>
      <c r="J629" s="389">
        <v>8</v>
      </c>
      <c r="K629" s="389">
        <v>16</v>
      </c>
      <c r="L629" s="389">
        <v>17</v>
      </c>
      <c r="M629" s="389">
        <v>22</v>
      </c>
      <c r="N629" s="389">
        <v>11</v>
      </c>
      <c r="O629" s="389">
        <v>14</v>
      </c>
      <c r="P629" s="389">
        <v>1</v>
      </c>
    </row>
    <row r="630" spans="1:16" ht="22.5">
      <c r="A630" s="393" t="s">
        <v>1807</v>
      </c>
      <c r="B630" s="389">
        <v>5131</v>
      </c>
      <c r="C630" s="389">
        <v>8437</v>
      </c>
      <c r="D630" s="389">
        <v>1.6443188462288052</v>
      </c>
      <c r="E630" s="389">
        <v>22</v>
      </c>
      <c r="F630" s="389">
        <v>56</v>
      </c>
      <c r="G630" s="389">
        <v>91</v>
      </c>
      <c r="H630" s="389">
        <v>150</v>
      </c>
      <c r="I630" s="389">
        <v>833</v>
      </c>
      <c r="J630" s="389">
        <v>893</v>
      </c>
      <c r="K630" s="389">
        <v>1435</v>
      </c>
      <c r="L630" s="389">
        <v>818</v>
      </c>
      <c r="M630" s="389">
        <v>472</v>
      </c>
      <c r="N630" s="389">
        <v>228</v>
      </c>
      <c r="O630" s="389">
        <v>133</v>
      </c>
      <c r="P630" s="391">
        <v>0</v>
      </c>
    </row>
    <row r="631" spans="1:16" ht="22.5">
      <c r="A631" s="393" t="s">
        <v>1808</v>
      </c>
      <c r="B631" s="389">
        <v>1197</v>
      </c>
      <c r="C631" s="389">
        <v>2237</v>
      </c>
      <c r="D631" s="389">
        <v>1.8688387635756056</v>
      </c>
      <c r="E631" s="389">
        <v>16</v>
      </c>
      <c r="F631" s="389">
        <v>367</v>
      </c>
      <c r="G631" s="389">
        <v>389</v>
      </c>
      <c r="H631" s="389">
        <v>125</v>
      </c>
      <c r="I631" s="389">
        <v>42</v>
      </c>
      <c r="J631" s="389">
        <v>58</v>
      </c>
      <c r="K631" s="389">
        <v>91</v>
      </c>
      <c r="L631" s="389">
        <v>57</v>
      </c>
      <c r="M631" s="389">
        <v>25</v>
      </c>
      <c r="N631" s="389">
        <v>16</v>
      </c>
      <c r="O631" s="389">
        <v>11</v>
      </c>
      <c r="P631" s="391">
        <v>0</v>
      </c>
    </row>
    <row r="632" spans="1:16">
      <c r="A632" s="393" t="s">
        <v>1809</v>
      </c>
      <c r="B632" s="389">
        <v>162</v>
      </c>
      <c r="C632" s="389">
        <v>530</v>
      </c>
      <c r="D632" s="389">
        <v>3.2716049382716048</v>
      </c>
      <c r="E632" s="389">
        <v>1</v>
      </c>
      <c r="F632" s="389">
        <v>15</v>
      </c>
      <c r="G632" s="389">
        <v>9</v>
      </c>
      <c r="H632" s="389">
        <v>10</v>
      </c>
      <c r="I632" s="389">
        <v>20</v>
      </c>
      <c r="J632" s="389">
        <v>28</v>
      </c>
      <c r="K632" s="389">
        <v>35</v>
      </c>
      <c r="L632" s="389">
        <v>18</v>
      </c>
      <c r="M632" s="389">
        <v>16</v>
      </c>
      <c r="N632" s="389">
        <v>8</v>
      </c>
      <c r="O632" s="389">
        <v>2</v>
      </c>
      <c r="P632" s="391">
        <v>0</v>
      </c>
    </row>
    <row r="633" spans="1:16">
      <c r="A633" s="393" t="s">
        <v>1810</v>
      </c>
      <c r="B633" s="389">
        <v>15</v>
      </c>
      <c r="C633" s="389">
        <v>72</v>
      </c>
      <c r="D633" s="389">
        <v>4.8</v>
      </c>
      <c r="E633" s="389">
        <v>3</v>
      </c>
      <c r="F633" s="389">
        <v>4</v>
      </c>
      <c r="G633" s="389">
        <v>2</v>
      </c>
      <c r="H633" s="389">
        <v>1</v>
      </c>
      <c r="I633" s="391">
        <v>0</v>
      </c>
      <c r="J633" s="391">
        <v>0</v>
      </c>
      <c r="K633" s="391">
        <v>0</v>
      </c>
      <c r="L633" s="389">
        <v>1</v>
      </c>
      <c r="M633" s="389">
        <v>1</v>
      </c>
      <c r="N633" s="389">
        <v>1</v>
      </c>
      <c r="O633" s="389">
        <v>1</v>
      </c>
      <c r="P633" s="389">
        <v>1</v>
      </c>
    </row>
    <row r="634" spans="1:16" ht="22.5">
      <c r="A634" s="393" t="s">
        <v>1811</v>
      </c>
      <c r="B634" s="389">
        <v>121</v>
      </c>
      <c r="C634" s="389">
        <v>306</v>
      </c>
      <c r="D634" s="389">
        <v>2.5289256198347108</v>
      </c>
      <c r="E634" s="389">
        <v>3</v>
      </c>
      <c r="F634" s="389">
        <v>11</v>
      </c>
      <c r="G634" s="389">
        <v>6</v>
      </c>
      <c r="H634" s="389">
        <v>1</v>
      </c>
      <c r="I634" s="389">
        <v>3</v>
      </c>
      <c r="J634" s="389">
        <v>5</v>
      </c>
      <c r="K634" s="389">
        <v>18</v>
      </c>
      <c r="L634" s="389">
        <v>22</v>
      </c>
      <c r="M634" s="389">
        <v>22</v>
      </c>
      <c r="N634" s="389">
        <v>16</v>
      </c>
      <c r="O634" s="389">
        <v>14</v>
      </c>
      <c r="P634" s="391">
        <v>0</v>
      </c>
    </row>
    <row r="635" spans="1:16" ht="22.5">
      <c r="A635" s="393" t="s">
        <v>1812</v>
      </c>
      <c r="B635" s="389">
        <v>114</v>
      </c>
      <c r="C635" s="389">
        <v>755</v>
      </c>
      <c r="D635" s="389">
        <v>6.6228070175438596</v>
      </c>
      <c r="E635" s="389">
        <v>5</v>
      </c>
      <c r="F635" s="389">
        <v>12</v>
      </c>
      <c r="G635" s="389">
        <v>7</v>
      </c>
      <c r="H635" s="389">
        <v>3</v>
      </c>
      <c r="I635" s="389">
        <v>2</v>
      </c>
      <c r="J635" s="389">
        <v>8</v>
      </c>
      <c r="K635" s="389">
        <v>31</v>
      </c>
      <c r="L635" s="389">
        <v>16</v>
      </c>
      <c r="M635" s="389">
        <v>17</v>
      </c>
      <c r="N635" s="389">
        <v>9</v>
      </c>
      <c r="O635" s="389">
        <v>4</v>
      </c>
      <c r="P635" s="391">
        <v>0</v>
      </c>
    </row>
    <row r="636" spans="1:16" ht="22.5">
      <c r="A636" s="393" t="s">
        <v>1813</v>
      </c>
      <c r="B636" s="389">
        <v>394</v>
      </c>
      <c r="C636" s="389">
        <v>1410</v>
      </c>
      <c r="D636" s="389">
        <v>3.5786802030456855</v>
      </c>
      <c r="E636" s="391">
        <v>0</v>
      </c>
      <c r="F636" s="391">
        <v>0</v>
      </c>
      <c r="G636" s="391">
        <v>0</v>
      </c>
      <c r="H636" s="391">
        <v>0</v>
      </c>
      <c r="I636" s="389">
        <v>44</v>
      </c>
      <c r="J636" s="389">
        <v>19</v>
      </c>
      <c r="K636" s="389">
        <v>52</v>
      </c>
      <c r="L636" s="389">
        <v>43</v>
      </c>
      <c r="M636" s="389">
        <v>34</v>
      </c>
      <c r="N636" s="389">
        <v>45</v>
      </c>
      <c r="O636" s="389">
        <v>157</v>
      </c>
      <c r="P636" s="391">
        <v>0</v>
      </c>
    </row>
    <row r="637" spans="1:16">
      <c r="A637" s="393" t="s">
        <v>1814</v>
      </c>
      <c r="B637" s="389">
        <v>28</v>
      </c>
      <c r="C637" s="389">
        <v>275</v>
      </c>
      <c r="D637" s="389">
        <v>9.8214285714285712</v>
      </c>
      <c r="E637" s="389">
        <v>4</v>
      </c>
      <c r="F637" s="389">
        <v>5</v>
      </c>
      <c r="G637" s="389">
        <v>4</v>
      </c>
      <c r="H637" s="391">
        <v>0</v>
      </c>
      <c r="I637" s="391">
        <v>0</v>
      </c>
      <c r="J637" s="391">
        <v>0</v>
      </c>
      <c r="K637" s="391">
        <v>0</v>
      </c>
      <c r="L637" s="389">
        <v>1</v>
      </c>
      <c r="M637" s="391">
        <v>0</v>
      </c>
      <c r="N637" s="389">
        <v>3</v>
      </c>
      <c r="O637" s="389">
        <v>11</v>
      </c>
      <c r="P637" s="391">
        <v>0</v>
      </c>
    </row>
    <row r="638" spans="1:16">
      <c r="A638" s="393" t="s">
        <v>1815</v>
      </c>
      <c r="B638" s="389">
        <v>153</v>
      </c>
      <c r="C638" s="389">
        <v>678</v>
      </c>
      <c r="D638" s="389">
        <v>4.4313725490196081</v>
      </c>
      <c r="E638" s="389">
        <v>2</v>
      </c>
      <c r="F638" s="389">
        <v>6</v>
      </c>
      <c r="G638" s="389">
        <v>4</v>
      </c>
      <c r="H638" s="389">
        <v>1</v>
      </c>
      <c r="I638" s="389">
        <v>1</v>
      </c>
      <c r="J638" s="389">
        <v>2</v>
      </c>
      <c r="K638" s="389">
        <v>5</v>
      </c>
      <c r="L638" s="389">
        <v>12</v>
      </c>
      <c r="M638" s="389">
        <v>7</v>
      </c>
      <c r="N638" s="389">
        <v>10</v>
      </c>
      <c r="O638" s="389">
        <v>102</v>
      </c>
      <c r="P638" s="389">
        <v>1</v>
      </c>
    </row>
    <row r="639" spans="1:16">
      <c r="A639" s="393" t="s">
        <v>1816</v>
      </c>
      <c r="B639" s="389">
        <v>93</v>
      </c>
      <c r="C639" s="389">
        <v>681</v>
      </c>
      <c r="D639" s="389">
        <v>7.32258064516129</v>
      </c>
      <c r="E639" s="391">
        <v>0</v>
      </c>
      <c r="F639" s="391">
        <v>0</v>
      </c>
      <c r="G639" s="389">
        <v>1</v>
      </c>
      <c r="H639" s="389">
        <v>1</v>
      </c>
      <c r="I639" s="389">
        <v>4</v>
      </c>
      <c r="J639" s="389">
        <v>5</v>
      </c>
      <c r="K639" s="389">
        <v>9</v>
      </c>
      <c r="L639" s="389">
        <v>4</v>
      </c>
      <c r="M639" s="389">
        <v>2</v>
      </c>
      <c r="N639" s="389">
        <v>15</v>
      </c>
      <c r="O639" s="389">
        <v>52</v>
      </c>
      <c r="P639" s="391">
        <v>0</v>
      </c>
    </row>
    <row r="640" spans="1:16" ht="22.5">
      <c r="A640" s="393" t="s">
        <v>1817</v>
      </c>
      <c r="B640" s="389">
        <v>2002</v>
      </c>
      <c r="C640" s="389">
        <v>16382</v>
      </c>
      <c r="D640" s="389">
        <v>8.1828171828171836</v>
      </c>
      <c r="E640" s="389">
        <v>22</v>
      </c>
      <c r="F640" s="389">
        <v>25</v>
      </c>
      <c r="G640" s="389">
        <v>7</v>
      </c>
      <c r="H640" s="389">
        <v>3</v>
      </c>
      <c r="I640" s="389">
        <v>2</v>
      </c>
      <c r="J640" s="389">
        <v>1</v>
      </c>
      <c r="K640" s="389">
        <v>20</v>
      </c>
      <c r="L640" s="389">
        <v>27</v>
      </c>
      <c r="M640" s="389">
        <v>69</v>
      </c>
      <c r="N640" s="389">
        <v>154</v>
      </c>
      <c r="O640" s="389">
        <v>1672</v>
      </c>
      <c r="P640" s="391">
        <v>0</v>
      </c>
    </row>
    <row r="641" spans="1:16">
      <c r="A641" s="393" t="s">
        <v>1818</v>
      </c>
      <c r="B641" s="389">
        <v>1350</v>
      </c>
      <c r="C641" s="389">
        <v>4834</v>
      </c>
      <c r="D641" s="389">
        <v>3.5807407407407408</v>
      </c>
      <c r="E641" s="389">
        <v>51</v>
      </c>
      <c r="F641" s="389">
        <v>406</v>
      </c>
      <c r="G641" s="389">
        <v>353</v>
      </c>
      <c r="H641" s="389">
        <v>164</v>
      </c>
      <c r="I641" s="389">
        <v>43</v>
      </c>
      <c r="J641" s="389">
        <v>23</v>
      </c>
      <c r="K641" s="389">
        <v>61</v>
      </c>
      <c r="L641" s="389">
        <v>47</v>
      </c>
      <c r="M641" s="389">
        <v>55</v>
      </c>
      <c r="N641" s="389">
        <v>56</v>
      </c>
      <c r="O641" s="389">
        <v>89</v>
      </c>
      <c r="P641" s="389">
        <v>2</v>
      </c>
    </row>
    <row r="642" spans="1:16">
      <c r="A642" s="393" t="s">
        <v>1819</v>
      </c>
      <c r="B642" s="389">
        <v>190</v>
      </c>
      <c r="C642" s="389">
        <v>733</v>
      </c>
      <c r="D642" s="389">
        <v>3.857894736842105</v>
      </c>
      <c r="E642" s="389">
        <v>1</v>
      </c>
      <c r="F642" s="389">
        <v>82</v>
      </c>
      <c r="G642" s="389">
        <v>67</v>
      </c>
      <c r="H642" s="389">
        <v>24</v>
      </c>
      <c r="I642" s="389">
        <v>5</v>
      </c>
      <c r="J642" s="389">
        <v>3</v>
      </c>
      <c r="K642" s="389">
        <v>2</v>
      </c>
      <c r="L642" s="389">
        <v>1</v>
      </c>
      <c r="M642" s="389">
        <v>3</v>
      </c>
      <c r="N642" s="389">
        <v>2</v>
      </c>
      <c r="O642" s="391">
        <v>0</v>
      </c>
      <c r="P642" s="391">
        <v>0</v>
      </c>
    </row>
    <row r="643" spans="1:16">
      <c r="A643" s="393" t="s">
        <v>1820</v>
      </c>
      <c r="B643" s="389">
        <v>82</v>
      </c>
      <c r="C643" s="389">
        <v>810</v>
      </c>
      <c r="D643" s="389">
        <v>9.8780487804878057</v>
      </c>
      <c r="E643" s="391">
        <v>0</v>
      </c>
      <c r="F643" s="391">
        <v>0</v>
      </c>
      <c r="G643" s="389">
        <v>1</v>
      </c>
      <c r="H643" s="391">
        <v>0</v>
      </c>
      <c r="I643" s="389">
        <v>1</v>
      </c>
      <c r="J643" s="389">
        <v>7</v>
      </c>
      <c r="K643" s="389">
        <v>10</v>
      </c>
      <c r="L643" s="389">
        <v>10</v>
      </c>
      <c r="M643" s="389">
        <v>16</v>
      </c>
      <c r="N643" s="389">
        <v>17</v>
      </c>
      <c r="O643" s="389">
        <v>20</v>
      </c>
      <c r="P643" s="391">
        <v>0</v>
      </c>
    </row>
    <row r="644" spans="1:16">
      <c r="A644" s="393" t="s">
        <v>1821</v>
      </c>
      <c r="B644" s="389">
        <v>1</v>
      </c>
      <c r="C644" s="389">
        <v>2</v>
      </c>
      <c r="D644" s="389">
        <v>2</v>
      </c>
      <c r="E644" s="391">
        <v>0</v>
      </c>
      <c r="F644" s="391">
        <v>0</v>
      </c>
      <c r="G644" s="391">
        <v>0</v>
      </c>
      <c r="H644" s="391">
        <v>0</v>
      </c>
      <c r="I644" s="391">
        <v>0</v>
      </c>
      <c r="J644" s="391">
        <v>0</v>
      </c>
      <c r="K644" s="389">
        <v>1</v>
      </c>
      <c r="L644" s="391">
        <v>0</v>
      </c>
      <c r="M644" s="391">
        <v>0</v>
      </c>
      <c r="N644" s="391">
        <v>0</v>
      </c>
      <c r="O644" s="391">
        <v>0</v>
      </c>
      <c r="P644" s="391">
        <v>0</v>
      </c>
    </row>
    <row r="645" spans="1:16" ht="22.5">
      <c r="A645" s="393" t="s">
        <v>1822</v>
      </c>
      <c r="B645" s="389">
        <v>1</v>
      </c>
      <c r="C645" s="389">
        <v>5</v>
      </c>
      <c r="D645" s="389">
        <v>5</v>
      </c>
      <c r="E645" s="391">
        <v>0</v>
      </c>
      <c r="F645" s="391">
        <v>0</v>
      </c>
      <c r="G645" s="391">
        <v>0</v>
      </c>
      <c r="H645" s="391">
        <v>0</v>
      </c>
      <c r="I645" s="391">
        <v>0</v>
      </c>
      <c r="J645" s="391">
        <v>0</v>
      </c>
      <c r="K645" s="391">
        <v>0</v>
      </c>
      <c r="L645" s="391">
        <v>0</v>
      </c>
      <c r="M645" s="391">
        <v>0</v>
      </c>
      <c r="N645" s="391">
        <v>0</v>
      </c>
      <c r="O645" s="389">
        <v>1</v>
      </c>
      <c r="P645" s="391">
        <v>0</v>
      </c>
    </row>
    <row r="646" spans="1:16">
      <c r="A646" s="393" t="s">
        <v>1823</v>
      </c>
      <c r="B646" s="389">
        <v>3</v>
      </c>
      <c r="C646" s="389">
        <v>35</v>
      </c>
      <c r="D646" s="389">
        <v>11.666666666666666</v>
      </c>
      <c r="E646" s="391">
        <v>0</v>
      </c>
      <c r="F646" s="391">
        <v>0</v>
      </c>
      <c r="G646" s="391">
        <v>0</v>
      </c>
      <c r="H646" s="391">
        <v>0</v>
      </c>
      <c r="I646" s="391">
        <v>0</v>
      </c>
      <c r="J646" s="391">
        <v>0</v>
      </c>
      <c r="K646" s="391">
        <v>0</v>
      </c>
      <c r="L646" s="389">
        <v>2</v>
      </c>
      <c r="M646" s="389">
        <v>1</v>
      </c>
      <c r="N646" s="391">
        <v>0</v>
      </c>
      <c r="O646" s="391">
        <v>0</v>
      </c>
      <c r="P646" s="391">
        <v>0</v>
      </c>
    </row>
    <row r="647" spans="1:16" ht="22.5">
      <c r="A647" s="393" t="s">
        <v>1824</v>
      </c>
      <c r="B647" s="389">
        <v>9</v>
      </c>
      <c r="C647" s="389">
        <v>55</v>
      </c>
      <c r="D647" s="389">
        <v>6.1111111111111107</v>
      </c>
      <c r="E647" s="391">
        <v>0</v>
      </c>
      <c r="F647" s="391">
        <v>0</v>
      </c>
      <c r="G647" s="391">
        <v>0</v>
      </c>
      <c r="H647" s="391">
        <v>0</v>
      </c>
      <c r="I647" s="391">
        <v>0</v>
      </c>
      <c r="J647" s="391">
        <v>0</v>
      </c>
      <c r="K647" s="389">
        <v>1</v>
      </c>
      <c r="L647" s="391">
        <v>0</v>
      </c>
      <c r="M647" s="389">
        <v>2</v>
      </c>
      <c r="N647" s="389">
        <v>3</v>
      </c>
      <c r="O647" s="389">
        <v>3</v>
      </c>
      <c r="P647" s="391">
        <v>0</v>
      </c>
    </row>
    <row r="648" spans="1:16">
      <c r="A648" s="393" t="s">
        <v>1825</v>
      </c>
      <c r="B648" s="389">
        <v>8</v>
      </c>
      <c r="C648" s="389">
        <v>63</v>
      </c>
      <c r="D648" s="389">
        <v>7.875</v>
      </c>
      <c r="E648" s="391">
        <v>0</v>
      </c>
      <c r="F648" s="389">
        <v>1</v>
      </c>
      <c r="G648" s="391">
        <v>0</v>
      </c>
      <c r="H648" s="391">
        <v>0</v>
      </c>
      <c r="I648" s="391">
        <v>0</v>
      </c>
      <c r="J648" s="391">
        <v>0</v>
      </c>
      <c r="K648" s="391">
        <v>0</v>
      </c>
      <c r="L648" s="389">
        <v>2</v>
      </c>
      <c r="M648" s="389">
        <v>1</v>
      </c>
      <c r="N648" s="389">
        <v>2</v>
      </c>
      <c r="O648" s="389">
        <v>2</v>
      </c>
      <c r="P648" s="391">
        <v>0</v>
      </c>
    </row>
    <row r="649" spans="1:16">
      <c r="A649" s="393" t="s">
        <v>1826</v>
      </c>
      <c r="B649" s="389">
        <v>2</v>
      </c>
      <c r="C649" s="389">
        <v>14</v>
      </c>
      <c r="D649" s="389">
        <v>7</v>
      </c>
      <c r="E649" s="391">
        <v>0</v>
      </c>
      <c r="F649" s="391">
        <v>0</v>
      </c>
      <c r="G649" s="391">
        <v>0</v>
      </c>
      <c r="H649" s="391">
        <v>0</v>
      </c>
      <c r="I649" s="391">
        <v>0</v>
      </c>
      <c r="J649" s="391">
        <v>0</v>
      </c>
      <c r="K649" s="391">
        <v>0</v>
      </c>
      <c r="L649" s="389">
        <v>2</v>
      </c>
      <c r="M649" s="391">
        <v>0</v>
      </c>
      <c r="N649" s="391">
        <v>0</v>
      </c>
      <c r="O649" s="391">
        <v>0</v>
      </c>
      <c r="P649" s="391">
        <v>0</v>
      </c>
    </row>
    <row r="650" spans="1:16" ht="22.5">
      <c r="A650" s="393" t="s">
        <v>1827</v>
      </c>
      <c r="B650" s="389">
        <v>2</v>
      </c>
      <c r="C650" s="389">
        <v>23</v>
      </c>
      <c r="D650" s="389">
        <v>11.5</v>
      </c>
      <c r="E650" s="391">
        <v>0</v>
      </c>
      <c r="F650" s="391">
        <v>0</v>
      </c>
      <c r="G650" s="391">
        <v>0</v>
      </c>
      <c r="H650" s="391">
        <v>0</v>
      </c>
      <c r="I650" s="391">
        <v>0</v>
      </c>
      <c r="J650" s="391">
        <v>0</v>
      </c>
      <c r="K650" s="391">
        <v>0</v>
      </c>
      <c r="L650" s="389">
        <v>2</v>
      </c>
      <c r="M650" s="391">
        <v>0</v>
      </c>
      <c r="N650" s="391">
        <v>0</v>
      </c>
      <c r="O650" s="391">
        <v>0</v>
      </c>
      <c r="P650" s="391">
        <v>0</v>
      </c>
    </row>
    <row r="651" spans="1:16" ht="22.5">
      <c r="A651" s="393" t="s">
        <v>1828</v>
      </c>
      <c r="B651" s="389">
        <v>10</v>
      </c>
      <c r="C651" s="389">
        <v>125</v>
      </c>
      <c r="D651" s="389">
        <v>12.5</v>
      </c>
      <c r="E651" s="391">
        <v>0</v>
      </c>
      <c r="F651" s="391">
        <v>0</v>
      </c>
      <c r="G651" s="389">
        <v>2</v>
      </c>
      <c r="H651" s="391">
        <v>0</v>
      </c>
      <c r="I651" s="391">
        <v>0</v>
      </c>
      <c r="J651" s="391">
        <v>0</v>
      </c>
      <c r="K651" s="389">
        <v>1</v>
      </c>
      <c r="L651" s="389">
        <v>2</v>
      </c>
      <c r="M651" s="389">
        <v>1</v>
      </c>
      <c r="N651" s="389">
        <v>1</v>
      </c>
      <c r="O651" s="389">
        <v>3</v>
      </c>
      <c r="P651" s="391">
        <v>0</v>
      </c>
    </row>
    <row r="652" spans="1:16" ht="22.5">
      <c r="A652" s="393" t="s">
        <v>1829</v>
      </c>
      <c r="B652" s="389">
        <v>29</v>
      </c>
      <c r="C652" s="389">
        <v>186</v>
      </c>
      <c r="D652" s="389">
        <v>6.4137931034482758</v>
      </c>
      <c r="E652" s="389">
        <v>2</v>
      </c>
      <c r="F652" s="389">
        <v>2</v>
      </c>
      <c r="G652" s="389">
        <v>1</v>
      </c>
      <c r="H652" s="389">
        <v>2</v>
      </c>
      <c r="I652" s="389">
        <v>3</v>
      </c>
      <c r="J652" s="389">
        <v>2</v>
      </c>
      <c r="K652" s="389">
        <v>2</v>
      </c>
      <c r="L652" s="389">
        <v>3</v>
      </c>
      <c r="M652" s="389">
        <v>2</v>
      </c>
      <c r="N652" s="389">
        <v>4</v>
      </c>
      <c r="O652" s="389">
        <v>6</v>
      </c>
      <c r="P652" s="391">
        <v>0</v>
      </c>
    </row>
    <row r="653" spans="1:16">
      <c r="A653" s="393" t="s">
        <v>1830</v>
      </c>
      <c r="B653" s="389">
        <v>106</v>
      </c>
      <c r="C653" s="389">
        <v>1011</v>
      </c>
      <c r="D653" s="389">
        <v>9.5377358490566042</v>
      </c>
      <c r="E653" s="389">
        <v>20</v>
      </c>
      <c r="F653" s="389">
        <v>14</v>
      </c>
      <c r="G653" s="389">
        <v>1</v>
      </c>
      <c r="H653" s="389">
        <v>3</v>
      </c>
      <c r="I653" s="389">
        <v>6</v>
      </c>
      <c r="J653" s="389">
        <v>3</v>
      </c>
      <c r="K653" s="389">
        <v>4</v>
      </c>
      <c r="L653" s="389">
        <v>9</v>
      </c>
      <c r="M653" s="389">
        <v>4</v>
      </c>
      <c r="N653" s="389">
        <v>5</v>
      </c>
      <c r="O653" s="389">
        <v>37</v>
      </c>
      <c r="P653" s="391">
        <v>0</v>
      </c>
    </row>
    <row r="654" spans="1:16" ht="22.5">
      <c r="A654" s="393" t="s">
        <v>1831</v>
      </c>
      <c r="B654" s="389">
        <v>20</v>
      </c>
      <c r="C654" s="389">
        <v>134</v>
      </c>
      <c r="D654" s="389">
        <v>6.7</v>
      </c>
      <c r="E654" s="389">
        <v>6</v>
      </c>
      <c r="F654" s="389">
        <v>6</v>
      </c>
      <c r="G654" s="389">
        <v>1</v>
      </c>
      <c r="H654" s="389">
        <v>2</v>
      </c>
      <c r="I654" s="391">
        <v>0</v>
      </c>
      <c r="J654" s="391">
        <v>0</v>
      </c>
      <c r="K654" s="389">
        <v>1</v>
      </c>
      <c r="L654" s="389">
        <v>1</v>
      </c>
      <c r="M654" s="391">
        <v>0</v>
      </c>
      <c r="N654" s="389">
        <v>1</v>
      </c>
      <c r="O654" s="389">
        <v>2</v>
      </c>
      <c r="P654" s="391">
        <v>0</v>
      </c>
    </row>
    <row r="655" spans="1:16">
      <c r="A655" s="393" t="s">
        <v>1832</v>
      </c>
      <c r="B655" s="389">
        <v>49</v>
      </c>
      <c r="C655" s="389">
        <v>575</v>
      </c>
      <c r="D655" s="389">
        <v>11.73469387755102</v>
      </c>
      <c r="E655" s="391">
        <v>0</v>
      </c>
      <c r="F655" s="391">
        <v>0</v>
      </c>
      <c r="G655" s="391">
        <v>0</v>
      </c>
      <c r="H655" s="391">
        <v>0</v>
      </c>
      <c r="I655" s="389">
        <v>2</v>
      </c>
      <c r="J655" s="389">
        <v>1</v>
      </c>
      <c r="K655" s="389">
        <v>5</v>
      </c>
      <c r="L655" s="389">
        <v>1</v>
      </c>
      <c r="M655" s="389">
        <v>6</v>
      </c>
      <c r="N655" s="389">
        <v>5</v>
      </c>
      <c r="O655" s="389">
        <v>29</v>
      </c>
      <c r="P655" s="391">
        <v>0</v>
      </c>
    </row>
    <row r="656" spans="1:16">
      <c r="A656" s="393" t="s">
        <v>1833</v>
      </c>
      <c r="B656" s="389">
        <v>167</v>
      </c>
      <c r="C656" s="389">
        <v>988</v>
      </c>
      <c r="D656" s="389">
        <v>5.9161676646706587</v>
      </c>
      <c r="E656" s="389">
        <v>1</v>
      </c>
      <c r="F656" s="389">
        <v>5</v>
      </c>
      <c r="G656" s="389">
        <v>13</v>
      </c>
      <c r="H656" s="389">
        <v>18</v>
      </c>
      <c r="I656" s="389">
        <v>8</v>
      </c>
      <c r="J656" s="389">
        <v>7</v>
      </c>
      <c r="K656" s="389">
        <v>8</v>
      </c>
      <c r="L656" s="389">
        <v>5</v>
      </c>
      <c r="M656" s="389">
        <v>13</v>
      </c>
      <c r="N656" s="389">
        <v>19</v>
      </c>
      <c r="O656" s="389">
        <v>69</v>
      </c>
      <c r="P656" s="389">
        <v>1</v>
      </c>
    </row>
    <row r="657" spans="1:16" ht="22.5">
      <c r="A657" s="393" t="s">
        <v>1834</v>
      </c>
      <c r="B657" s="389">
        <v>8</v>
      </c>
      <c r="C657" s="389">
        <v>46</v>
      </c>
      <c r="D657" s="389">
        <v>5.75</v>
      </c>
      <c r="E657" s="389">
        <v>2</v>
      </c>
      <c r="F657" s="389">
        <v>3</v>
      </c>
      <c r="G657" s="391">
        <v>0</v>
      </c>
      <c r="H657" s="391">
        <v>0</v>
      </c>
      <c r="I657" s="391">
        <v>0</v>
      </c>
      <c r="J657" s="389">
        <v>1</v>
      </c>
      <c r="K657" s="391">
        <v>0</v>
      </c>
      <c r="L657" s="391">
        <v>0</v>
      </c>
      <c r="M657" s="389">
        <v>1</v>
      </c>
      <c r="N657" s="391">
        <v>0</v>
      </c>
      <c r="O657" s="389">
        <v>1</v>
      </c>
      <c r="P657" s="391">
        <v>0</v>
      </c>
    </row>
    <row r="658" spans="1:16" ht="22.5">
      <c r="A658" s="393" t="s">
        <v>1835</v>
      </c>
      <c r="B658" s="389">
        <v>528</v>
      </c>
      <c r="C658" s="389">
        <v>5412</v>
      </c>
      <c r="D658" s="389">
        <v>10.25</v>
      </c>
      <c r="E658" s="389">
        <v>2</v>
      </c>
      <c r="F658" s="389">
        <v>2</v>
      </c>
      <c r="G658" s="389">
        <v>2</v>
      </c>
      <c r="H658" s="389">
        <v>1</v>
      </c>
      <c r="I658" s="389">
        <v>6</v>
      </c>
      <c r="J658" s="389">
        <v>10</v>
      </c>
      <c r="K658" s="389">
        <v>22</v>
      </c>
      <c r="L658" s="389">
        <v>42</v>
      </c>
      <c r="M658" s="389">
        <v>68</v>
      </c>
      <c r="N658" s="389">
        <v>72</v>
      </c>
      <c r="O658" s="389">
        <v>301</v>
      </c>
      <c r="P658" s="391">
        <v>0</v>
      </c>
    </row>
    <row r="659" spans="1:16">
      <c r="A659" s="393" t="s">
        <v>1836</v>
      </c>
      <c r="B659" s="389">
        <v>34</v>
      </c>
      <c r="C659" s="389">
        <v>546</v>
      </c>
      <c r="D659" s="389">
        <v>16.058823529411764</v>
      </c>
      <c r="E659" s="389">
        <v>1</v>
      </c>
      <c r="F659" s="389">
        <v>4</v>
      </c>
      <c r="G659" s="389">
        <v>1</v>
      </c>
      <c r="H659" s="391">
        <v>0</v>
      </c>
      <c r="I659" s="389">
        <v>4</v>
      </c>
      <c r="J659" s="389">
        <v>2</v>
      </c>
      <c r="K659" s="389">
        <v>3</v>
      </c>
      <c r="L659" s="389">
        <v>4</v>
      </c>
      <c r="M659" s="389">
        <v>2</v>
      </c>
      <c r="N659" s="389">
        <v>2</v>
      </c>
      <c r="O659" s="389">
        <v>11</v>
      </c>
      <c r="P659" s="391">
        <v>0</v>
      </c>
    </row>
    <row r="660" spans="1:16">
      <c r="A660" s="393" t="s">
        <v>1837</v>
      </c>
      <c r="B660" s="389">
        <v>90</v>
      </c>
      <c r="C660" s="389">
        <v>1407</v>
      </c>
      <c r="D660" s="389">
        <v>15.633333333333333</v>
      </c>
      <c r="E660" s="389">
        <v>7</v>
      </c>
      <c r="F660" s="389">
        <v>5</v>
      </c>
      <c r="G660" s="389">
        <v>3</v>
      </c>
      <c r="H660" s="391">
        <v>0</v>
      </c>
      <c r="I660" s="389">
        <v>6</v>
      </c>
      <c r="J660" s="389">
        <v>3</v>
      </c>
      <c r="K660" s="389">
        <v>9</v>
      </c>
      <c r="L660" s="389">
        <v>15</v>
      </c>
      <c r="M660" s="389">
        <v>13</v>
      </c>
      <c r="N660" s="389">
        <v>12</v>
      </c>
      <c r="O660" s="389">
        <v>17</v>
      </c>
      <c r="P660" s="391">
        <v>0</v>
      </c>
    </row>
    <row r="661" spans="1:16">
      <c r="A661" s="393" t="s">
        <v>1838</v>
      </c>
      <c r="B661" s="389">
        <v>574</v>
      </c>
      <c r="C661" s="389">
        <v>5678</v>
      </c>
      <c r="D661" s="389">
        <v>9.8919860627177698</v>
      </c>
      <c r="E661" s="389">
        <v>2</v>
      </c>
      <c r="F661" s="389">
        <v>8</v>
      </c>
      <c r="G661" s="389">
        <v>15</v>
      </c>
      <c r="H661" s="389">
        <v>9</v>
      </c>
      <c r="I661" s="389">
        <v>19</v>
      </c>
      <c r="J661" s="389">
        <v>19</v>
      </c>
      <c r="K661" s="389">
        <v>55</v>
      </c>
      <c r="L661" s="389">
        <v>57</v>
      </c>
      <c r="M661" s="389">
        <v>71</v>
      </c>
      <c r="N661" s="389">
        <v>72</v>
      </c>
      <c r="O661" s="389">
        <v>247</v>
      </c>
      <c r="P661" s="391">
        <v>0</v>
      </c>
    </row>
    <row r="662" spans="1:16">
      <c r="A662" s="393" t="s">
        <v>1839</v>
      </c>
      <c r="B662" s="389">
        <v>15</v>
      </c>
      <c r="C662" s="389">
        <v>194</v>
      </c>
      <c r="D662" s="389">
        <v>12.933333333333334</v>
      </c>
      <c r="E662" s="389">
        <v>1</v>
      </c>
      <c r="F662" s="391">
        <v>0</v>
      </c>
      <c r="G662" s="391">
        <v>0</v>
      </c>
      <c r="H662" s="389">
        <v>1</v>
      </c>
      <c r="I662" s="391">
        <v>0</v>
      </c>
      <c r="J662" s="389">
        <v>1</v>
      </c>
      <c r="K662" s="389">
        <v>4</v>
      </c>
      <c r="L662" s="389">
        <v>4</v>
      </c>
      <c r="M662" s="389">
        <v>2</v>
      </c>
      <c r="N662" s="389">
        <v>1</v>
      </c>
      <c r="O662" s="389">
        <v>1</v>
      </c>
      <c r="P662" s="391">
        <v>0</v>
      </c>
    </row>
    <row r="663" spans="1:16">
      <c r="A663" s="393" t="s">
        <v>1840</v>
      </c>
      <c r="B663" s="389">
        <v>220</v>
      </c>
      <c r="C663" s="389">
        <v>1605</v>
      </c>
      <c r="D663" s="389">
        <v>7.2954545454545459</v>
      </c>
      <c r="E663" s="389">
        <v>5</v>
      </c>
      <c r="F663" s="389">
        <v>1</v>
      </c>
      <c r="G663" s="391">
        <v>0</v>
      </c>
      <c r="H663" s="389">
        <v>1</v>
      </c>
      <c r="I663" s="389">
        <v>34</v>
      </c>
      <c r="J663" s="389">
        <v>38</v>
      </c>
      <c r="K663" s="389">
        <v>48</v>
      </c>
      <c r="L663" s="389">
        <v>20</v>
      </c>
      <c r="M663" s="389">
        <v>25</v>
      </c>
      <c r="N663" s="389">
        <v>21</v>
      </c>
      <c r="O663" s="389">
        <v>27</v>
      </c>
      <c r="P663" s="391">
        <v>0</v>
      </c>
    </row>
    <row r="664" spans="1:16">
      <c r="A664" s="393" t="s">
        <v>1841</v>
      </c>
      <c r="B664" s="389">
        <v>222</v>
      </c>
      <c r="C664" s="389">
        <v>3116</v>
      </c>
      <c r="D664" s="389">
        <v>14.036036036036036</v>
      </c>
      <c r="E664" s="389">
        <v>2</v>
      </c>
      <c r="F664" s="391">
        <v>0</v>
      </c>
      <c r="G664" s="389">
        <v>2</v>
      </c>
      <c r="H664" s="391">
        <v>0</v>
      </c>
      <c r="I664" s="389">
        <v>12</v>
      </c>
      <c r="J664" s="389">
        <v>25</v>
      </c>
      <c r="K664" s="389">
        <v>43</v>
      </c>
      <c r="L664" s="389">
        <v>39</v>
      </c>
      <c r="M664" s="389">
        <v>39</v>
      </c>
      <c r="N664" s="389">
        <v>19</v>
      </c>
      <c r="O664" s="389">
        <v>41</v>
      </c>
      <c r="P664" s="391">
        <v>0</v>
      </c>
    </row>
    <row r="665" spans="1:16" ht="33.75">
      <c r="A665" s="393" t="s">
        <v>1842</v>
      </c>
      <c r="B665" s="389">
        <v>33</v>
      </c>
      <c r="C665" s="389">
        <v>454</v>
      </c>
      <c r="D665" s="389">
        <v>13.757575757575758</v>
      </c>
      <c r="E665" s="389">
        <v>2</v>
      </c>
      <c r="F665" s="389">
        <v>2</v>
      </c>
      <c r="G665" s="389">
        <v>3</v>
      </c>
      <c r="H665" s="391">
        <v>0</v>
      </c>
      <c r="I665" s="389">
        <v>6</v>
      </c>
      <c r="J665" s="389">
        <v>3</v>
      </c>
      <c r="K665" s="389">
        <v>2</v>
      </c>
      <c r="L665" s="389">
        <v>3</v>
      </c>
      <c r="M665" s="389">
        <v>2</v>
      </c>
      <c r="N665" s="389">
        <v>4</v>
      </c>
      <c r="O665" s="389">
        <v>6</v>
      </c>
      <c r="P665" s="391">
        <v>0</v>
      </c>
    </row>
    <row r="666" spans="1:16" ht="22.5">
      <c r="A666" s="393" t="s">
        <v>1843</v>
      </c>
      <c r="B666" s="389">
        <v>1023</v>
      </c>
      <c r="C666" s="389">
        <v>6497</v>
      </c>
      <c r="D666" s="389">
        <v>6.3509286412512216</v>
      </c>
      <c r="E666" s="389">
        <v>149</v>
      </c>
      <c r="F666" s="389">
        <v>203</v>
      </c>
      <c r="G666" s="389">
        <v>54</v>
      </c>
      <c r="H666" s="389">
        <v>28</v>
      </c>
      <c r="I666" s="389">
        <v>22</v>
      </c>
      <c r="J666" s="389">
        <v>26</v>
      </c>
      <c r="K666" s="389">
        <v>54</v>
      </c>
      <c r="L666" s="389">
        <v>31</v>
      </c>
      <c r="M666" s="389">
        <v>53</v>
      </c>
      <c r="N666" s="389">
        <v>65</v>
      </c>
      <c r="O666" s="389">
        <v>336</v>
      </c>
      <c r="P666" s="389">
        <v>2</v>
      </c>
    </row>
    <row r="667" spans="1:16" ht="30.75" customHeight="1">
      <c r="A667" s="393" t="s">
        <v>1844</v>
      </c>
      <c r="B667" s="389">
        <v>629</v>
      </c>
      <c r="C667" s="389">
        <v>3378</v>
      </c>
      <c r="D667" s="389">
        <v>5.370429252782194</v>
      </c>
      <c r="E667" s="389">
        <v>152</v>
      </c>
      <c r="F667" s="389">
        <v>208</v>
      </c>
      <c r="G667" s="389">
        <v>48</v>
      </c>
      <c r="H667" s="389">
        <v>12</v>
      </c>
      <c r="I667" s="389">
        <v>15</v>
      </c>
      <c r="J667" s="389">
        <v>11</v>
      </c>
      <c r="K667" s="389">
        <v>25</v>
      </c>
      <c r="L667" s="389">
        <v>21</v>
      </c>
      <c r="M667" s="389">
        <v>27</v>
      </c>
      <c r="N667" s="389">
        <v>27</v>
      </c>
      <c r="O667" s="389">
        <v>82</v>
      </c>
      <c r="P667" s="389">
        <v>1</v>
      </c>
    </row>
    <row r="668" spans="1:16">
      <c r="A668" s="392" t="s">
        <v>1845</v>
      </c>
      <c r="B668" s="389">
        <v>63986</v>
      </c>
      <c r="C668" s="389">
        <v>241763</v>
      </c>
      <c r="D668" s="389">
        <v>3.7783733941799769</v>
      </c>
      <c r="E668" s="389">
        <v>735</v>
      </c>
      <c r="F668" s="389">
        <v>2192</v>
      </c>
      <c r="G668" s="389">
        <v>2883</v>
      </c>
      <c r="H668" s="389">
        <v>3724</v>
      </c>
      <c r="I668" s="389">
        <v>3734</v>
      </c>
      <c r="J668" s="389">
        <v>4340</v>
      </c>
      <c r="K668" s="389">
        <v>9419</v>
      </c>
      <c r="L668" s="389">
        <v>8626</v>
      </c>
      <c r="M668" s="389">
        <v>8308</v>
      </c>
      <c r="N668" s="389">
        <v>7731</v>
      </c>
      <c r="O668" s="389">
        <v>12283</v>
      </c>
      <c r="P668" s="389">
        <v>11</v>
      </c>
    </row>
    <row r="669" spans="1:16" ht="22.5">
      <c r="A669" s="393" t="s">
        <v>1846</v>
      </c>
      <c r="B669" s="389">
        <v>33</v>
      </c>
      <c r="C669" s="389">
        <v>55</v>
      </c>
      <c r="D669" s="389">
        <v>1.6666666666666667</v>
      </c>
      <c r="E669" s="391">
        <v>0</v>
      </c>
      <c r="F669" s="391">
        <v>0</v>
      </c>
      <c r="G669" s="389">
        <v>8</v>
      </c>
      <c r="H669" s="389">
        <v>3</v>
      </c>
      <c r="I669" s="389">
        <v>5</v>
      </c>
      <c r="J669" s="389">
        <v>4</v>
      </c>
      <c r="K669" s="389">
        <v>8</v>
      </c>
      <c r="L669" s="389">
        <v>2</v>
      </c>
      <c r="M669" s="389">
        <v>1</v>
      </c>
      <c r="N669" s="389">
        <v>1</v>
      </c>
      <c r="O669" s="389">
        <v>1</v>
      </c>
      <c r="P669" s="391">
        <v>0</v>
      </c>
    </row>
    <row r="670" spans="1:16">
      <c r="A670" s="393" t="s">
        <v>1847</v>
      </c>
      <c r="B670" s="389">
        <v>12</v>
      </c>
      <c r="C670" s="389">
        <v>20</v>
      </c>
      <c r="D670" s="389">
        <v>1.6666666666666667</v>
      </c>
      <c r="E670" s="391">
        <v>0</v>
      </c>
      <c r="F670" s="389">
        <v>1</v>
      </c>
      <c r="G670" s="389">
        <v>1</v>
      </c>
      <c r="H670" s="389">
        <v>1</v>
      </c>
      <c r="I670" s="389">
        <v>2</v>
      </c>
      <c r="J670" s="389">
        <v>1</v>
      </c>
      <c r="K670" s="389">
        <v>6</v>
      </c>
      <c r="L670" s="391">
        <v>0</v>
      </c>
      <c r="M670" s="391">
        <v>0</v>
      </c>
      <c r="N670" s="391">
        <v>0</v>
      </c>
      <c r="O670" s="391">
        <v>0</v>
      </c>
      <c r="P670" s="391">
        <v>0</v>
      </c>
    </row>
    <row r="671" spans="1:16">
      <c r="A671" s="393" t="s">
        <v>1848</v>
      </c>
      <c r="B671" s="389">
        <v>45</v>
      </c>
      <c r="C671" s="389">
        <v>85</v>
      </c>
      <c r="D671" s="389">
        <v>1.8888888888888888</v>
      </c>
      <c r="E671" s="391">
        <v>0</v>
      </c>
      <c r="F671" s="389">
        <v>6</v>
      </c>
      <c r="G671" s="389">
        <v>12</v>
      </c>
      <c r="H671" s="389">
        <v>4</v>
      </c>
      <c r="I671" s="389">
        <v>1</v>
      </c>
      <c r="J671" s="389">
        <v>2</v>
      </c>
      <c r="K671" s="389">
        <v>6</v>
      </c>
      <c r="L671" s="389">
        <v>3</v>
      </c>
      <c r="M671" s="389">
        <v>5</v>
      </c>
      <c r="N671" s="389">
        <v>3</v>
      </c>
      <c r="O671" s="389">
        <v>3</v>
      </c>
      <c r="P671" s="391">
        <v>0</v>
      </c>
    </row>
    <row r="672" spans="1:16" ht="22.5">
      <c r="A672" s="393" t="s">
        <v>1849</v>
      </c>
      <c r="B672" s="389">
        <v>5</v>
      </c>
      <c r="C672" s="389">
        <v>26</v>
      </c>
      <c r="D672" s="389">
        <v>5.2</v>
      </c>
      <c r="E672" s="391">
        <v>0</v>
      </c>
      <c r="F672" s="389">
        <v>1</v>
      </c>
      <c r="G672" s="389">
        <v>1</v>
      </c>
      <c r="H672" s="391">
        <v>0</v>
      </c>
      <c r="I672" s="389">
        <v>1</v>
      </c>
      <c r="J672" s="389">
        <v>1</v>
      </c>
      <c r="K672" s="389">
        <v>1</v>
      </c>
      <c r="L672" s="391">
        <v>0</v>
      </c>
      <c r="M672" s="391">
        <v>0</v>
      </c>
      <c r="N672" s="391">
        <v>0</v>
      </c>
      <c r="O672" s="391">
        <v>0</v>
      </c>
      <c r="P672" s="391">
        <v>0</v>
      </c>
    </row>
    <row r="673" spans="1:16" ht="22.5">
      <c r="A673" s="393" t="s">
        <v>1850</v>
      </c>
      <c r="B673" s="389">
        <v>92</v>
      </c>
      <c r="C673" s="389">
        <v>375</v>
      </c>
      <c r="D673" s="389">
        <v>4.0760869565217392</v>
      </c>
      <c r="E673" s="391">
        <v>0</v>
      </c>
      <c r="F673" s="389">
        <v>9</v>
      </c>
      <c r="G673" s="389">
        <v>10</v>
      </c>
      <c r="H673" s="389">
        <v>12</v>
      </c>
      <c r="I673" s="389">
        <v>14</v>
      </c>
      <c r="J673" s="389">
        <v>10</v>
      </c>
      <c r="K673" s="389">
        <v>13</v>
      </c>
      <c r="L673" s="389">
        <v>7</v>
      </c>
      <c r="M673" s="389">
        <v>8</v>
      </c>
      <c r="N673" s="389">
        <v>4</v>
      </c>
      <c r="O673" s="389">
        <v>5</v>
      </c>
      <c r="P673" s="391">
        <v>0</v>
      </c>
    </row>
    <row r="674" spans="1:16">
      <c r="A674" s="393" t="s">
        <v>1851</v>
      </c>
      <c r="B674" s="389">
        <v>62</v>
      </c>
      <c r="C674" s="389">
        <v>264</v>
      </c>
      <c r="D674" s="389">
        <v>4.258064516129032</v>
      </c>
      <c r="E674" s="391">
        <v>0</v>
      </c>
      <c r="F674" s="389">
        <v>13</v>
      </c>
      <c r="G674" s="389">
        <v>14</v>
      </c>
      <c r="H674" s="389">
        <v>8</v>
      </c>
      <c r="I674" s="389">
        <v>6</v>
      </c>
      <c r="J674" s="389">
        <v>2</v>
      </c>
      <c r="K674" s="389">
        <v>9</v>
      </c>
      <c r="L674" s="389">
        <v>3</v>
      </c>
      <c r="M674" s="389">
        <v>3</v>
      </c>
      <c r="N674" s="389">
        <v>1</v>
      </c>
      <c r="O674" s="389">
        <v>3</v>
      </c>
      <c r="P674" s="391">
        <v>0</v>
      </c>
    </row>
    <row r="675" spans="1:16" ht="22.5">
      <c r="A675" s="393" t="s">
        <v>1852</v>
      </c>
      <c r="B675" s="389">
        <v>36</v>
      </c>
      <c r="C675" s="389">
        <v>123</v>
      </c>
      <c r="D675" s="389">
        <v>3.4166666666666665</v>
      </c>
      <c r="E675" s="391">
        <v>0</v>
      </c>
      <c r="F675" s="389">
        <v>4</v>
      </c>
      <c r="G675" s="389">
        <v>10</v>
      </c>
      <c r="H675" s="389">
        <v>7</v>
      </c>
      <c r="I675" s="389">
        <v>3</v>
      </c>
      <c r="J675" s="389">
        <v>2</v>
      </c>
      <c r="K675" s="389">
        <v>1</v>
      </c>
      <c r="L675" s="389">
        <v>3</v>
      </c>
      <c r="M675" s="391">
        <v>0</v>
      </c>
      <c r="N675" s="389">
        <v>1</v>
      </c>
      <c r="O675" s="389">
        <v>5</v>
      </c>
      <c r="P675" s="391">
        <v>0</v>
      </c>
    </row>
    <row r="676" spans="1:16" ht="22.5">
      <c r="A676" s="393" t="s">
        <v>1853</v>
      </c>
      <c r="B676" s="389">
        <v>46</v>
      </c>
      <c r="C676" s="389">
        <v>133</v>
      </c>
      <c r="D676" s="389">
        <v>2.8913043478260869</v>
      </c>
      <c r="E676" s="391">
        <v>0</v>
      </c>
      <c r="F676" s="389">
        <v>2</v>
      </c>
      <c r="G676" s="391">
        <v>0</v>
      </c>
      <c r="H676" s="389">
        <v>5</v>
      </c>
      <c r="I676" s="389">
        <v>10</v>
      </c>
      <c r="J676" s="389">
        <v>8</v>
      </c>
      <c r="K676" s="389">
        <v>9</v>
      </c>
      <c r="L676" s="389">
        <v>5</v>
      </c>
      <c r="M676" s="389">
        <v>6</v>
      </c>
      <c r="N676" s="391">
        <v>0</v>
      </c>
      <c r="O676" s="389">
        <v>1</v>
      </c>
      <c r="P676" s="391">
        <v>0</v>
      </c>
    </row>
    <row r="677" spans="1:16" ht="22.5">
      <c r="A677" s="393" t="s">
        <v>1854</v>
      </c>
      <c r="B677" s="389">
        <v>86</v>
      </c>
      <c r="C677" s="389">
        <v>141</v>
      </c>
      <c r="D677" s="389">
        <v>1.6395348837209303</v>
      </c>
      <c r="E677" s="391">
        <v>0</v>
      </c>
      <c r="F677" s="389">
        <v>3</v>
      </c>
      <c r="G677" s="389">
        <v>9</v>
      </c>
      <c r="H677" s="389">
        <v>5</v>
      </c>
      <c r="I677" s="389">
        <v>5</v>
      </c>
      <c r="J677" s="389">
        <v>9</v>
      </c>
      <c r="K677" s="389">
        <v>22</v>
      </c>
      <c r="L677" s="389">
        <v>9</v>
      </c>
      <c r="M677" s="389">
        <v>6</v>
      </c>
      <c r="N677" s="389">
        <v>6</v>
      </c>
      <c r="O677" s="389">
        <v>12</v>
      </c>
      <c r="P677" s="391">
        <v>0</v>
      </c>
    </row>
    <row r="678" spans="1:16" ht="22.5">
      <c r="A678" s="393" t="s">
        <v>1855</v>
      </c>
      <c r="B678" s="389">
        <v>47</v>
      </c>
      <c r="C678" s="389">
        <v>108</v>
      </c>
      <c r="D678" s="389">
        <v>2.2978723404255321</v>
      </c>
      <c r="E678" s="389">
        <v>2</v>
      </c>
      <c r="F678" s="389">
        <v>8</v>
      </c>
      <c r="G678" s="389">
        <v>4</v>
      </c>
      <c r="H678" s="389">
        <v>3</v>
      </c>
      <c r="I678" s="389">
        <v>3</v>
      </c>
      <c r="J678" s="389">
        <v>6</v>
      </c>
      <c r="K678" s="389">
        <v>6</v>
      </c>
      <c r="L678" s="389">
        <v>5</v>
      </c>
      <c r="M678" s="389">
        <v>3</v>
      </c>
      <c r="N678" s="389">
        <v>4</v>
      </c>
      <c r="O678" s="389">
        <v>3</v>
      </c>
      <c r="P678" s="391">
        <v>0</v>
      </c>
    </row>
    <row r="679" spans="1:16">
      <c r="A679" s="393" t="s">
        <v>1856</v>
      </c>
      <c r="B679" s="389">
        <v>185</v>
      </c>
      <c r="C679" s="389">
        <v>975</v>
      </c>
      <c r="D679" s="389">
        <v>5.2702702702702702</v>
      </c>
      <c r="E679" s="389">
        <v>12</v>
      </c>
      <c r="F679" s="389">
        <v>28</v>
      </c>
      <c r="G679" s="389">
        <v>34</v>
      </c>
      <c r="H679" s="389">
        <v>17</v>
      </c>
      <c r="I679" s="389">
        <v>17</v>
      </c>
      <c r="J679" s="389">
        <v>16</v>
      </c>
      <c r="K679" s="389">
        <v>25</v>
      </c>
      <c r="L679" s="389">
        <v>13</v>
      </c>
      <c r="M679" s="389">
        <v>10</v>
      </c>
      <c r="N679" s="389">
        <v>6</v>
      </c>
      <c r="O679" s="389">
        <v>7</v>
      </c>
      <c r="P679" s="391">
        <v>0</v>
      </c>
    </row>
    <row r="680" spans="1:16">
      <c r="A680" s="393" t="s">
        <v>1857</v>
      </c>
      <c r="B680" s="389">
        <v>91</v>
      </c>
      <c r="C680" s="389">
        <v>408</v>
      </c>
      <c r="D680" s="389">
        <v>4.4835164835164836</v>
      </c>
      <c r="E680" s="389">
        <v>7</v>
      </c>
      <c r="F680" s="389">
        <v>15</v>
      </c>
      <c r="G680" s="389">
        <v>10</v>
      </c>
      <c r="H680" s="389">
        <v>13</v>
      </c>
      <c r="I680" s="389">
        <v>6</v>
      </c>
      <c r="J680" s="389">
        <v>6</v>
      </c>
      <c r="K680" s="389">
        <v>11</v>
      </c>
      <c r="L680" s="389">
        <v>3</v>
      </c>
      <c r="M680" s="389">
        <v>11</v>
      </c>
      <c r="N680" s="389">
        <v>3</v>
      </c>
      <c r="O680" s="389">
        <v>6</v>
      </c>
      <c r="P680" s="391">
        <v>0</v>
      </c>
    </row>
    <row r="681" spans="1:16">
      <c r="A681" s="393" t="s">
        <v>1858</v>
      </c>
      <c r="B681" s="389">
        <v>113</v>
      </c>
      <c r="C681" s="389">
        <v>610</v>
      </c>
      <c r="D681" s="389">
        <v>5.3982300884955752</v>
      </c>
      <c r="E681" s="389">
        <v>11</v>
      </c>
      <c r="F681" s="389">
        <v>37</v>
      </c>
      <c r="G681" s="389">
        <v>10</v>
      </c>
      <c r="H681" s="389">
        <v>7</v>
      </c>
      <c r="I681" s="389">
        <v>4</v>
      </c>
      <c r="J681" s="389">
        <v>7</v>
      </c>
      <c r="K681" s="389">
        <v>10</v>
      </c>
      <c r="L681" s="389">
        <v>6</v>
      </c>
      <c r="M681" s="389">
        <v>9</v>
      </c>
      <c r="N681" s="389">
        <v>7</v>
      </c>
      <c r="O681" s="389">
        <v>5</v>
      </c>
      <c r="P681" s="391">
        <v>0</v>
      </c>
    </row>
    <row r="682" spans="1:16" ht="22.5">
      <c r="A682" s="393" t="s">
        <v>1859</v>
      </c>
      <c r="B682" s="389">
        <v>75</v>
      </c>
      <c r="C682" s="389">
        <v>140</v>
      </c>
      <c r="D682" s="389">
        <v>1.8666666666666667</v>
      </c>
      <c r="E682" s="389">
        <v>1</v>
      </c>
      <c r="F682" s="389">
        <v>9</v>
      </c>
      <c r="G682" s="389">
        <v>16</v>
      </c>
      <c r="H682" s="389">
        <v>15</v>
      </c>
      <c r="I682" s="389">
        <v>10</v>
      </c>
      <c r="J682" s="389">
        <v>5</v>
      </c>
      <c r="K682" s="389">
        <v>4</v>
      </c>
      <c r="L682" s="389">
        <v>5</v>
      </c>
      <c r="M682" s="389">
        <v>2</v>
      </c>
      <c r="N682" s="389">
        <v>2</v>
      </c>
      <c r="O682" s="389">
        <v>6</v>
      </c>
      <c r="P682" s="391">
        <v>0</v>
      </c>
    </row>
    <row r="683" spans="1:16">
      <c r="A683" s="393" t="s">
        <v>1860</v>
      </c>
      <c r="B683" s="389">
        <v>35</v>
      </c>
      <c r="C683" s="389">
        <v>98</v>
      </c>
      <c r="D683" s="389">
        <v>2.8</v>
      </c>
      <c r="E683" s="391">
        <v>0</v>
      </c>
      <c r="F683" s="389">
        <v>10</v>
      </c>
      <c r="G683" s="389">
        <v>7</v>
      </c>
      <c r="H683" s="389">
        <v>5</v>
      </c>
      <c r="I683" s="389">
        <v>3</v>
      </c>
      <c r="J683" s="389">
        <v>1</v>
      </c>
      <c r="K683" s="389">
        <v>1</v>
      </c>
      <c r="L683" s="389">
        <v>4</v>
      </c>
      <c r="M683" s="391">
        <v>0</v>
      </c>
      <c r="N683" s="389">
        <v>1</v>
      </c>
      <c r="O683" s="389">
        <v>3</v>
      </c>
      <c r="P683" s="391">
        <v>0</v>
      </c>
    </row>
    <row r="684" spans="1:16">
      <c r="A684" s="393" t="s">
        <v>1861</v>
      </c>
      <c r="B684" s="389">
        <v>53</v>
      </c>
      <c r="C684" s="389">
        <v>243</v>
      </c>
      <c r="D684" s="389">
        <v>4.5849056603773581</v>
      </c>
      <c r="E684" s="389">
        <v>1</v>
      </c>
      <c r="F684" s="391">
        <v>0</v>
      </c>
      <c r="G684" s="389">
        <v>3</v>
      </c>
      <c r="H684" s="391">
        <v>0</v>
      </c>
      <c r="I684" s="389">
        <v>2</v>
      </c>
      <c r="J684" s="389">
        <v>6</v>
      </c>
      <c r="K684" s="389">
        <v>3</v>
      </c>
      <c r="L684" s="389">
        <v>4</v>
      </c>
      <c r="M684" s="389">
        <v>7</v>
      </c>
      <c r="N684" s="389">
        <v>6</v>
      </c>
      <c r="O684" s="389">
        <v>21</v>
      </c>
      <c r="P684" s="391">
        <v>0</v>
      </c>
    </row>
    <row r="685" spans="1:16">
      <c r="A685" s="393" t="s">
        <v>1862</v>
      </c>
      <c r="B685" s="389">
        <v>166</v>
      </c>
      <c r="C685" s="389">
        <v>662</v>
      </c>
      <c r="D685" s="389">
        <v>3.9879518072289155</v>
      </c>
      <c r="E685" s="389">
        <v>36</v>
      </c>
      <c r="F685" s="389">
        <v>19</v>
      </c>
      <c r="G685" s="389">
        <v>4</v>
      </c>
      <c r="H685" s="389">
        <v>2</v>
      </c>
      <c r="I685" s="389">
        <v>3</v>
      </c>
      <c r="J685" s="389">
        <v>7</v>
      </c>
      <c r="K685" s="389">
        <v>15</v>
      </c>
      <c r="L685" s="389">
        <v>23</v>
      </c>
      <c r="M685" s="389">
        <v>22</v>
      </c>
      <c r="N685" s="389">
        <v>16</v>
      </c>
      <c r="O685" s="389">
        <v>19</v>
      </c>
      <c r="P685" s="391">
        <v>0</v>
      </c>
    </row>
    <row r="686" spans="1:16">
      <c r="A686" s="393" t="s">
        <v>1863</v>
      </c>
      <c r="B686" s="389">
        <v>203</v>
      </c>
      <c r="C686" s="389">
        <v>1342</v>
      </c>
      <c r="D686" s="389">
        <v>6.610837438423645</v>
      </c>
      <c r="E686" s="391">
        <v>0</v>
      </c>
      <c r="F686" s="389">
        <v>22</v>
      </c>
      <c r="G686" s="389">
        <v>5</v>
      </c>
      <c r="H686" s="389">
        <v>9</v>
      </c>
      <c r="I686" s="389">
        <v>33</v>
      </c>
      <c r="J686" s="389">
        <v>7</v>
      </c>
      <c r="K686" s="389">
        <v>14</v>
      </c>
      <c r="L686" s="389">
        <v>15</v>
      </c>
      <c r="M686" s="389">
        <v>15</v>
      </c>
      <c r="N686" s="389">
        <v>15</v>
      </c>
      <c r="O686" s="389">
        <v>68</v>
      </c>
      <c r="P686" s="391">
        <v>0</v>
      </c>
    </row>
    <row r="687" spans="1:16">
      <c r="A687" s="393" t="s">
        <v>1864</v>
      </c>
      <c r="B687" s="389">
        <v>528</v>
      </c>
      <c r="C687" s="389">
        <v>2823</v>
      </c>
      <c r="D687" s="389">
        <v>5.3465909090909092</v>
      </c>
      <c r="E687" s="389">
        <v>3</v>
      </c>
      <c r="F687" s="389">
        <v>2</v>
      </c>
      <c r="G687" s="389">
        <v>5</v>
      </c>
      <c r="H687" s="389">
        <v>5</v>
      </c>
      <c r="I687" s="389">
        <v>14</v>
      </c>
      <c r="J687" s="389">
        <v>22</v>
      </c>
      <c r="K687" s="389">
        <v>39</v>
      </c>
      <c r="L687" s="389">
        <v>57</v>
      </c>
      <c r="M687" s="389">
        <v>73</v>
      </c>
      <c r="N687" s="389">
        <v>88</v>
      </c>
      <c r="O687" s="389">
        <v>220</v>
      </c>
      <c r="P687" s="391">
        <v>0</v>
      </c>
    </row>
    <row r="688" spans="1:16">
      <c r="A688" s="393" t="s">
        <v>1865</v>
      </c>
      <c r="B688" s="389">
        <v>186</v>
      </c>
      <c r="C688" s="389">
        <v>991</v>
      </c>
      <c r="D688" s="389">
        <v>5.327956989247312</v>
      </c>
      <c r="E688" s="391">
        <v>0</v>
      </c>
      <c r="F688" s="389">
        <v>1</v>
      </c>
      <c r="G688" s="389">
        <v>2</v>
      </c>
      <c r="H688" s="389">
        <v>2</v>
      </c>
      <c r="I688" s="389">
        <v>15</v>
      </c>
      <c r="J688" s="389">
        <v>11</v>
      </c>
      <c r="K688" s="389">
        <v>29</v>
      </c>
      <c r="L688" s="389">
        <v>32</v>
      </c>
      <c r="M688" s="389">
        <v>15</v>
      </c>
      <c r="N688" s="389">
        <v>24</v>
      </c>
      <c r="O688" s="389">
        <v>55</v>
      </c>
      <c r="P688" s="391">
        <v>0</v>
      </c>
    </row>
    <row r="689" spans="1:16">
      <c r="A689" s="393" t="s">
        <v>1866</v>
      </c>
      <c r="B689" s="389">
        <v>138</v>
      </c>
      <c r="C689" s="389">
        <v>590</v>
      </c>
      <c r="D689" s="389">
        <v>4.27536231884058</v>
      </c>
      <c r="E689" s="389">
        <v>1</v>
      </c>
      <c r="F689" s="389">
        <v>1</v>
      </c>
      <c r="G689" s="389">
        <v>1</v>
      </c>
      <c r="H689" s="389">
        <v>3</v>
      </c>
      <c r="I689" s="389">
        <v>3</v>
      </c>
      <c r="J689" s="389">
        <v>8</v>
      </c>
      <c r="K689" s="389">
        <v>22</v>
      </c>
      <c r="L689" s="389">
        <v>22</v>
      </c>
      <c r="M689" s="389">
        <v>15</v>
      </c>
      <c r="N689" s="389">
        <v>21</v>
      </c>
      <c r="O689" s="389">
        <v>41</v>
      </c>
      <c r="P689" s="391">
        <v>0</v>
      </c>
    </row>
    <row r="690" spans="1:16">
      <c r="A690" s="393" t="s">
        <v>1867</v>
      </c>
      <c r="B690" s="389">
        <v>11</v>
      </c>
      <c r="C690" s="389">
        <v>58</v>
      </c>
      <c r="D690" s="389">
        <v>5.2727272727272725</v>
      </c>
      <c r="E690" s="391">
        <v>0</v>
      </c>
      <c r="F690" s="391">
        <v>0</v>
      </c>
      <c r="G690" s="391">
        <v>0</v>
      </c>
      <c r="H690" s="391">
        <v>0</v>
      </c>
      <c r="I690" s="391">
        <v>0</v>
      </c>
      <c r="J690" s="391">
        <v>0</v>
      </c>
      <c r="K690" s="389">
        <v>2</v>
      </c>
      <c r="L690" s="389">
        <v>2</v>
      </c>
      <c r="M690" s="389">
        <v>1</v>
      </c>
      <c r="N690" s="389">
        <v>2</v>
      </c>
      <c r="O690" s="389">
        <v>4</v>
      </c>
      <c r="P690" s="391">
        <v>0</v>
      </c>
    </row>
    <row r="691" spans="1:16">
      <c r="A691" s="393" t="s">
        <v>1868</v>
      </c>
      <c r="B691" s="389">
        <v>1786</v>
      </c>
      <c r="C691" s="389">
        <v>5669</v>
      </c>
      <c r="D691" s="389">
        <v>3.1741321388577828</v>
      </c>
      <c r="E691" s="389">
        <v>18</v>
      </c>
      <c r="F691" s="389">
        <v>69</v>
      </c>
      <c r="G691" s="389">
        <v>60</v>
      </c>
      <c r="H691" s="389">
        <v>68</v>
      </c>
      <c r="I691" s="389">
        <v>94</v>
      </c>
      <c r="J691" s="389">
        <v>137</v>
      </c>
      <c r="K691" s="389">
        <v>313</v>
      </c>
      <c r="L691" s="389">
        <v>256</v>
      </c>
      <c r="M691" s="389">
        <v>215</v>
      </c>
      <c r="N691" s="389">
        <v>197</v>
      </c>
      <c r="O691" s="389">
        <v>358</v>
      </c>
      <c r="P691" s="389">
        <v>1</v>
      </c>
    </row>
    <row r="692" spans="1:16">
      <c r="A692" s="393" t="s">
        <v>1869</v>
      </c>
      <c r="B692" s="389">
        <v>252</v>
      </c>
      <c r="C692" s="389">
        <v>473</v>
      </c>
      <c r="D692" s="389">
        <v>1.876984126984127</v>
      </c>
      <c r="E692" s="389">
        <v>7</v>
      </c>
      <c r="F692" s="389">
        <v>29</v>
      </c>
      <c r="G692" s="389">
        <v>33</v>
      </c>
      <c r="H692" s="389">
        <v>23</v>
      </c>
      <c r="I692" s="389">
        <v>17</v>
      </c>
      <c r="J692" s="389">
        <v>26</v>
      </c>
      <c r="K692" s="389">
        <v>31</v>
      </c>
      <c r="L692" s="389">
        <v>21</v>
      </c>
      <c r="M692" s="389">
        <v>20</v>
      </c>
      <c r="N692" s="389">
        <v>22</v>
      </c>
      <c r="O692" s="389">
        <v>23</v>
      </c>
      <c r="P692" s="391">
        <v>0</v>
      </c>
    </row>
    <row r="693" spans="1:16" ht="22.5">
      <c r="A693" s="393" t="s">
        <v>1870</v>
      </c>
      <c r="B693" s="389">
        <v>217</v>
      </c>
      <c r="C693" s="389">
        <v>1130</v>
      </c>
      <c r="D693" s="389">
        <v>5.2073732718894012</v>
      </c>
      <c r="E693" s="389">
        <v>3</v>
      </c>
      <c r="F693" s="389">
        <v>19</v>
      </c>
      <c r="G693" s="389">
        <v>4</v>
      </c>
      <c r="H693" s="389">
        <v>3</v>
      </c>
      <c r="I693" s="389">
        <v>21</v>
      </c>
      <c r="J693" s="389">
        <v>17</v>
      </c>
      <c r="K693" s="389">
        <v>23</v>
      </c>
      <c r="L693" s="389">
        <v>22</v>
      </c>
      <c r="M693" s="389">
        <v>30</v>
      </c>
      <c r="N693" s="389">
        <v>17</v>
      </c>
      <c r="O693" s="389">
        <v>58</v>
      </c>
      <c r="P693" s="391">
        <v>0</v>
      </c>
    </row>
    <row r="694" spans="1:16">
      <c r="A694" s="393" t="s">
        <v>1871</v>
      </c>
      <c r="B694" s="389">
        <v>15997</v>
      </c>
      <c r="C694" s="389">
        <v>50152</v>
      </c>
      <c r="D694" s="389">
        <v>3.1350878289679316</v>
      </c>
      <c r="E694" s="389">
        <v>27</v>
      </c>
      <c r="F694" s="389">
        <v>279</v>
      </c>
      <c r="G694" s="389">
        <v>1423</v>
      </c>
      <c r="H694" s="389">
        <v>2415</v>
      </c>
      <c r="I694" s="389">
        <v>2035</v>
      </c>
      <c r="J694" s="389">
        <v>1973</v>
      </c>
      <c r="K694" s="389">
        <v>3470</v>
      </c>
      <c r="L694" s="389">
        <v>2048</v>
      </c>
      <c r="M694" s="389">
        <v>1184</v>
      </c>
      <c r="N694" s="389">
        <v>608</v>
      </c>
      <c r="O694" s="389">
        <v>534</v>
      </c>
      <c r="P694" s="389">
        <v>1</v>
      </c>
    </row>
    <row r="695" spans="1:16">
      <c r="A695" s="393" t="s">
        <v>1872</v>
      </c>
      <c r="B695" s="389">
        <v>12</v>
      </c>
      <c r="C695" s="389">
        <v>72</v>
      </c>
      <c r="D695" s="389">
        <v>6</v>
      </c>
      <c r="E695" s="391">
        <v>0</v>
      </c>
      <c r="F695" s="391">
        <v>0</v>
      </c>
      <c r="G695" s="391">
        <v>0</v>
      </c>
      <c r="H695" s="389">
        <v>1</v>
      </c>
      <c r="I695" s="391">
        <v>0</v>
      </c>
      <c r="J695" s="389">
        <v>4</v>
      </c>
      <c r="K695" s="389">
        <v>2</v>
      </c>
      <c r="L695" s="389">
        <v>1</v>
      </c>
      <c r="M695" s="389">
        <v>1</v>
      </c>
      <c r="N695" s="389">
        <v>2</v>
      </c>
      <c r="O695" s="389">
        <v>1</v>
      </c>
      <c r="P695" s="391">
        <v>0</v>
      </c>
    </row>
    <row r="696" spans="1:16">
      <c r="A696" s="393" t="s">
        <v>1873</v>
      </c>
      <c r="B696" s="389">
        <v>1950</v>
      </c>
      <c r="C696" s="389">
        <v>5597</v>
      </c>
      <c r="D696" s="389">
        <v>2.8702564102564101</v>
      </c>
      <c r="E696" s="389">
        <v>5</v>
      </c>
      <c r="F696" s="389">
        <v>20</v>
      </c>
      <c r="G696" s="389">
        <v>115</v>
      </c>
      <c r="H696" s="389">
        <v>241</v>
      </c>
      <c r="I696" s="389">
        <v>286</v>
      </c>
      <c r="J696" s="389">
        <v>307</v>
      </c>
      <c r="K696" s="389">
        <v>456</v>
      </c>
      <c r="L696" s="389">
        <v>241</v>
      </c>
      <c r="M696" s="389">
        <v>138</v>
      </c>
      <c r="N696" s="389">
        <v>68</v>
      </c>
      <c r="O696" s="389">
        <v>72</v>
      </c>
      <c r="P696" s="389">
        <v>1</v>
      </c>
    </row>
    <row r="697" spans="1:16">
      <c r="A697" s="393" t="s">
        <v>1874</v>
      </c>
      <c r="B697" s="389">
        <v>130</v>
      </c>
      <c r="C697" s="389">
        <v>593</v>
      </c>
      <c r="D697" s="389">
        <v>4.5615384615384613</v>
      </c>
      <c r="E697" s="391">
        <v>0</v>
      </c>
      <c r="F697" s="391">
        <v>0</v>
      </c>
      <c r="G697" s="389">
        <v>6</v>
      </c>
      <c r="H697" s="389">
        <v>8</v>
      </c>
      <c r="I697" s="389">
        <v>21</v>
      </c>
      <c r="J697" s="389">
        <v>13</v>
      </c>
      <c r="K697" s="389">
        <v>35</v>
      </c>
      <c r="L697" s="389">
        <v>15</v>
      </c>
      <c r="M697" s="389">
        <v>11</v>
      </c>
      <c r="N697" s="389">
        <v>11</v>
      </c>
      <c r="O697" s="389">
        <v>10</v>
      </c>
      <c r="P697" s="391">
        <v>0</v>
      </c>
    </row>
    <row r="698" spans="1:16">
      <c r="A698" s="393" t="s">
        <v>1875</v>
      </c>
      <c r="B698" s="389">
        <v>10797</v>
      </c>
      <c r="C698" s="389">
        <v>26478</v>
      </c>
      <c r="D698" s="389">
        <v>2.4523478744095581</v>
      </c>
      <c r="E698" s="389">
        <v>280</v>
      </c>
      <c r="F698" s="389">
        <v>590</v>
      </c>
      <c r="G698" s="389">
        <v>404</v>
      </c>
      <c r="H698" s="389">
        <v>239</v>
      </c>
      <c r="I698" s="389">
        <v>279</v>
      </c>
      <c r="J698" s="389">
        <v>450</v>
      </c>
      <c r="K698" s="389">
        <v>1079</v>
      </c>
      <c r="L698" s="389">
        <v>1206</v>
      </c>
      <c r="M698" s="389">
        <v>1440</v>
      </c>
      <c r="N698" s="389">
        <v>1743</v>
      </c>
      <c r="O698" s="389">
        <v>3083</v>
      </c>
      <c r="P698" s="389">
        <v>4</v>
      </c>
    </row>
    <row r="699" spans="1:16">
      <c r="A699" s="393" t="s">
        <v>1876</v>
      </c>
      <c r="B699" s="389">
        <v>49</v>
      </c>
      <c r="C699" s="389">
        <v>210</v>
      </c>
      <c r="D699" s="389">
        <v>4.2857142857142856</v>
      </c>
      <c r="E699" s="389">
        <v>2</v>
      </c>
      <c r="F699" s="391">
        <v>0</v>
      </c>
      <c r="G699" s="391">
        <v>0</v>
      </c>
      <c r="H699" s="391">
        <v>0</v>
      </c>
      <c r="I699" s="389">
        <v>1</v>
      </c>
      <c r="J699" s="389">
        <v>2</v>
      </c>
      <c r="K699" s="389">
        <v>3</v>
      </c>
      <c r="L699" s="389">
        <v>1</v>
      </c>
      <c r="M699" s="389">
        <v>7</v>
      </c>
      <c r="N699" s="389">
        <v>10</v>
      </c>
      <c r="O699" s="389">
        <v>23</v>
      </c>
      <c r="P699" s="391">
        <v>0</v>
      </c>
    </row>
    <row r="700" spans="1:16">
      <c r="A700" s="393" t="s">
        <v>1877</v>
      </c>
      <c r="B700" s="389">
        <v>2880</v>
      </c>
      <c r="C700" s="389">
        <v>6245</v>
      </c>
      <c r="D700" s="389">
        <v>2.1684027777777777</v>
      </c>
      <c r="E700" s="389">
        <v>36</v>
      </c>
      <c r="F700" s="389">
        <v>306</v>
      </c>
      <c r="G700" s="389">
        <v>181</v>
      </c>
      <c r="H700" s="389">
        <v>91</v>
      </c>
      <c r="I700" s="389">
        <v>72</v>
      </c>
      <c r="J700" s="389">
        <v>100</v>
      </c>
      <c r="K700" s="389">
        <v>325</v>
      </c>
      <c r="L700" s="389">
        <v>485</v>
      </c>
      <c r="M700" s="389">
        <v>531</v>
      </c>
      <c r="N700" s="389">
        <v>413</v>
      </c>
      <c r="O700" s="389">
        <v>338</v>
      </c>
      <c r="P700" s="389">
        <v>2</v>
      </c>
    </row>
    <row r="701" spans="1:16">
      <c r="A701" s="393" t="s">
        <v>1878</v>
      </c>
      <c r="B701" s="389">
        <v>1150</v>
      </c>
      <c r="C701" s="389">
        <v>3678</v>
      </c>
      <c r="D701" s="389">
        <v>3.1982608695652175</v>
      </c>
      <c r="E701" s="389">
        <v>3</v>
      </c>
      <c r="F701" s="389">
        <v>18</v>
      </c>
      <c r="G701" s="389">
        <v>18</v>
      </c>
      <c r="H701" s="389">
        <v>17</v>
      </c>
      <c r="I701" s="389">
        <v>24</v>
      </c>
      <c r="J701" s="389">
        <v>34</v>
      </c>
      <c r="K701" s="389">
        <v>116</v>
      </c>
      <c r="L701" s="389">
        <v>172</v>
      </c>
      <c r="M701" s="389">
        <v>169</v>
      </c>
      <c r="N701" s="389">
        <v>209</v>
      </c>
      <c r="O701" s="389">
        <v>370</v>
      </c>
      <c r="P701" s="391">
        <v>0</v>
      </c>
    </row>
    <row r="702" spans="1:16">
      <c r="A702" s="393" t="s">
        <v>1879</v>
      </c>
      <c r="B702" s="389">
        <v>131</v>
      </c>
      <c r="C702" s="389">
        <v>1207</v>
      </c>
      <c r="D702" s="389">
        <v>9.213740458015268</v>
      </c>
      <c r="E702" s="389">
        <v>1</v>
      </c>
      <c r="F702" s="389">
        <v>3</v>
      </c>
      <c r="G702" s="389">
        <v>1</v>
      </c>
      <c r="H702" s="389">
        <v>1</v>
      </c>
      <c r="I702" s="389">
        <v>2</v>
      </c>
      <c r="J702" s="389">
        <v>6</v>
      </c>
      <c r="K702" s="389">
        <v>15</v>
      </c>
      <c r="L702" s="389">
        <v>23</v>
      </c>
      <c r="M702" s="389">
        <v>26</v>
      </c>
      <c r="N702" s="389">
        <v>25</v>
      </c>
      <c r="O702" s="389">
        <v>28</v>
      </c>
      <c r="P702" s="391">
        <v>0</v>
      </c>
    </row>
    <row r="703" spans="1:16">
      <c r="A703" s="393" t="s">
        <v>1880</v>
      </c>
      <c r="B703" s="389">
        <v>36</v>
      </c>
      <c r="C703" s="389">
        <v>68</v>
      </c>
      <c r="D703" s="389">
        <v>1.8888888888888888</v>
      </c>
      <c r="E703" s="389">
        <v>2</v>
      </c>
      <c r="F703" s="389">
        <v>5</v>
      </c>
      <c r="G703" s="389">
        <v>1</v>
      </c>
      <c r="H703" s="389">
        <v>1</v>
      </c>
      <c r="I703" s="389">
        <v>1</v>
      </c>
      <c r="J703" s="389">
        <v>1</v>
      </c>
      <c r="K703" s="389">
        <v>1</v>
      </c>
      <c r="L703" s="389">
        <v>2</v>
      </c>
      <c r="M703" s="389">
        <v>4</v>
      </c>
      <c r="N703" s="389">
        <v>8</v>
      </c>
      <c r="O703" s="389">
        <v>10</v>
      </c>
      <c r="P703" s="391">
        <v>0</v>
      </c>
    </row>
    <row r="704" spans="1:16" ht="22.5">
      <c r="A704" s="393" t="s">
        <v>1881</v>
      </c>
      <c r="B704" s="389">
        <v>555</v>
      </c>
      <c r="C704" s="389">
        <v>1424</v>
      </c>
      <c r="D704" s="389">
        <v>2.5657657657657658</v>
      </c>
      <c r="E704" s="389">
        <v>5</v>
      </c>
      <c r="F704" s="389">
        <v>29</v>
      </c>
      <c r="G704" s="389">
        <v>16</v>
      </c>
      <c r="H704" s="389">
        <v>10</v>
      </c>
      <c r="I704" s="389">
        <v>21</v>
      </c>
      <c r="J704" s="389">
        <v>17</v>
      </c>
      <c r="K704" s="389">
        <v>61</v>
      </c>
      <c r="L704" s="389">
        <v>75</v>
      </c>
      <c r="M704" s="389">
        <v>92</v>
      </c>
      <c r="N704" s="389">
        <v>97</v>
      </c>
      <c r="O704" s="389">
        <v>132</v>
      </c>
      <c r="P704" s="391">
        <v>0</v>
      </c>
    </row>
    <row r="705" spans="1:16">
      <c r="A705" s="393" t="s">
        <v>1882</v>
      </c>
      <c r="B705" s="389">
        <v>14</v>
      </c>
      <c r="C705" s="389">
        <v>44</v>
      </c>
      <c r="D705" s="389">
        <v>3.1428571428571428</v>
      </c>
      <c r="E705" s="391">
        <v>0</v>
      </c>
      <c r="F705" s="389">
        <v>3</v>
      </c>
      <c r="G705" s="389">
        <v>1</v>
      </c>
      <c r="H705" s="389">
        <v>2</v>
      </c>
      <c r="I705" s="389">
        <v>1</v>
      </c>
      <c r="J705" s="389">
        <v>1</v>
      </c>
      <c r="K705" s="389">
        <v>2</v>
      </c>
      <c r="L705" s="389">
        <v>2</v>
      </c>
      <c r="M705" s="389">
        <v>1</v>
      </c>
      <c r="N705" s="389">
        <v>1</v>
      </c>
      <c r="O705" s="391">
        <v>0</v>
      </c>
      <c r="P705" s="391">
        <v>0</v>
      </c>
    </row>
    <row r="706" spans="1:16">
      <c r="A706" s="393" t="s">
        <v>1883</v>
      </c>
      <c r="B706" s="389">
        <v>123</v>
      </c>
      <c r="C706" s="389">
        <v>905</v>
      </c>
      <c r="D706" s="389">
        <v>7.3577235772357721</v>
      </c>
      <c r="E706" s="389">
        <v>6</v>
      </c>
      <c r="F706" s="389">
        <v>3</v>
      </c>
      <c r="G706" s="389">
        <v>2</v>
      </c>
      <c r="H706" s="389">
        <v>3</v>
      </c>
      <c r="I706" s="389">
        <v>2</v>
      </c>
      <c r="J706" s="389">
        <v>10</v>
      </c>
      <c r="K706" s="389">
        <v>27</v>
      </c>
      <c r="L706" s="389">
        <v>20</v>
      </c>
      <c r="M706" s="389">
        <v>17</v>
      </c>
      <c r="N706" s="389">
        <v>17</v>
      </c>
      <c r="O706" s="389">
        <v>16</v>
      </c>
      <c r="P706" s="391">
        <v>0</v>
      </c>
    </row>
    <row r="707" spans="1:16">
      <c r="A707" s="393" t="s">
        <v>1884</v>
      </c>
      <c r="B707" s="389">
        <v>445</v>
      </c>
      <c r="C707" s="389">
        <v>1600</v>
      </c>
      <c r="D707" s="389">
        <v>3.595505617977528</v>
      </c>
      <c r="E707" s="389">
        <v>74</v>
      </c>
      <c r="F707" s="389">
        <v>164</v>
      </c>
      <c r="G707" s="389">
        <v>47</v>
      </c>
      <c r="H707" s="389">
        <v>29</v>
      </c>
      <c r="I707" s="389">
        <v>14</v>
      </c>
      <c r="J707" s="389">
        <v>6</v>
      </c>
      <c r="K707" s="389">
        <v>27</v>
      </c>
      <c r="L707" s="389">
        <v>20</v>
      </c>
      <c r="M707" s="389">
        <v>17</v>
      </c>
      <c r="N707" s="389">
        <v>15</v>
      </c>
      <c r="O707" s="389">
        <v>32</v>
      </c>
      <c r="P707" s="391">
        <v>0</v>
      </c>
    </row>
    <row r="708" spans="1:16">
      <c r="A708" s="393" t="s">
        <v>1885</v>
      </c>
      <c r="B708" s="389">
        <v>84</v>
      </c>
      <c r="C708" s="389">
        <v>875</v>
      </c>
      <c r="D708" s="389">
        <v>10.416666666666666</v>
      </c>
      <c r="E708" s="389">
        <v>9</v>
      </c>
      <c r="F708" s="389">
        <v>4</v>
      </c>
      <c r="G708" s="389">
        <v>3</v>
      </c>
      <c r="H708" s="389">
        <v>2</v>
      </c>
      <c r="I708" s="389">
        <v>1</v>
      </c>
      <c r="J708" s="389">
        <v>1</v>
      </c>
      <c r="K708" s="389">
        <v>5</v>
      </c>
      <c r="L708" s="389">
        <v>6</v>
      </c>
      <c r="M708" s="389">
        <v>9</v>
      </c>
      <c r="N708" s="389">
        <v>12</v>
      </c>
      <c r="O708" s="389">
        <v>32</v>
      </c>
      <c r="P708" s="391">
        <v>0</v>
      </c>
    </row>
    <row r="709" spans="1:16" ht="22.5">
      <c r="A709" s="393" t="s">
        <v>3443</v>
      </c>
      <c r="B709" s="389">
        <v>1829</v>
      </c>
      <c r="C709" s="389">
        <v>10539</v>
      </c>
      <c r="D709" s="389">
        <v>5.7621651175505741</v>
      </c>
      <c r="E709" s="389">
        <v>77</v>
      </c>
      <c r="F709" s="389">
        <v>135</v>
      </c>
      <c r="G709" s="389">
        <v>111</v>
      </c>
      <c r="H709" s="389">
        <v>78</v>
      </c>
      <c r="I709" s="389">
        <v>122</v>
      </c>
      <c r="J709" s="389">
        <v>101</v>
      </c>
      <c r="K709" s="389">
        <v>189</v>
      </c>
      <c r="L709" s="389">
        <v>155</v>
      </c>
      <c r="M709" s="389">
        <v>150</v>
      </c>
      <c r="N709" s="389">
        <v>183</v>
      </c>
      <c r="O709" s="389">
        <v>527</v>
      </c>
      <c r="P709" s="389">
        <v>1</v>
      </c>
    </row>
    <row r="710" spans="1:16">
      <c r="A710" s="393" t="s">
        <v>1886</v>
      </c>
      <c r="B710" s="389">
        <v>335</v>
      </c>
      <c r="C710" s="389">
        <v>2114</v>
      </c>
      <c r="D710" s="389">
        <v>6.3104477611940295</v>
      </c>
      <c r="E710" s="391">
        <v>0</v>
      </c>
      <c r="F710" s="389">
        <v>1</v>
      </c>
      <c r="G710" s="389">
        <v>1</v>
      </c>
      <c r="H710" s="391">
        <v>0</v>
      </c>
      <c r="I710" s="389">
        <v>2</v>
      </c>
      <c r="J710" s="389">
        <v>3</v>
      </c>
      <c r="K710" s="389">
        <v>17</v>
      </c>
      <c r="L710" s="389">
        <v>41</v>
      </c>
      <c r="M710" s="389">
        <v>60</v>
      </c>
      <c r="N710" s="389">
        <v>63</v>
      </c>
      <c r="O710" s="389">
        <v>147</v>
      </c>
      <c r="P710" s="391">
        <v>0</v>
      </c>
    </row>
    <row r="711" spans="1:16">
      <c r="A711" s="393" t="s">
        <v>1887</v>
      </c>
      <c r="B711" s="389">
        <v>131</v>
      </c>
      <c r="C711" s="389">
        <v>503</v>
      </c>
      <c r="D711" s="389">
        <v>3.8396946564885495</v>
      </c>
      <c r="E711" s="389">
        <v>2</v>
      </c>
      <c r="F711" s="389">
        <v>2</v>
      </c>
      <c r="G711" s="389">
        <v>2</v>
      </c>
      <c r="H711" s="389">
        <v>1</v>
      </c>
      <c r="I711" s="389">
        <v>3</v>
      </c>
      <c r="J711" s="389">
        <v>9</v>
      </c>
      <c r="K711" s="389">
        <v>22</v>
      </c>
      <c r="L711" s="389">
        <v>23</v>
      </c>
      <c r="M711" s="389">
        <v>28</v>
      </c>
      <c r="N711" s="389">
        <v>17</v>
      </c>
      <c r="O711" s="389">
        <v>22</v>
      </c>
      <c r="P711" s="391">
        <v>0</v>
      </c>
    </row>
    <row r="712" spans="1:16">
      <c r="A712" s="393" t="s">
        <v>1888</v>
      </c>
      <c r="B712" s="389">
        <v>420</v>
      </c>
      <c r="C712" s="389">
        <v>1811</v>
      </c>
      <c r="D712" s="389">
        <v>4.3119047619047617</v>
      </c>
      <c r="E712" s="389">
        <v>29</v>
      </c>
      <c r="F712" s="389">
        <v>86</v>
      </c>
      <c r="G712" s="389">
        <v>82</v>
      </c>
      <c r="H712" s="389">
        <v>72</v>
      </c>
      <c r="I712" s="389">
        <v>10</v>
      </c>
      <c r="J712" s="389">
        <v>13</v>
      </c>
      <c r="K712" s="389">
        <v>16</v>
      </c>
      <c r="L712" s="389">
        <v>16</v>
      </c>
      <c r="M712" s="389">
        <v>20</v>
      </c>
      <c r="N712" s="389">
        <v>11</v>
      </c>
      <c r="O712" s="389">
        <v>65</v>
      </c>
      <c r="P712" s="391">
        <v>0</v>
      </c>
    </row>
    <row r="713" spans="1:16">
      <c r="A713" s="393" t="s">
        <v>1889</v>
      </c>
      <c r="B713" s="389">
        <v>872</v>
      </c>
      <c r="C713" s="389">
        <v>2454</v>
      </c>
      <c r="D713" s="389">
        <v>2.8142201834862384</v>
      </c>
      <c r="E713" s="389">
        <v>6</v>
      </c>
      <c r="F713" s="389">
        <v>13</v>
      </c>
      <c r="G713" s="389">
        <v>3</v>
      </c>
      <c r="H713" s="389">
        <v>2</v>
      </c>
      <c r="I713" s="389">
        <v>14</v>
      </c>
      <c r="J713" s="389">
        <v>22</v>
      </c>
      <c r="K713" s="389">
        <v>158</v>
      </c>
      <c r="L713" s="389">
        <v>228</v>
      </c>
      <c r="M713" s="389">
        <v>232</v>
      </c>
      <c r="N713" s="389">
        <v>116</v>
      </c>
      <c r="O713" s="389">
        <v>78</v>
      </c>
      <c r="P713" s="391">
        <v>0</v>
      </c>
    </row>
    <row r="714" spans="1:16">
      <c r="A714" s="393" t="s">
        <v>1890</v>
      </c>
      <c r="B714" s="389">
        <v>429</v>
      </c>
      <c r="C714" s="389">
        <v>2014</v>
      </c>
      <c r="D714" s="389">
        <v>4.6946386946386944</v>
      </c>
      <c r="E714" s="389">
        <v>6</v>
      </c>
      <c r="F714" s="389">
        <v>3</v>
      </c>
      <c r="G714" s="389">
        <v>3</v>
      </c>
      <c r="H714" s="389">
        <v>3</v>
      </c>
      <c r="I714" s="389">
        <v>14</v>
      </c>
      <c r="J714" s="389">
        <v>20</v>
      </c>
      <c r="K714" s="389">
        <v>82</v>
      </c>
      <c r="L714" s="389">
        <v>89</v>
      </c>
      <c r="M714" s="389">
        <v>100</v>
      </c>
      <c r="N714" s="389">
        <v>70</v>
      </c>
      <c r="O714" s="389">
        <v>39</v>
      </c>
      <c r="P714" s="391">
        <v>0</v>
      </c>
    </row>
    <row r="715" spans="1:16">
      <c r="A715" s="393" t="s">
        <v>1891</v>
      </c>
      <c r="B715" s="389">
        <v>367</v>
      </c>
      <c r="C715" s="389">
        <v>1705</v>
      </c>
      <c r="D715" s="389">
        <v>4.6457765667574931</v>
      </c>
      <c r="E715" s="389">
        <v>10</v>
      </c>
      <c r="F715" s="389">
        <v>68</v>
      </c>
      <c r="G715" s="389">
        <v>40</v>
      </c>
      <c r="H715" s="389">
        <v>20</v>
      </c>
      <c r="I715" s="389">
        <v>5</v>
      </c>
      <c r="J715" s="389">
        <v>9</v>
      </c>
      <c r="K715" s="389">
        <v>31</v>
      </c>
      <c r="L715" s="389">
        <v>34</v>
      </c>
      <c r="M715" s="389">
        <v>49</v>
      </c>
      <c r="N715" s="389">
        <v>38</v>
      </c>
      <c r="O715" s="389">
        <v>63</v>
      </c>
      <c r="P715" s="391">
        <v>0</v>
      </c>
    </row>
    <row r="716" spans="1:16">
      <c r="A716" s="393" t="s">
        <v>1892</v>
      </c>
      <c r="B716" s="389">
        <v>343</v>
      </c>
      <c r="C716" s="389">
        <v>3161</v>
      </c>
      <c r="D716" s="389">
        <v>9.2157434402332363</v>
      </c>
      <c r="E716" s="389">
        <v>6</v>
      </c>
      <c r="F716" s="389">
        <v>12</v>
      </c>
      <c r="G716" s="389">
        <v>4</v>
      </c>
      <c r="H716" s="389">
        <v>9</v>
      </c>
      <c r="I716" s="389">
        <v>15</v>
      </c>
      <c r="J716" s="389">
        <v>27</v>
      </c>
      <c r="K716" s="389">
        <v>51</v>
      </c>
      <c r="L716" s="389">
        <v>46</v>
      </c>
      <c r="M716" s="389">
        <v>44</v>
      </c>
      <c r="N716" s="389">
        <v>51</v>
      </c>
      <c r="O716" s="389">
        <v>78</v>
      </c>
      <c r="P716" s="391">
        <v>0</v>
      </c>
    </row>
    <row r="717" spans="1:16">
      <c r="A717" s="393" t="s">
        <v>1893</v>
      </c>
      <c r="B717" s="389">
        <v>400</v>
      </c>
      <c r="C717" s="389">
        <v>3358</v>
      </c>
      <c r="D717" s="389">
        <v>8.3949999999999996</v>
      </c>
      <c r="E717" s="389">
        <v>1</v>
      </c>
      <c r="F717" s="389">
        <v>19</v>
      </c>
      <c r="G717" s="389">
        <v>20</v>
      </c>
      <c r="H717" s="389">
        <v>37</v>
      </c>
      <c r="I717" s="389">
        <v>49</v>
      </c>
      <c r="J717" s="389">
        <v>33</v>
      </c>
      <c r="K717" s="389">
        <v>55</v>
      </c>
      <c r="L717" s="389">
        <v>39</v>
      </c>
      <c r="M717" s="389">
        <v>34</v>
      </c>
      <c r="N717" s="389">
        <v>42</v>
      </c>
      <c r="O717" s="389">
        <v>71</v>
      </c>
      <c r="P717" s="391">
        <v>0</v>
      </c>
    </row>
    <row r="718" spans="1:16">
      <c r="A718" s="393" t="s">
        <v>1894</v>
      </c>
      <c r="B718" s="389">
        <v>85</v>
      </c>
      <c r="C718" s="389">
        <v>610</v>
      </c>
      <c r="D718" s="389">
        <v>7.1764705882352944</v>
      </c>
      <c r="E718" s="389">
        <v>1</v>
      </c>
      <c r="F718" s="389">
        <v>4</v>
      </c>
      <c r="G718" s="389">
        <v>4</v>
      </c>
      <c r="H718" s="389">
        <v>4</v>
      </c>
      <c r="I718" s="389">
        <v>10</v>
      </c>
      <c r="J718" s="389">
        <v>6</v>
      </c>
      <c r="K718" s="389">
        <v>14</v>
      </c>
      <c r="L718" s="389">
        <v>13</v>
      </c>
      <c r="M718" s="389">
        <v>8</v>
      </c>
      <c r="N718" s="389">
        <v>7</v>
      </c>
      <c r="O718" s="389">
        <v>14</v>
      </c>
      <c r="P718" s="391">
        <v>0</v>
      </c>
    </row>
    <row r="719" spans="1:16">
      <c r="A719" s="393" t="s">
        <v>1895</v>
      </c>
      <c r="B719" s="389">
        <v>253</v>
      </c>
      <c r="C719" s="389">
        <v>1874</v>
      </c>
      <c r="D719" s="389">
        <v>7.4071146245059287</v>
      </c>
      <c r="E719" s="391">
        <v>0</v>
      </c>
      <c r="F719" s="391">
        <v>0</v>
      </c>
      <c r="G719" s="391">
        <v>0</v>
      </c>
      <c r="H719" s="391">
        <v>0</v>
      </c>
      <c r="I719" s="391">
        <v>0</v>
      </c>
      <c r="J719" s="389">
        <v>4</v>
      </c>
      <c r="K719" s="389">
        <v>19</v>
      </c>
      <c r="L719" s="389">
        <v>34</v>
      </c>
      <c r="M719" s="389">
        <v>55</v>
      </c>
      <c r="N719" s="389">
        <v>66</v>
      </c>
      <c r="O719" s="389">
        <v>75</v>
      </c>
      <c r="P719" s="391">
        <v>0</v>
      </c>
    </row>
    <row r="720" spans="1:16">
      <c r="A720" s="393" t="s">
        <v>1896</v>
      </c>
      <c r="B720" s="389">
        <v>85</v>
      </c>
      <c r="C720" s="389">
        <v>581</v>
      </c>
      <c r="D720" s="389">
        <v>6.8352941176470585</v>
      </c>
      <c r="E720" s="389">
        <v>5</v>
      </c>
      <c r="F720" s="389">
        <v>2</v>
      </c>
      <c r="G720" s="389">
        <v>1</v>
      </c>
      <c r="H720" s="389">
        <v>5</v>
      </c>
      <c r="I720" s="391">
        <v>0</v>
      </c>
      <c r="J720" s="389">
        <v>2</v>
      </c>
      <c r="K720" s="389">
        <v>14</v>
      </c>
      <c r="L720" s="389">
        <v>7</v>
      </c>
      <c r="M720" s="389">
        <v>5</v>
      </c>
      <c r="N720" s="389">
        <v>21</v>
      </c>
      <c r="O720" s="389">
        <v>23</v>
      </c>
      <c r="P720" s="391">
        <v>0</v>
      </c>
    </row>
    <row r="721" spans="1:16" ht="22.5">
      <c r="A721" s="393" t="s">
        <v>1897</v>
      </c>
      <c r="B721" s="389">
        <v>235</v>
      </c>
      <c r="C721" s="389">
        <v>1534</v>
      </c>
      <c r="D721" s="389">
        <v>6.5276595744680854</v>
      </c>
      <c r="E721" s="389">
        <v>3</v>
      </c>
      <c r="F721" s="389">
        <v>5</v>
      </c>
      <c r="G721" s="389">
        <v>7</v>
      </c>
      <c r="H721" s="389">
        <v>11</v>
      </c>
      <c r="I721" s="389">
        <v>7</v>
      </c>
      <c r="J721" s="389">
        <v>6</v>
      </c>
      <c r="K721" s="389">
        <v>18</v>
      </c>
      <c r="L721" s="389">
        <v>24</v>
      </c>
      <c r="M721" s="389">
        <v>24</v>
      </c>
      <c r="N721" s="389">
        <v>53</v>
      </c>
      <c r="O721" s="389">
        <v>77</v>
      </c>
      <c r="P721" s="391">
        <v>0</v>
      </c>
    </row>
    <row r="722" spans="1:16">
      <c r="A722" s="393" t="s">
        <v>1898</v>
      </c>
      <c r="B722" s="389">
        <v>29</v>
      </c>
      <c r="C722" s="389">
        <v>168</v>
      </c>
      <c r="D722" s="389">
        <v>5.7931034482758621</v>
      </c>
      <c r="E722" s="391">
        <v>0</v>
      </c>
      <c r="F722" s="391">
        <v>0</v>
      </c>
      <c r="G722" s="389">
        <v>1</v>
      </c>
      <c r="H722" s="389">
        <v>2</v>
      </c>
      <c r="I722" s="389">
        <v>1</v>
      </c>
      <c r="J722" s="391">
        <v>0</v>
      </c>
      <c r="K722" s="389">
        <v>1</v>
      </c>
      <c r="L722" s="389">
        <v>4</v>
      </c>
      <c r="M722" s="389">
        <v>2</v>
      </c>
      <c r="N722" s="389">
        <v>5</v>
      </c>
      <c r="O722" s="389">
        <v>13</v>
      </c>
      <c r="P722" s="391">
        <v>0</v>
      </c>
    </row>
    <row r="723" spans="1:16">
      <c r="A723" s="393" t="s">
        <v>1899</v>
      </c>
      <c r="B723" s="389">
        <v>1274</v>
      </c>
      <c r="C723" s="389">
        <v>9946</v>
      </c>
      <c r="D723" s="389">
        <v>7.8069073783359499</v>
      </c>
      <c r="E723" s="389">
        <v>3</v>
      </c>
      <c r="F723" s="389">
        <v>4</v>
      </c>
      <c r="G723" s="389">
        <v>1</v>
      </c>
      <c r="H723" s="389">
        <v>7</v>
      </c>
      <c r="I723" s="389">
        <v>8</v>
      </c>
      <c r="J723" s="389">
        <v>3</v>
      </c>
      <c r="K723" s="389">
        <v>28</v>
      </c>
      <c r="L723" s="389">
        <v>77</v>
      </c>
      <c r="M723" s="389">
        <v>221</v>
      </c>
      <c r="N723" s="389">
        <v>377</v>
      </c>
      <c r="O723" s="389">
        <v>544</v>
      </c>
      <c r="P723" s="389">
        <v>1</v>
      </c>
    </row>
    <row r="724" spans="1:16">
      <c r="A724" s="393" t="s">
        <v>1900</v>
      </c>
      <c r="B724" s="389">
        <v>470</v>
      </c>
      <c r="C724" s="389">
        <v>3428</v>
      </c>
      <c r="D724" s="389">
        <v>7.2936170212765958</v>
      </c>
      <c r="E724" s="389">
        <v>5</v>
      </c>
      <c r="F724" s="389">
        <v>20</v>
      </c>
      <c r="G724" s="389">
        <v>25</v>
      </c>
      <c r="H724" s="389">
        <v>37</v>
      </c>
      <c r="I724" s="389">
        <v>32</v>
      </c>
      <c r="J724" s="389">
        <v>38</v>
      </c>
      <c r="K724" s="389">
        <v>69</v>
      </c>
      <c r="L724" s="389">
        <v>67</v>
      </c>
      <c r="M724" s="389">
        <v>64</v>
      </c>
      <c r="N724" s="389">
        <v>51</v>
      </c>
      <c r="O724" s="389">
        <v>62</v>
      </c>
      <c r="P724" s="391">
        <v>0</v>
      </c>
    </row>
    <row r="725" spans="1:16">
      <c r="A725" s="393" t="s">
        <v>1901</v>
      </c>
      <c r="B725" s="389">
        <v>329</v>
      </c>
      <c r="C725" s="389">
        <v>2414</v>
      </c>
      <c r="D725" s="389">
        <v>7.3373860182370825</v>
      </c>
      <c r="E725" s="389">
        <v>2</v>
      </c>
      <c r="F725" s="389">
        <v>7</v>
      </c>
      <c r="G725" s="389">
        <v>6</v>
      </c>
      <c r="H725" s="389">
        <v>10</v>
      </c>
      <c r="I725" s="389">
        <v>8</v>
      </c>
      <c r="J725" s="389">
        <v>13</v>
      </c>
      <c r="K725" s="389">
        <v>19</v>
      </c>
      <c r="L725" s="389">
        <v>26</v>
      </c>
      <c r="M725" s="389">
        <v>53</v>
      </c>
      <c r="N725" s="389">
        <v>67</v>
      </c>
      <c r="O725" s="389">
        <v>118</v>
      </c>
      <c r="P725" s="391">
        <v>0</v>
      </c>
    </row>
    <row r="726" spans="1:16">
      <c r="A726" s="393" t="s">
        <v>1902</v>
      </c>
      <c r="B726" s="389">
        <v>9172</v>
      </c>
      <c r="C726" s="389">
        <v>33730</v>
      </c>
      <c r="D726" s="389">
        <v>3.6774967291757523</v>
      </c>
      <c r="E726" s="391">
        <v>0</v>
      </c>
      <c r="F726" s="391">
        <v>0</v>
      </c>
      <c r="G726" s="389">
        <v>26</v>
      </c>
      <c r="H726" s="389">
        <v>58</v>
      </c>
      <c r="I726" s="389">
        <v>206</v>
      </c>
      <c r="J726" s="389">
        <v>425</v>
      </c>
      <c r="K726" s="389">
        <v>1362</v>
      </c>
      <c r="L726" s="389">
        <v>1710</v>
      </c>
      <c r="M726" s="389">
        <v>1789</v>
      </c>
      <c r="N726" s="389">
        <v>1509</v>
      </c>
      <c r="O726" s="389">
        <v>2087</v>
      </c>
      <c r="P726" s="391">
        <v>0</v>
      </c>
    </row>
    <row r="727" spans="1:16">
      <c r="A727" s="393" t="s">
        <v>1903</v>
      </c>
      <c r="B727" s="389">
        <v>2575</v>
      </c>
      <c r="C727" s="389">
        <v>9085</v>
      </c>
      <c r="D727" s="389">
        <v>3.5281553398058252</v>
      </c>
      <c r="E727" s="391">
        <v>0</v>
      </c>
      <c r="F727" s="389">
        <v>10</v>
      </c>
      <c r="G727" s="389">
        <v>13</v>
      </c>
      <c r="H727" s="389">
        <v>19</v>
      </c>
      <c r="I727" s="389">
        <v>53</v>
      </c>
      <c r="J727" s="389">
        <v>111</v>
      </c>
      <c r="K727" s="389">
        <v>442</v>
      </c>
      <c r="L727" s="389">
        <v>471</v>
      </c>
      <c r="M727" s="389">
        <v>464</v>
      </c>
      <c r="N727" s="389">
        <v>383</v>
      </c>
      <c r="O727" s="389">
        <v>609</v>
      </c>
      <c r="P727" s="391">
        <v>0</v>
      </c>
    </row>
    <row r="728" spans="1:16">
      <c r="A728" s="393" t="s">
        <v>1904</v>
      </c>
      <c r="B728" s="389">
        <v>358</v>
      </c>
      <c r="C728" s="389">
        <v>1337</v>
      </c>
      <c r="D728" s="389">
        <v>3.7346368715083798</v>
      </c>
      <c r="E728" s="391">
        <v>0</v>
      </c>
      <c r="F728" s="389">
        <v>4</v>
      </c>
      <c r="G728" s="391">
        <v>0</v>
      </c>
      <c r="H728" s="389">
        <v>5</v>
      </c>
      <c r="I728" s="389">
        <v>12</v>
      </c>
      <c r="J728" s="389">
        <v>14</v>
      </c>
      <c r="K728" s="389">
        <v>59</v>
      </c>
      <c r="L728" s="389">
        <v>55</v>
      </c>
      <c r="M728" s="389">
        <v>62</v>
      </c>
      <c r="N728" s="389">
        <v>54</v>
      </c>
      <c r="O728" s="389">
        <v>93</v>
      </c>
      <c r="P728" s="391">
        <v>0</v>
      </c>
    </row>
    <row r="729" spans="1:16">
      <c r="A729" s="393" t="s">
        <v>1905</v>
      </c>
      <c r="B729" s="389">
        <v>299</v>
      </c>
      <c r="C729" s="389">
        <v>2262</v>
      </c>
      <c r="D729" s="389">
        <v>7.5652173913043477</v>
      </c>
      <c r="E729" s="389">
        <v>1</v>
      </c>
      <c r="F729" s="389">
        <v>6</v>
      </c>
      <c r="G729" s="389">
        <v>2</v>
      </c>
      <c r="H729" s="389">
        <v>2</v>
      </c>
      <c r="I729" s="389">
        <v>6</v>
      </c>
      <c r="J729" s="389">
        <v>6</v>
      </c>
      <c r="K729" s="389">
        <v>20</v>
      </c>
      <c r="L729" s="389">
        <v>42</v>
      </c>
      <c r="M729" s="389">
        <v>44</v>
      </c>
      <c r="N729" s="389">
        <v>55</v>
      </c>
      <c r="O729" s="389">
        <v>115</v>
      </c>
      <c r="P729" s="391">
        <v>0</v>
      </c>
    </row>
    <row r="730" spans="1:16">
      <c r="A730" s="393" t="s">
        <v>1906</v>
      </c>
      <c r="B730" s="389">
        <v>1616</v>
      </c>
      <c r="C730" s="389">
        <v>12421</v>
      </c>
      <c r="D730" s="389">
        <v>7.6862623762376234</v>
      </c>
      <c r="E730" s="389">
        <v>1</v>
      </c>
      <c r="F730" s="389">
        <v>11</v>
      </c>
      <c r="G730" s="389">
        <v>12</v>
      </c>
      <c r="H730" s="389">
        <v>32</v>
      </c>
      <c r="I730" s="389">
        <v>52</v>
      </c>
      <c r="J730" s="389">
        <v>106</v>
      </c>
      <c r="K730" s="389">
        <v>225</v>
      </c>
      <c r="L730" s="389">
        <v>270</v>
      </c>
      <c r="M730" s="389">
        <v>234</v>
      </c>
      <c r="N730" s="389">
        <v>245</v>
      </c>
      <c r="O730" s="389">
        <v>428</v>
      </c>
      <c r="P730" s="391">
        <v>0</v>
      </c>
    </row>
    <row r="731" spans="1:16">
      <c r="A731" s="393" t="s">
        <v>1907</v>
      </c>
      <c r="B731" s="389">
        <v>80</v>
      </c>
      <c r="C731" s="389">
        <v>808</v>
      </c>
      <c r="D731" s="389">
        <v>10.1</v>
      </c>
      <c r="E731" s="391">
        <v>0</v>
      </c>
      <c r="F731" s="391">
        <v>0</v>
      </c>
      <c r="G731" s="389">
        <v>1</v>
      </c>
      <c r="H731" s="389">
        <v>2</v>
      </c>
      <c r="I731" s="391">
        <v>0</v>
      </c>
      <c r="J731" s="389">
        <v>4</v>
      </c>
      <c r="K731" s="389">
        <v>21</v>
      </c>
      <c r="L731" s="389">
        <v>9</v>
      </c>
      <c r="M731" s="389">
        <v>13</v>
      </c>
      <c r="N731" s="389">
        <v>10</v>
      </c>
      <c r="O731" s="389">
        <v>20</v>
      </c>
      <c r="P731" s="391">
        <v>0</v>
      </c>
    </row>
    <row r="732" spans="1:16">
      <c r="A732" s="393" t="s">
        <v>1908</v>
      </c>
      <c r="B732" s="389">
        <v>48</v>
      </c>
      <c r="C732" s="389">
        <v>199</v>
      </c>
      <c r="D732" s="389">
        <v>4.145833333333333</v>
      </c>
      <c r="E732" s="389">
        <v>5</v>
      </c>
      <c r="F732" s="389">
        <v>15</v>
      </c>
      <c r="G732" s="389">
        <v>6</v>
      </c>
      <c r="H732" s="389">
        <v>1</v>
      </c>
      <c r="I732" s="389">
        <v>2</v>
      </c>
      <c r="J732" s="391">
        <v>0</v>
      </c>
      <c r="K732" s="389">
        <v>2</v>
      </c>
      <c r="L732" s="389">
        <v>4</v>
      </c>
      <c r="M732" s="389">
        <v>1</v>
      </c>
      <c r="N732" s="389">
        <v>4</v>
      </c>
      <c r="O732" s="389">
        <v>8</v>
      </c>
      <c r="P732" s="391">
        <v>0</v>
      </c>
    </row>
    <row r="733" spans="1:16" ht="33.75">
      <c r="A733" s="393" t="s">
        <v>1909</v>
      </c>
      <c r="B733" s="389">
        <v>81</v>
      </c>
      <c r="C733" s="389">
        <v>778</v>
      </c>
      <c r="D733" s="389">
        <v>9.6049382716049383</v>
      </c>
      <c r="E733" s="389">
        <v>4</v>
      </c>
      <c r="F733" s="389">
        <v>2</v>
      </c>
      <c r="G733" s="389">
        <v>1</v>
      </c>
      <c r="H733" s="389">
        <v>1</v>
      </c>
      <c r="I733" s="389">
        <v>1</v>
      </c>
      <c r="J733" s="389">
        <v>9</v>
      </c>
      <c r="K733" s="389">
        <v>9</v>
      </c>
      <c r="L733" s="389">
        <v>13</v>
      </c>
      <c r="M733" s="389">
        <v>14</v>
      </c>
      <c r="N733" s="389">
        <v>14</v>
      </c>
      <c r="O733" s="389">
        <v>13</v>
      </c>
      <c r="P733" s="391">
        <v>0</v>
      </c>
    </row>
    <row r="734" spans="1:16" ht="28.5" customHeight="1">
      <c r="A734" s="393" t="s">
        <v>1910</v>
      </c>
      <c r="B734" s="389">
        <v>3015</v>
      </c>
      <c r="C734" s="389">
        <v>16239</v>
      </c>
      <c r="D734" s="389">
        <v>5.3860696517412938</v>
      </c>
      <c r="E734" s="389">
        <v>16</v>
      </c>
      <c r="F734" s="389">
        <v>31</v>
      </c>
      <c r="G734" s="389">
        <v>30</v>
      </c>
      <c r="H734" s="389">
        <v>26</v>
      </c>
      <c r="I734" s="389">
        <v>50</v>
      </c>
      <c r="J734" s="389">
        <v>110</v>
      </c>
      <c r="K734" s="389">
        <v>229</v>
      </c>
      <c r="L734" s="389">
        <v>290</v>
      </c>
      <c r="M734" s="389">
        <v>414</v>
      </c>
      <c r="N734" s="389">
        <v>533</v>
      </c>
      <c r="O734" s="389">
        <v>1286</v>
      </c>
      <c r="P734" s="391">
        <v>0</v>
      </c>
    </row>
    <row r="735" spans="1:16">
      <c r="A735" s="392" t="s">
        <v>1911</v>
      </c>
      <c r="B735" s="389">
        <v>8079</v>
      </c>
      <c r="C735" s="389">
        <v>49302</v>
      </c>
      <c r="D735" s="389">
        <v>6.1024879316747125</v>
      </c>
      <c r="E735" s="389">
        <v>430</v>
      </c>
      <c r="F735" s="389">
        <v>1106</v>
      </c>
      <c r="G735" s="389">
        <v>788</v>
      </c>
      <c r="H735" s="389">
        <v>644</v>
      </c>
      <c r="I735" s="389">
        <v>535</v>
      </c>
      <c r="J735" s="389">
        <v>550</v>
      </c>
      <c r="K735" s="389">
        <v>887</v>
      </c>
      <c r="L735" s="389">
        <v>806</v>
      </c>
      <c r="M735" s="389">
        <v>690</v>
      </c>
      <c r="N735" s="389">
        <v>649</v>
      </c>
      <c r="O735" s="389">
        <v>988</v>
      </c>
      <c r="P735" s="389">
        <v>6</v>
      </c>
    </row>
    <row r="736" spans="1:16">
      <c r="A736" s="393" t="s">
        <v>1912</v>
      </c>
      <c r="B736" s="389">
        <v>29</v>
      </c>
      <c r="C736" s="389">
        <v>153</v>
      </c>
      <c r="D736" s="389">
        <v>5.2758620689655169</v>
      </c>
      <c r="E736" s="389">
        <v>14</v>
      </c>
      <c r="F736" s="389">
        <v>14</v>
      </c>
      <c r="G736" s="391">
        <v>0</v>
      </c>
      <c r="H736" s="391">
        <v>0</v>
      </c>
      <c r="I736" s="389">
        <v>1</v>
      </c>
      <c r="J736" s="391">
        <v>0</v>
      </c>
      <c r="K736" s="391">
        <v>0</v>
      </c>
      <c r="L736" s="391">
        <v>0</v>
      </c>
      <c r="M736" s="391">
        <v>0</v>
      </c>
      <c r="N736" s="391">
        <v>0</v>
      </c>
      <c r="O736" s="391">
        <v>0</v>
      </c>
      <c r="P736" s="391">
        <v>0</v>
      </c>
    </row>
    <row r="737" spans="1:16">
      <c r="A737" s="393" t="s">
        <v>1913</v>
      </c>
      <c r="B737" s="389">
        <v>32</v>
      </c>
      <c r="C737" s="389">
        <v>127</v>
      </c>
      <c r="D737" s="389">
        <v>3.96875</v>
      </c>
      <c r="E737" s="389">
        <v>13</v>
      </c>
      <c r="F737" s="389">
        <v>9</v>
      </c>
      <c r="G737" s="389">
        <v>8</v>
      </c>
      <c r="H737" s="391">
        <v>0</v>
      </c>
      <c r="I737" s="391">
        <v>0</v>
      </c>
      <c r="J737" s="389">
        <v>1</v>
      </c>
      <c r="K737" s="389">
        <v>1</v>
      </c>
      <c r="L737" s="391">
        <v>0</v>
      </c>
      <c r="M737" s="391">
        <v>0</v>
      </c>
      <c r="N737" s="391">
        <v>0</v>
      </c>
      <c r="O737" s="391">
        <v>0</v>
      </c>
      <c r="P737" s="391">
        <v>0</v>
      </c>
    </row>
    <row r="738" spans="1:16">
      <c r="A738" s="393" t="s">
        <v>1914</v>
      </c>
      <c r="B738" s="389">
        <v>2419</v>
      </c>
      <c r="C738" s="389">
        <v>13817</v>
      </c>
      <c r="D738" s="389">
        <v>5.7118644067796609</v>
      </c>
      <c r="E738" s="389">
        <v>159</v>
      </c>
      <c r="F738" s="389">
        <v>391</v>
      </c>
      <c r="G738" s="389">
        <v>302</v>
      </c>
      <c r="H738" s="389">
        <v>219</v>
      </c>
      <c r="I738" s="389">
        <v>164</v>
      </c>
      <c r="J738" s="389">
        <v>165</v>
      </c>
      <c r="K738" s="389">
        <v>244</v>
      </c>
      <c r="L738" s="389">
        <v>217</v>
      </c>
      <c r="M738" s="389">
        <v>206</v>
      </c>
      <c r="N738" s="389">
        <v>164</v>
      </c>
      <c r="O738" s="389">
        <v>183</v>
      </c>
      <c r="P738" s="389">
        <v>5</v>
      </c>
    </row>
    <row r="739" spans="1:16">
      <c r="A739" s="393" t="s">
        <v>1915</v>
      </c>
      <c r="B739" s="389">
        <v>2515</v>
      </c>
      <c r="C739" s="389">
        <v>14456</v>
      </c>
      <c r="D739" s="389">
        <v>5.7479125248508947</v>
      </c>
      <c r="E739" s="389">
        <v>94</v>
      </c>
      <c r="F739" s="389">
        <v>348</v>
      </c>
      <c r="G739" s="389">
        <v>229</v>
      </c>
      <c r="H739" s="389">
        <v>214</v>
      </c>
      <c r="I739" s="389">
        <v>159</v>
      </c>
      <c r="J739" s="389">
        <v>179</v>
      </c>
      <c r="K739" s="389">
        <v>282</v>
      </c>
      <c r="L739" s="389">
        <v>260</v>
      </c>
      <c r="M739" s="389">
        <v>214</v>
      </c>
      <c r="N739" s="389">
        <v>194</v>
      </c>
      <c r="O739" s="389">
        <v>341</v>
      </c>
      <c r="P739" s="389">
        <v>1</v>
      </c>
    </row>
    <row r="740" spans="1:16">
      <c r="A740" s="393" t="s">
        <v>1916</v>
      </c>
      <c r="B740" s="389">
        <v>46</v>
      </c>
      <c r="C740" s="389">
        <v>257</v>
      </c>
      <c r="D740" s="389">
        <v>5.5869565217391308</v>
      </c>
      <c r="E740" s="389">
        <v>2</v>
      </c>
      <c r="F740" s="389">
        <v>10</v>
      </c>
      <c r="G740" s="389">
        <v>15</v>
      </c>
      <c r="H740" s="389">
        <v>4</v>
      </c>
      <c r="I740" s="389">
        <v>1</v>
      </c>
      <c r="J740" s="391">
        <v>0</v>
      </c>
      <c r="K740" s="389">
        <v>5</v>
      </c>
      <c r="L740" s="389">
        <v>2</v>
      </c>
      <c r="M740" s="391">
        <v>0</v>
      </c>
      <c r="N740" s="389">
        <v>1</v>
      </c>
      <c r="O740" s="389">
        <v>6</v>
      </c>
      <c r="P740" s="391">
        <v>0</v>
      </c>
    </row>
    <row r="741" spans="1:16">
      <c r="A741" s="393" t="s">
        <v>1917</v>
      </c>
      <c r="B741" s="389">
        <v>82</v>
      </c>
      <c r="C741" s="389">
        <v>227</v>
      </c>
      <c r="D741" s="389">
        <v>2.7682926829268291</v>
      </c>
      <c r="E741" s="391">
        <v>0</v>
      </c>
      <c r="F741" s="389">
        <v>1</v>
      </c>
      <c r="G741" s="389">
        <v>2</v>
      </c>
      <c r="H741" s="389">
        <v>1</v>
      </c>
      <c r="I741" s="389">
        <v>20</v>
      </c>
      <c r="J741" s="389">
        <v>23</v>
      </c>
      <c r="K741" s="389">
        <v>20</v>
      </c>
      <c r="L741" s="389">
        <v>6</v>
      </c>
      <c r="M741" s="389">
        <v>2</v>
      </c>
      <c r="N741" s="389">
        <v>4</v>
      </c>
      <c r="O741" s="389">
        <v>3</v>
      </c>
      <c r="P741" s="391">
        <v>0</v>
      </c>
    </row>
    <row r="742" spans="1:16" ht="22.5">
      <c r="A742" s="393" t="s">
        <v>1918</v>
      </c>
      <c r="B742" s="389">
        <v>301</v>
      </c>
      <c r="C742" s="389">
        <v>2344</v>
      </c>
      <c r="D742" s="389">
        <v>7.7873754152823924</v>
      </c>
      <c r="E742" s="389">
        <v>42</v>
      </c>
      <c r="F742" s="389">
        <v>35</v>
      </c>
      <c r="G742" s="389">
        <v>16</v>
      </c>
      <c r="H742" s="389">
        <v>11</v>
      </c>
      <c r="I742" s="389">
        <v>12</v>
      </c>
      <c r="J742" s="389">
        <v>17</v>
      </c>
      <c r="K742" s="389">
        <v>36</v>
      </c>
      <c r="L742" s="389">
        <v>26</v>
      </c>
      <c r="M742" s="389">
        <v>32</v>
      </c>
      <c r="N742" s="389">
        <v>19</v>
      </c>
      <c r="O742" s="389">
        <v>55</v>
      </c>
      <c r="P742" s="391">
        <v>0</v>
      </c>
    </row>
    <row r="743" spans="1:16">
      <c r="A743" s="393" t="s">
        <v>1919</v>
      </c>
      <c r="B743" s="389">
        <v>24</v>
      </c>
      <c r="C743" s="389">
        <v>338</v>
      </c>
      <c r="D743" s="389">
        <v>14.083333333333334</v>
      </c>
      <c r="E743" s="391">
        <v>0</v>
      </c>
      <c r="F743" s="389">
        <v>2</v>
      </c>
      <c r="G743" s="389">
        <v>2</v>
      </c>
      <c r="H743" s="389">
        <v>3</v>
      </c>
      <c r="I743" s="389">
        <v>1</v>
      </c>
      <c r="J743" s="391">
        <v>0</v>
      </c>
      <c r="K743" s="391">
        <v>0</v>
      </c>
      <c r="L743" s="389">
        <v>2</v>
      </c>
      <c r="M743" s="391">
        <v>0</v>
      </c>
      <c r="N743" s="389">
        <v>7</v>
      </c>
      <c r="O743" s="389">
        <v>7</v>
      </c>
      <c r="P743" s="391">
        <v>0</v>
      </c>
    </row>
    <row r="744" spans="1:16">
      <c r="A744" s="393" t="s">
        <v>1920</v>
      </c>
      <c r="B744" s="389">
        <v>4</v>
      </c>
      <c r="C744" s="389">
        <v>22</v>
      </c>
      <c r="D744" s="389">
        <v>5.5</v>
      </c>
      <c r="E744" s="391">
        <v>0</v>
      </c>
      <c r="F744" s="391">
        <v>0</v>
      </c>
      <c r="G744" s="389">
        <v>1</v>
      </c>
      <c r="H744" s="391">
        <v>0</v>
      </c>
      <c r="I744" s="389">
        <v>1</v>
      </c>
      <c r="J744" s="391">
        <v>0</v>
      </c>
      <c r="K744" s="389">
        <v>1</v>
      </c>
      <c r="L744" s="391">
        <v>0</v>
      </c>
      <c r="M744" s="391">
        <v>0</v>
      </c>
      <c r="N744" s="391">
        <v>0</v>
      </c>
      <c r="O744" s="389">
        <v>1</v>
      </c>
      <c r="P744" s="391">
        <v>0</v>
      </c>
    </row>
    <row r="745" spans="1:16">
      <c r="A745" s="393" t="s">
        <v>1921</v>
      </c>
      <c r="B745" s="389">
        <v>1</v>
      </c>
      <c r="C745" s="389">
        <v>1</v>
      </c>
      <c r="D745" s="389">
        <v>1</v>
      </c>
      <c r="E745" s="391">
        <v>0</v>
      </c>
      <c r="F745" s="391">
        <v>0</v>
      </c>
      <c r="G745" s="389">
        <v>1</v>
      </c>
      <c r="H745" s="391">
        <v>0</v>
      </c>
      <c r="I745" s="391">
        <v>0</v>
      </c>
      <c r="J745" s="391">
        <v>0</v>
      </c>
      <c r="K745" s="391">
        <v>0</v>
      </c>
      <c r="L745" s="391">
        <v>0</v>
      </c>
      <c r="M745" s="391">
        <v>0</v>
      </c>
      <c r="N745" s="391">
        <v>0</v>
      </c>
      <c r="O745" s="391">
        <v>0</v>
      </c>
      <c r="P745" s="391">
        <v>0</v>
      </c>
    </row>
    <row r="746" spans="1:16">
      <c r="A746" s="393" t="s">
        <v>1922</v>
      </c>
      <c r="B746" s="389">
        <v>2</v>
      </c>
      <c r="C746" s="389">
        <v>5</v>
      </c>
      <c r="D746" s="389">
        <v>2.5</v>
      </c>
      <c r="E746" s="391">
        <v>0</v>
      </c>
      <c r="F746" s="391">
        <v>0</v>
      </c>
      <c r="G746" s="391">
        <v>0</v>
      </c>
      <c r="H746" s="391">
        <v>0</v>
      </c>
      <c r="I746" s="389">
        <v>1</v>
      </c>
      <c r="J746" s="389">
        <v>1</v>
      </c>
      <c r="K746" s="391">
        <v>0</v>
      </c>
      <c r="L746" s="391">
        <v>0</v>
      </c>
      <c r="M746" s="391">
        <v>0</v>
      </c>
      <c r="N746" s="391">
        <v>0</v>
      </c>
      <c r="O746" s="391">
        <v>0</v>
      </c>
      <c r="P746" s="391">
        <v>0</v>
      </c>
    </row>
    <row r="747" spans="1:16">
      <c r="A747" s="393" t="s">
        <v>1923</v>
      </c>
      <c r="B747" s="389">
        <v>51</v>
      </c>
      <c r="C747" s="389">
        <v>250</v>
      </c>
      <c r="D747" s="389">
        <v>4.9019607843137258</v>
      </c>
      <c r="E747" s="389">
        <v>8</v>
      </c>
      <c r="F747" s="389">
        <v>14</v>
      </c>
      <c r="G747" s="389">
        <v>8</v>
      </c>
      <c r="H747" s="389">
        <v>4</v>
      </c>
      <c r="I747" s="389">
        <v>4</v>
      </c>
      <c r="J747" s="389">
        <v>2</v>
      </c>
      <c r="K747" s="389">
        <v>2</v>
      </c>
      <c r="L747" s="389">
        <v>3</v>
      </c>
      <c r="M747" s="389">
        <v>1</v>
      </c>
      <c r="N747" s="389">
        <v>1</v>
      </c>
      <c r="O747" s="389">
        <v>4</v>
      </c>
      <c r="P747" s="391">
        <v>0</v>
      </c>
    </row>
    <row r="748" spans="1:16">
      <c r="A748" s="393" t="s">
        <v>1924</v>
      </c>
      <c r="B748" s="389">
        <v>7</v>
      </c>
      <c r="C748" s="389">
        <v>48</v>
      </c>
      <c r="D748" s="389">
        <v>6.8571428571428568</v>
      </c>
      <c r="E748" s="389">
        <v>2</v>
      </c>
      <c r="F748" s="389">
        <v>1</v>
      </c>
      <c r="G748" s="391">
        <v>0</v>
      </c>
      <c r="H748" s="391">
        <v>0</v>
      </c>
      <c r="I748" s="391">
        <v>0</v>
      </c>
      <c r="J748" s="391">
        <v>0</v>
      </c>
      <c r="K748" s="391">
        <v>0</v>
      </c>
      <c r="L748" s="391">
        <v>0</v>
      </c>
      <c r="M748" s="389">
        <v>1</v>
      </c>
      <c r="N748" s="389">
        <v>1</v>
      </c>
      <c r="O748" s="389">
        <v>2</v>
      </c>
      <c r="P748" s="391">
        <v>0</v>
      </c>
    </row>
    <row r="749" spans="1:16">
      <c r="A749" s="393" t="s">
        <v>1925</v>
      </c>
      <c r="B749" s="389">
        <v>9</v>
      </c>
      <c r="C749" s="389">
        <v>49</v>
      </c>
      <c r="D749" s="389">
        <v>5.4444444444444446</v>
      </c>
      <c r="E749" s="389">
        <v>5</v>
      </c>
      <c r="F749" s="389">
        <v>2</v>
      </c>
      <c r="G749" s="391">
        <v>0</v>
      </c>
      <c r="H749" s="391">
        <v>0</v>
      </c>
      <c r="I749" s="389">
        <v>1</v>
      </c>
      <c r="J749" s="389">
        <v>1</v>
      </c>
      <c r="K749" s="391">
        <v>0</v>
      </c>
      <c r="L749" s="391">
        <v>0</v>
      </c>
      <c r="M749" s="391">
        <v>0</v>
      </c>
      <c r="N749" s="391">
        <v>0</v>
      </c>
      <c r="O749" s="391">
        <v>0</v>
      </c>
      <c r="P749" s="391">
        <v>0</v>
      </c>
    </row>
    <row r="750" spans="1:16">
      <c r="A750" s="393" t="s">
        <v>1926</v>
      </c>
      <c r="B750" s="389">
        <v>21</v>
      </c>
      <c r="C750" s="389">
        <v>69</v>
      </c>
      <c r="D750" s="389">
        <v>3.2857142857142856</v>
      </c>
      <c r="E750" s="389">
        <v>2</v>
      </c>
      <c r="F750" s="389">
        <v>6</v>
      </c>
      <c r="G750" s="389">
        <v>1</v>
      </c>
      <c r="H750" s="389">
        <v>4</v>
      </c>
      <c r="I750" s="389">
        <v>1</v>
      </c>
      <c r="J750" s="391">
        <v>0</v>
      </c>
      <c r="K750" s="391">
        <v>0</v>
      </c>
      <c r="L750" s="389">
        <v>2</v>
      </c>
      <c r="M750" s="391">
        <v>0</v>
      </c>
      <c r="N750" s="389">
        <v>2</v>
      </c>
      <c r="O750" s="389">
        <v>3</v>
      </c>
      <c r="P750" s="391">
        <v>0</v>
      </c>
    </row>
    <row r="751" spans="1:16">
      <c r="A751" s="393" t="s">
        <v>1927</v>
      </c>
      <c r="B751" s="389">
        <v>1</v>
      </c>
      <c r="C751" s="389">
        <v>5</v>
      </c>
      <c r="D751" s="389">
        <v>5</v>
      </c>
      <c r="E751" s="391">
        <v>0</v>
      </c>
      <c r="F751" s="391">
        <v>0</v>
      </c>
      <c r="G751" s="391">
        <v>0</v>
      </c>
      <c r="H751" s="391">
        <v>0</v>
      </c>
      <c r="I751" s="391">
        <v>0</v>
      </c>
      <c r="J751" s="391">
        <v>0</v>
      </c>
      <c r="K751" s="389">
        <v>1</v>
      </c>
      <c r="L751" s="391">
        <v>0</v>
      </c>
      <c r="M751" s="391">
        <v>0</v>
      </c>
      <c r="N751" s="391">
        <v>0</v>
      </c>
      <c r="O751" s="391">
        <v>0</v>
      </c>
      <c r="P751" s="391">
        <v>0</v>
      </c>
    </row>
    <row r="752" spans="1:16" ht="22.5">
      <c r="A752" s="393" t="s">
        <v>1928</v>
      </c>
      <c r="B752" s="389">
        <v>36</v>
      </c>
      <c r="C752" s="389">
        <v>106</v>
      </c>
      <c r="D752" s="389">
        <v>2.9444444444444446</v>
      </c>
      <c r="E752" s="389">
        <v>6</v>
      </c>
      <c r="F752" s="389">
        <v>4</v>
      </c>
      <c r="G752" s="389">
        <v>2</v>
      </c>
      <c r="H752" s="389">
        <v>3</v>
      </c>
      <c r="I752" s="391">
        <v>0</v>
      </c>
      <c r="J752" s="389">
        <v>2</v>
      </c>
      <c r="K752" s="389">
        <v>5</v>
      </c>
      <c r="L752" s="389">
        <v>6</v>
      </c>
      <c r="M752" s="389">
        <v>2</v>
      </c>
      <c r="N752" s="389">
        <v>2</v>
      </c>
      <c r="O752" s="389">
        <v>4</v>
      </c>
      <c r="P752" s="391">
        <v>0</v>
      </c>
    </row>
    <row r="753" spans="1:16">
      <c r="A753" s="393" t="s">
        <v>1929</v>
      </c>
      <c r="B753" s="389">
        <v>1</v>
      </c>
      <c r="C753" s="389">
        <v>3</v>
      </c>
      <c r="D753" s="389">
        <v>3</v>
      </c>
      <c r="E753" s="391">
        <v>0</v>
      </c>
      <c r="F753" s="389">
        <v>1</v>
      </c>
      <c r="G753" s="391">
        <v>0</v>
      </c>
      <c r="H753" s="391">
        <v>0</v>
      </c>
      <c r="I753" s="391">
        <v>0</v>
      </c>
      <c r="J753" s="391">
        <v>0</v>
      </c>
      <c r="K753" s="391">
        <v>0</v>
      </c>
      <c r="L753" s="391">
        <v>0</v>
      </c>
      <c r="M753" s="391">
        <v>0</v>
      </c>
      <c r="N753" s="391">
        <v>0</v>
      </c>
      <c r="O753" s="391">
        <v>0</v>
      </c>
      <c r="P753" s="391">
        <v>0</v>
      </c>
    </row>
    <row r="754" spans="1:16">
      <c r="A754" s="393" t="s">
        <v>1930</v>
      </c>
      <c r="B754" s="389">
        <v>14</v>
      </c>
      <c r="C754" s="389">
        <v>52</v>
      </c>
      <c r="D754" s="389">
        <v>3.7142857142857144</v>
      </c>
      <c r="E754" s="389">
        <v>1</v>
      </c>
      <c r="F754" s="389">
        <v>3</v>
      </c>
      <c r="G754" s="389">
        <v>2</v>
      </c>
      <c r="H754" s="389">
        <v>2</v>
      </c>
      <c r="I754" s="389">
        <v>1</v>
      </c>
      <c r="J754" s="389">
        <v>2</v>
      </c>
      <c r="K754" s="389">
        <v>1</v>
      </c>
      <c r="L754" s="391">
        <v>0</v>
      </c>
      <c r="M754" s="389">
        <v>1</v>
      </c>
      <c r="N754" s="391">
        <v>0</v>
      </c>
      <c r="O754" s="389">
        <v>1</v>
      </c>
      <c r="P754" s="391">
        <v>0</v>
      </c>
    </row>
    <row r="755" spans="1:16">
      <c r="A755" s="393" t="s">
        <v>1931</v>
      </c>
      <c r="B755" s="389">
        <v>16</v>
      </c>
      <c r="C755" s="389">
        <v>68</v>
      </c>
      <c r="D755" s="389">
        <v>4.25</v>
      </c>
      <c r="E755" s="389">
        <v>5</v>
      </c>
      <c r="F755" s="389">
        <v>4</v>
      </c>
      <c r="G755" s="389">
        <v>1</v>
      </c>
      <c r="H755" s="389">
        <v>1</v>
      </c>
      <c r="I755" s="391">
        <v>0</v>
      </c>
      <c r="J755" s="391">
        <v>0</v>
      </c>
      <c r="K755" s="391">
        <v>0</v>
      </c>
      <c r="L755" s="391">
        <v>0</v>
      </c>
      <c r="M755" s="389">
        <v>1</v>
      </c>
      <c r="N755" s="391">
        <v>0</v>
      </c>
      <c r="O755" s="389">
        <v>4</v>
      </c>
      <c r="P755" s="391">
        <v>0</v>
      </c>
    </row>
    <row r="756" spans="1:16">
      <c r="A756" s="393" t="s">
        <v>1932</v>
      </c>
      <c r="B756" s="389">
        <v>5</v>
      </c>
      <c r="C756" s="389">
        <v>14</v>
      </c>
      <c r="D756" s="389">
        <v>2.8</v>
      </c>
      <c r="E756" s="391">
        <v>0</v>
      </c>
      <c r="F756" s="389">
        <v>1</v>
      </c>
      <c r="G756" s="391">
        <v>0</v>
      </c>
      <c r="H756" s="391">
        <v>0</v>
      </c>
      <c r="I756" s="391">
        <v>0</v>
      </c>
      <c r="J756" s="389">
        <v>1</v>
      </c>
      <c r="K756" s="391">
        <v>0</v>
      </c>
      <c r="L756" s="391">
        <v>0</v>
      </c>
      <c r="M756" s="389">
        <v>1</v>
      </c>
      <c r="N756" s="391">
        <v>0</v>
      </c>
      <c r="O756" s="389">
        <v>2</v>
      </c>
      <c r="P756" s="391">
        <v>0</v>
      </c>
    </row>
    <row r="757" spans="1:16">
      <c r="A757" s="393" t="s">
        <v>1933</v>
      </c>
      <c r="B757" s="389">
        <v>133</v>
      </c>
      <c r="C757" s="389">
        <v>634</v>
      </c>
      <c r="D757" s="389">
        <v>4.7669172932330826</v>
      </c>
      <c r="E757" s="389">
        <v>14</v>
      </c>
      <c r="F757" s="389">
        <v>37</v>
      </c>
      <c r="G757" s="389">
        <v>19</v>
      </c>
      <c r="H757" s="389">
        <v>10</v>
      </c>
      <c r="I757" s="389">
        <v>5</v>
      </c>
      <c r="J757" s="389">
        <v>3</v>
      </c>
      <c r="K757" s="389">
        <v>8</v>
      </c>
      <c r="L757" s="389">
        <v>8</v>
      </c>
      <c r="M757" s="389">
        <v>7</v>
      </c>
      <c r="N757" s="389">
        <v>6</v>
      </c>
      <c r="O757" s="389">
        <v>16</v>
      </c>
      <c r="P757" s="391">
        <v>0</v>
      </c>
    </row>
    <row r="758" spans="1:16">
      <c r="A758" s="393" t="s">
        <v>1934</v>
      </c>
      <c r="B758" s="389">
        <v>129</v>
      </c>
      <c r="C758" s="389">
        <v>904</v>
      </c>
      <c r="D758" s="389">
        <v>7.0077519379844961</v>
      </c>
      <c r="E758" s="389">
        <v>1</v>
      </c>
      <c r="F758" s="389">
        <v>3</v>
      </c>
      <c r="G758" s="389">
        <v>1</v>
      </c>
      <c r="H758" s="391">
        <v>0</v>
      </c>
      <c r="I758" s="389">
        <v>1</v>
      </c>
      <c r="J758" s="391">
        <v>0</v>
      </c>
      <c r="K758" s="389">
        <v>16</v>
      </c>
      <c r="L758" s="389">
        <v>31</v>
      </c>
      <c r="M758" s="389">
        <v>21</v>
      </c>
      <c r="N758" s="389">
        <v>28</v>
      </c>
      <c r="O758" s="389">
        <v>27</v>
      </c>
      <c r="P758" s="391">
        <v>0</v>
      </c>
    </row>
    <row r="759" spans="1:16">
      <c r="A759" s="393" t="s">
        <v>1935</v>
      </c>
      <c r="B759" s="389">
        <v>1</v>
      </c>
      <c r="C759" s="389">
        <v>9</v>
      </c>
      <c r="D759" s="389">
        <v>9</v>
      </c>
      <c r="E759" s="391">
        <v>0</v>
      </c>
      <c r="F759" s="391">
        <v>0</v>
      </c>
      <c r="G759" s="391">
        <v>0</v>
      </c>
      <c r="H759" s="391">
        <v>0</v>
      </c>
      <c r="I759" s="391">
        <v>0</v>
      </c>
      <c r="J759" s="391">
        <v>0</v>
      </c>
      <c r="K759" s="391">
        <v>0</v>
      </c>
      <c r="L759" s="389">
        <v>1</v>
      </c>
      <c r="M759" s="391">
        <v>0</v>
      </c>
      <c r="N759" s="391">
        <v>0</v>
      </c>
      <c r="O759" s="391">
        <v>0</v>
      </c>
      <c r="P759" s="391">
        <v>0</v>
      </c>
    </row>
    <row r="760" spans="1:16">
      <c r="A760" s="393" t="s">
        <v>1936</v>
      </c>
      <c r="B760" s="389">
        <v>4</v>
      </c>
      <c r="C760" s="389">
        <v>14</v>
      </c>
      <c r="D760" s="389">
        <v>3.5</v>
      </c>
      <c r="E760" s="391">
        <v>0</v>
      </c>
      <c r="F760" s="391">
        <v>0</v>
      </c>
      <c r="G760" s="391">
        <v>0</v>
      </c>
      <c r="H760" s="391">
        <v>0</v>
      </c>
      <c r="I760" s="391">
        <v>0</v>
      </c>
      <c r="J760" s="391">
        <v>0</v>
      </c>
      <c r="K760" s="391">
        <v>0</v>
      </c>
      <c r="L760" s="389">
        <v>1</v>
      </c>
      <c r="M760" s="391">
        <v>0</v>
      </c>
      <c r="N760" s="391">
        <v>0</v>
      </c>
      <c r="O760" s="389">
        <v>3</v>
      </c>
      <c r="P760" s="391">
        <v>0</v>
      </c>
    </row>
    <row r="761" spans="1:16">
      <c r="A761" s="393" t="s">
        <v>1937</v>
      </c>
      <c r="B761" s="389">
        <v>3</v>
      </c>
      <c r="C761" s="389">
        <v>14</v>
      </c>
      <c r="D761" s="389">
        <v>4.666666666666667</v>
      </c>
      <c r="E761" s="391">
        <v>0</v>
      </c>
      <c r="F761" s="391">
        <v>0</v>
      </c>
      <c r="G761" s="391">
        <v>0</v>
      </c>
      <c r="H761" s="391">
        <v>0</v>
      </c>
      <c r="I761" s="391">
        <v>0</v>
      </c>
      <c r="J761" s="391">
        <v>0</v>
      </c>
      <c r="K761" s="391">
        <v>0</v>
      </c>
      <c r="L761" s="389">
        <v>2</v>
      </c>
      <c r="M761" s="391">
        <v>0</v>
      </c>
      <c r="N761" s="389">
        <v>1</v>
      </c>
      <c r="O761" s="391">
        <v>0</v>
      </c>
      <c r="P761" s="391">
        <v>0</v>
      </c>
    </row>
    <row r="762" spans="1:16">
      <c r="A762" s="393" t="s">
        <v>1938</v>
      </c>
      <c r="B762" s="389">
        <v>1</v>
      </c>
      <c r="C762" s="389">
        <v>8</v>
      </c>
      <c r="D762" s="389">
        <v>8</v>
      </c>
      <c r="E762" s="391">
        <v>0</v>
      </c>
      <c r="F762" s="391">
        <v>0</v>
      </c>
      <c r="G762" s="389">
        <v>1</v>
      </c>
      <c r="H762" s="391">
        <v>0</v>
      </c>
      <c r="I762" s="391">
        <v>0</v>
      </c>
      <c r="J762" s="391">
        <v>0</v>
      </c>
      <c r="K762" s="391">
        <v>0</v>
      </c>
      <c r="L762" s="391">
        <v>0</v>
      </c>
      <c r="M762" s="391">
        <v>0</v>
      </c>
      <c r="N762" s="391">
        <v>0</v>
      </c>
      <c r="O762" s="391">
        <v>0</v>
      </c>
      <c r="P762" s="391">
        <v>0</v>
      </c>
    </row>
    <row r="763" spans="1:16">
      <c r="A763" s="393" t="s">
        <v>1939</v>
      </c>
      <c r="B763" s="389">
        <v>271</v>
      </c>
      <c r="C763" s="389">
        <v>800</v>
      </c>
      <c r="D763" s="389">
        <v>2.9520295202952029</v>
      </c>
      <c r="E763" s="389">
        <v>10</v>
      </c>
      <c r="F763" s="389">
        <v>56</v>
      </c>
      <c r="G763" s="389">
        <v>56</v>
      </c>
      <c r="H763" s="389">
        <v>28</v>
      </c>
      <c r="I763" s="389">
        <v>12</v>
      </c>
      <c r="J763" s="389">
        <v>17</v>
      </c>
      <c r="K763" s="389">
        <v>25</v>
      </c>
      <c r="L763" s="389">
        <v>27</v>
      </c>
      <c r="M763" s="389">
        <v>16</v>
      </c>
      <c r="N763" s="389">
        <v>14</v>
      </c>
      <c r="O763" s="389">
        <v>10</v>
      </c>
      <c r="P763" s="391">
        <v>0</v>
      </c>
    </row>
    <row r="764" spans="1:16">
      <c r="A764" s="393" t="s">
        <v>1940</v>
      </c>
      <c r="B764" s="389">
        <v>41</v>
      </c>
      <c r="C764" s="389">
        <v>252</v>
      </c>
      <c r="D764" s="389">
        <v>6.1463414634146343</v>
      </c>
      <c r="E764" s="389">
        <v>3</v>
      </c>
      <c r="F764" s="389">
        <v>8</v>
      </c>
      <c r="G764" s="389">
        <v>4</v>
      </c>
      <c r="H764" s="389">
        <v>2</v>
      </c>
      <c r="I764" s="389">
        <v>2</v>
      </c>
      <c r="J764" s="389">
        <v>2</v>
      </c>
      <c r="K764" s="389">
        <v>1</v>
      </c>
      <c r="L764" s="389">
        <v>7</v>
      </c>
      <c r="M764" s="389">
        <v>5</v>
      </c>
      <c r="N764" s="389">
        <v>5</v>
      </c>
      <c r="O764" s="389">
        <v>2</v>
      </c>
      <c r="P764" s="391">
        <v>0</v>
      </c>
    </row>
    <row r="765" spans="1:16">
      <c r="A765" s="393" t="s">
        <v>1941</v>
      </c>
      <c r="B765" s="389">
        <v>6</v>
      </c>
      <c r="C765" s="389">
        <v>241</v>
      </c>
      <c r="D765" s="389">
        <v>40.166666666666664</v>
      </c>
      <c r="E765" s="391">
        <v>0</v>
      </c>
      <c r="F765" s="391">
        <v>0</v>
      </c>
      <c r="G765" s="389">
        <v>1</v>
      </c>
      <c r="H765" s="389">
        <v>2</v>
      </c>
      <c r="I765" s="391">
        <v>0</v>
      </c>
      <c r="J765" s="391">
        <v>0</v>
      </c>
      <c r="K765" s="391">
        <v>0</v>
      </c>
      <c r="L765" s="391">
        <v>0</v>
      </c>
      <c r="M765" s="389">
        <v>1</v>
      </c>
      <c r="N765" s="391">
        <v>0</v>
      </c>
      <c r="O765" s="389">
        <v>2</v>
      </c>
      <c r="P765" s="391">
        <v>0</v>
      </c>
    </row>
    <row r="766" spans="1:16">
      <c r="A766" s="393" t="s">
        <v>1942</v>
      </c>
      <c r="B766" s="389">
        <v>27</v>
      </c>
      <c r="C766" s="389">
        <v>188</v>
      </c>
      <c r="D766" s="389">
        <v>6.9629629629629628</v>
      </c>
      <c r="E766" s="389">
        <v>7</v>
      </c>
      <c r="F766" s="389">
        <v>5</v>
      </c>
      <c r="G766" s="389">
        <v>2</v>
      </c>
      <c r="H766" s="389">
        <v>2</v>
      </c>
      <c r="I766" s="389">
        <v>3</v>
      </c>
      <c r="J766" s="391">
        <v>0</v>
      </c>
      <c r="K766" s="391">
        <v>0</v>
      </c>
      <c r="L766" s="389">
        <v>2</v>
      </c>
      <c r="M766" s="389">
        <v>2</v>
      </c>
      <c r="N766" s="389">
        <v>1</v>
      </c>
      <c r="O766" s="389">
        <v>3</v>
      </c>
      <c r="P766" s="391">
        <v>0</v>
      </c>
    </row>
    <row r="767" spans="1:16">
      <c r="A767" s="393" t="s">
        <v>1943</v>
      </c>
      <c r="B767" s="389">
        <v>102</v>
      </c>
      <c r="C767" s="389">
        <v>990</v>
      </c>
      <c r="D767" s="389">
        <v>9.7058823529411757</v>
      </c>
      <c r="E767" s="389">
        <v>2</v>
      </c>
      <c r="F767" s="389">
        <v>33</v>
      </c>
      <c r="G767" s="389">
        <v>9</v>
      </c>
      <c r="H767" s="389">
        <v>8</v>
      </c>
      <c r="I767" s="389">
        <v>5</v>
      </c>
      <c r="J767" s="389">
        <v>8</v>
      </c>
      <c r="K767" s="389">
        <v>10</v>
      </c>
      <c r="L767" s="389">
        <v>9</v>
      </c>
      <c r="M767" s="389">
        <v>8</v>
      </c>
      <c r="N767" s="389">
        <v>5</v>
      </c>
      <c r="O767" s="389">
        <v>5</v>
      </c>
      <c r="P767" s="391">
        <v>0</v>
      </c>
    </row>
    <row r="768" spans="1:16" ht="22.5">
      <c r="A768" s="393" t="s">
        <v>1944</v>
      </c>
      <c r="B768" s="389">
        <v>4</v>
      </c>
      <c r="C768" s="389">
        <v>36</v>
      </c>
      <c r="D768" s="389">
        <v>9</v>
      </c>
      <c r="E768" s="391">
        <v>0</v>
      </c>
      <c r="F768" s="391">
        <v>0</v>
      </c>
      <c r="G768" s="389">
        <v>1</v>
      </c>
      <c r="H768" s="391">
        <v>0</v>
      </c>
      <c r="I768" s="391">
        <v>0</v>
      </c>
      <c r="J768" s="389">
        <v>1</v>
      </c>
      <c r="K768" s="391">
        <v>0</v>
      </c>
      <c r="L768" s="391">
        <v>0</v>
      </c>
      <c r="M768" s="391">
        <v>0</v>
      </c>
      <c r="N768" s="389">
        <v>1</v>
      </c>
      <c r="O768" s="389">
        <v>1</v>
      </c>
      <c r="P768" s="391">
        <v>0</v>
      </c>
    </row>
    <row r="769" spans="1:16" ht="22.5">
      <c r="A769" s="393" t="s">
        <v>1945</v>
      </c>
      <c r="B769" s="389">
        <v>12</v>
      </c>
      <c r="C769" s="389">
        <v>31</v>
      </c>
      <c r="D769" s="389">
        <v>2.5833333333333335</v>
      </c>
      <c r="E769" s="389">
        <v>1</v>
      </c>
      <c r="F769" s="391">
        <v>0</v>
      </c>
      <c r="G769" s="389">
        <v>1</v>
      </c>
      <c r="H769" s="389">
        <v>1</v>
      </c>
      <c r="I769" s="391">
        <v>0</v>
      </c>
      <c r="J769" s="389">
        <v>1</v>
      </c>
      <c r="K769" s="391">
        <v>0</v>
      </c>
      <c r="L769" s="389">
        <v>1</v>
      </c>
      <c r="M769" s="389">
        <v>1</v>
      </c>
      <c r="N769" s="391">
        <v>0</v>
      </c>
      <c r="O769" s="389">
        <v>6</v>
      </c>
      <c r="P769" s="391">
        <v>0</v>
      </c>
    </row>
    <row r="770" spans="1:16">
      <c r="A770" s="393" t="s">
        <v>1946</v>
      </c>
      <c r="B770" s="389">
        <v>2</v>
      </c>
      <c r="C770" s="389">
        <v>15</v>
      </c>
      <c r="D770" s="389">
        <v>7.5</v>
      </c>
      <c r="E770" s="391">
        <v>0</v>
      </c>
      <c r="F770" s="391">
        <v>0</v>
      </c>
      <c r="G770" s="391">
        <v>0</v>
      </c>
      <c r="H770" s="391">
        <v>0</v>
      </c>
      <c r="I770" s="391">
        <v>0</v>
      </c>
      <c r="J770" s="391">
        <v>0</v>
      </c>
      <c r="K770" s="389">
        <v>1</v>
      </c>
      <c r="L770" s="391">
        <v>0</v>
      </c>
      <c r="M770" s="391">
        <v>0</v>
      </c>
      <c r="N770" s="391">
        <v>0</v>
      </c>
      <c r="O770" s="389">
        <v>1</v>
      </c>
      <c r="P770" s="391">
        <v>0</v>
      </c>
    </row>
    <row r="771" spans="1:16">
      <c r="A771" s="393" t="s">
        <v>1948</v>
      </c>
      <c r="B771" s="389">
        <v>54</v>
      </c>
      <c r="C771" s="389">
        <v>58</v>
      </c>
      <c r="D771" s="389">
        <v>1.0740740740740742</v>
      </c>
      <c r="E771" s="391">
        <v>0</v>
      </c>
      <c r="F771" s="389">
        <v>6</v>
      </c>
      <c r="G771" s="389">
        <v>3</v>
      </c>
      <c r="H771" s="389">
        <v>10</v>
      </c>
      <c r="I771" s="389">
        <v>10</v>
      </c>
      <c r="J771" s="389">
        <v>6</v>
      </c>
      <c r="K771" s="389">
        <v>11</v>
      </c>
      <c r="L771" s="389">
        <v>4</v>
      </c>
      <c r="M771" s="391">
        <v>0</v>
      </c>
      <c r="N771" s="389">
        <v>1</v>
      </c>
      <c r="O771" s="389">
        <v>3</v>
      </c>
      <c r="P771" s="391">
        <v>0</v>
      </c>
    </row>
    <row r="772" spans="1:16">
      <c r="A772" s="393" t="s">
        <v>1950</v>
      </c>
      <c r="B772" s="389">
        <v>11</v>
      </c>
      <c r="C772" s="389">
        <v>54</v>
      </c>
      <c r="D772" s="389">
        <v>4.9090909090909092</v>
      </c>
      <c r="E772" s="391">
        <v>0</v>
      </c>
      <c r="F772" s="391">
        <v>0</v>
      </c>
      <c r="G772" s="389">
        <v>1</v>
      </c>
      <c r="H772" s="391">
        <v>0</v>
      </c>
      <c r="I772" s="389">
        <v>1</v>
      </c>
      <c r="J772" s="389">
        <v>1</v>
      </c>
      <c r="K772" s="389">
        <v>3</v>
      </c>
      <c r="L772" s="389">
        <v>3</v>
      </c>
      <c r="M772" s="389">
        <v>1</v>
      </c>
      <c r="N772" s="391">
        <v>0</v>
      </c>
      <c r="O772" s="389">
        <v>1</v>
      </c>
      <c r="P772" s="391">
        <v>0</v>
      </c>
    </row>
    <row r="773" spans="1:16" ht="22.5">
      <c r="A773" s="393" t="s">
        <v>1951</v>
      </c>
      <c r="B773" s="389">
        <v>8</v>
      </c>
      <c r="C773" s="389">
        <v>26</v>
      </c>
      <c r="D773" s="389">
        <v>3.25</v>
      </c>
      <c r="E773" s="391">
        <v>0</v>
      </c>
      <c r="F773" s="389">
        <v>1</v>
      </c>
      <c r="G773" s="389">
        <v>1</v>
      </c>
      <c r="H773" s="389">
        <v>5</v>
      </c>
      <c r="I773" s="389">
        <v>1</v>
      </c>
      <c r="J773" s="391">
        <v>0</v>
      </c>
      <c r="K773" s="391">
        <v>0</v>
      </c>
      <c r="L773" s="391">
        <v>0</v>
      </c>
      <c r="M773" s="391">
        <v>0</v>
      </c>
      <c r="N773" s="391">
        <v>0</v>
      </c>
      <c r="O773" s="391">
        <v>0</v>
      </c>
      <c r="P773" s="391">
        <v>0</v>
      </c>
    </row>
    <row r="774" spans="1:16">
      <c r="A774" s="393" t="s">
        <v>1952</v>
      </c>
      <c r="B774" s="389">
        <v>6</v>
      </c>
      <c r="C774" s="389">
        <v>24</v>
      </c>
      <c r="D774" s="389">
        <v>4</v>
      </c>
      <c r="E774" s="391">
        <v>0</v>
      </c>
      <c r="F774" s="391">
        <v>0</v>
      </c>
      <c r="G774" s="391">
        <v>0</v>
      </c>
      <c r="H774" s="391">
        <v>0</v>
      </c>
      <c r="I774" s="389">
        <v>4</v>
      </c>
      <c r="J774" s="389">
        <v>2</v>
      </c>
      <c r="K774" s="391">
        <v>0</v>
      </c>
      <c r="L774" s="391">
        <v>0</v>
      </c>
      <c r="M774" s="391">
        <v>0</v>
      </c>
      <c r="N774" s="391">
        <v>0</v>
      </c>
      <c r="O774" s="391">
        <v>0</v>
      </c>
      <c r="P774" s="391">
        <v>0</v>
      </c>
    </row>
    <row r="775" spans="1:16">
      <c r="A775" s="393" t="s">
        <v>1953</v>
      </c>
      <c r="B775" s="389">
        <v>8</v>
      </c>
      <c r="C775" s="389">
        <v>13</v>
      </c>
      <c r="D775" s="389">
        <v>1.625</v>
      </c>
      <c r="E775" s="391">
        <v>0</v>
      </c>
      <c r="F775" s="391">
        <v>0</v>
      </c>
      <c r="G775" s="391">
        <v>0</v>
      </c>
      <c r="H775" s="391">
        <v>0</v>
      </c>
      <c r="I775" s="391">
        <v>0</v>
      </c>
      <c r="J775" s="391">
        <v>0</v>
      </c>
      <c r="K775" s="391">
        <v>0</v>
      </c>
      <c r="L775" s="391">
        <v>0</v>
      </c>
      <c r="M775" s="389">
        <v>3</v>
      </c>
      <c r="N775" s="389">
        <v>2</v>
      </c>
      <c r="O775" s="389">
        <v>3</v>
      </c>
      <c r="P775" s="391">
        <v>0</v>
      </c>
    </row>
    <row r="776" spans="1:16" ht="22.5">
      <c r="A776" s="393" t="s">
        <v>1954</v>
      </c>
      <c r="B776" s="389">
        <v>474</v>
      </c>
      <c r="C776" s="389">
        <v>823</v>
      </c>
      <c r="D776" s="389">
        <v>1.7362869198312236</v>
      </c>
      <c r="E776" s="389">
        <v>21</v>
      </c>
      <c r="F776" s="389">
        <v>41</v>
      </c>
      <c r="G776" s="389">
        <v>33</v>
      </c>
      <c r="H776" s="389">
        <v>34</v>
      </c>
      <c r="I776" s="389">
        <v>52</v>
      </c>
      <c r="J776" s="389">
        <v>45</v>
      </c>
      <c r="K776" s="389">
        <v>67</v>
      </c>
      <c r="L776" s="389">
        <v>61</v>
      </c>
      <c r="M776" s="389">
        <v>44</v>
      </c>
      <c r="N776" s="389">
        <v>49</v>
      </c>
      <c r="O776" s="389">
        <v>27</v>
      </c>
      <c r="P776" s="391">
        <v>0</v>
      </c>
    </row>
    <row r="777" spans="1:16">
      <c r="A777" s="393" t="s">
        <v>1955</v>
      </c>
      <c r="B777" s="389">
        <v>12</v>
      </c>
      <c r="C777" s="389">
        <v>243</v>
      </c>
      <c r="D777" s="389">
        <v>20.25</v>
      </c>
      <c r="E777" s="391">
        <v>0</v>
      </c>
      <c r="F777" s="389">
        <v>1</v>
      </c>
      <c r="G777" s="389">
        <v>1</v>
      </c>
      <c r="H777" s="389">
        <v>1</v>
      </c>
      <c r="I777" s="391">
        <v>0</v>
      </c>
      <c r="J777" s="389">
        <v>1</v>
      </c>
      <c r="K777" s="389">
        <v>1</v>
      </c>
      <c r="L777" s="389">
        <v>1</v>
      </c>
      <c r="M777" s="389">
        <v>5</v>
      </c>
      <c r="N777" s="391">
        <v>0</v>
      </c>
      <c r="O777" s="389">
        <v>1</v>
      </c>
      <c r="P777" s="391">
        <v>0</v>
      </c>
    </row>
    <row r="778" spans="1:16">
      <c r="A778" s="393" t="s">
        <v>1956</v>
      </c>
      <c r="B778" s="389">
        <v>1</v>
      </c>
      <c r="C778" s="389">
        <v>1</v>
      </c>
      <c r="D778" s="389">
        <v>1</v>
      </c>
      <c r="E778" s="391">
        <v>0</v>
      </c>
      <c r="F778" s="391">
        <v>0</v>
      </c>
      <c r="G778" s="391">
        <v>0</v>
      </c>
      <c r="H778" s="391">
        <v>0</v>
      </c>
      <c r="I778" s="391">
        <v>0</v>
      </c>
      <c r="J778" s="391">
        <v>0</v>
      </c>
      <c r="K778" s="391">
        <v>0</v>
      </c>
      <c r="L778" s="389">
        <v>1</v>
      </c>
      <c r="M778" s="391">
        <v>0</v>
      </c>
      <c r="N778" s="391">
        <v>0</v>
      </c>
      <c r="O778" s="391">
        <v>0</v>
      </c>
      <c r="P778" s="391">
        <v>0</v>
      </c>
    </row>
    <row r="779" spans="1:16">
      <c r="A779" s="393" t="s">
        <v>1958</v>
      </c>
      <c r="B779" s="389">
        <v>5</v>
      </c>
      <c r="C779" s="389">
        <v>5</v>
      </c>
      <c r="D779" s="389">
        <v>1</v>
      </c>
      <c r="E779" s="391">
        <v>0</v>
      </c>
      <c r="F779" s="389">
        <v>1</v>
      </c>
      <c r="G779" s="391">
        <v>0</v>
      </c>
      <c r="H779" s="389">
        <v>3</v>
      </c>
      <c r="I779" s="391">
        <v>0</v>
      </c>
      <c r="J779" s="391">
        <v>0</v>
      </c>
      <c r="K779" s="391">
        <v>0</v>
      </c>
      <c r="L779" s="391">
        <v>0</v>
      </c>
      <c r="M779" s="391">
        <v>0</v>
      </c>
      <c r="N779" s="389">
        <v>1</v>
      </c>
      <c r="O779" s="391">
        <v>0</v>
      </c>
      <c r="P779" s="391">
        <v>0</v>
      </c>
    </row>
    <row r="780" spans="1:16">
      <c r="A780" s="393" t="s">
        <v>1959</v>
      </c>
      <c r="B780" s="389">
        <v>5</v>
      </c>
      <c r="C780" s="389">
        <v>11</v>
      </c>
      <c r="D780" s="389">
        <v>2.2000000000000002</v>
      </c>
      <c r="E780" s="391">
        <v>0</v>
      </c>
      <c r="F780" s="391">
        <v>0</v>
      </c>
      <c r="G780" s="391">
        <v>0</v>
      </c>
      <c r="H780" s="389">
        <v>2</v>
      </c>
      <c r="I780" s="391">
        <v>0</v>
      </c>
      <c r="J780" s="391">
        <v>0</v>
      </c>
      <c r="K780" s="389">
        <v>1</v>
      </c>
      <c r="L780" s="389">
        <v>1</v>
      </c>
      <c r="M780" s="391">
        <v>0</v>
      </c>
      <c r="N780" s="389">
        <v>1</v>
      </c>
      <c r="O780" s="391">
        <v>0</v>
      </c>
      <c r="P780" s="391">
        <v>0</v>
      </c>
    </row>
    <row r="781" spans="1:16">
      <c r="A781" s="393" t="s">
        <v>1960</v>
      </c>
      <c r="B781" s="389">
        <v>5</v>
      </c>
      <c r="C781" s="389">
        <v>30</v>
      </c>
      <c r="D781" s="389">
        <v>6</v>
      </c>
      <c r="E781" s="391">
        <v>0</v>
      </c>
      <c r="F781" s="391">
        <v>0</v>
      </c>
      <c r="G781" s="391">
        <v>0</v>
      </c>
      <c r="H781" s="391">
        <v>0</v>
      </c>
      <c r="I781" s="391">
        <v>0</v>
      </c>
      <c r="J781" s="391">
        <v>0</v>
      </c>
      <c r="K781" s="391">
        <v>0</v>
      </c>
      <c r="L781" s="391">
        <v>0</v>
      </c>
      <c r="M781" s="391">
        <v>0</v>
      </c>
      <c r="N781" s="389">
        <v>1</v>
      </c>
      <c r="O781" s="389">
        <v>4</v>
      </c>
      <c r="P781" s="391">
        <v>0</v>
      </c>
    </row>
    <row r="782" spans="1:16">
      <c r="A782" s="393" t="s">
        <v>1962</v>
      </c>
      <c r="B782" s="389">
        <v>5</v>
      </c>
      <c r="C782" s="389">
        <v>19</v>
      </c>
      <c r="D782" s="389">
        <v>3.8</v>
      </c>
      <c r="E782" s="391">
        <v>0</v>
      </c>
      <c r="F782" s="391">
        <v>0</v>
      </c>
      <c r="G782" s="391">
        <v>0</v>
      </c>
      <c r="H782" s="391">
        <v>0</v>
      </c>
      <c r="I782" s="391">
        <v>0</v>
      </c>
      <c r="J782" s="391">
        <v>0</v>
      </c>
      <c r="K782" s="391">
        <v>0</v>
      </c>
      <c r="L782" s="389">
        <v>1</v>
      </c>
      <c r="M782" s="391">
        <v>0</v>
      </c>
      <c r="N782" s="389">
        <v>2</v>
      </c>
      <c r="O782" s="389">
        <v>2</v>
      </c>
      <c r="P782" s="391">
        <v>0</v>
      </c>
    </row>
    <row r="783" spans="1:16">
      <c r="A783" s="393" t="s">
        <v>1963</v>
      </c>
      <c r="B783" s="389">
        <v>13</v>
      </c>
      <c r="C783" s="389">
        <v>75</v>
      </c>
      <c r="D783" s="389">
        <v>5.7692307692307692</v>
      </c>
      <c r="E783" s="391">
        <v>0</v>
      </c>
      <c r="F783" s="391">
        <v>0</v>
      </c>
      <c r="G783" s="389">
        <v>1</v>
      </c>
      <c r="H783" s="389">
        <v>2</v>
      </c>
      <c r="I783" s="389">
        <v>1</v>
      </c>
      <c r="J783" s="391">
        <v>0</v>
      </c>
      <c r="K783" s="391">
        <v>0</v>
      </c>
      <c r="L783" s="389">
        <v>1</v>
      </c>
      <c r="M783" s="389">
        <v>3</v>
      </c>
      <c r="N783" s="391">
        <v>0</v>
      </c>
      <c r="O783" s="389">
        <v>5</v>
      </c>
      <c r="P783" s="391">
        <v>0</v>
      </c>
    </row>
    <row r="784" spans="1:16">
      <c r="A784" s="393" t="s">
        <v>1964</v>
      </c>
      <c r="B784" s="389">
        <v>2</v>
      </c>
      <c r="C784" s="389">
        <v>122</v>
      </c>
      <c r="D784" s="389">
        <v>61</v>
      </c>
      <c r="E784" s="391">
        <v>0</v>
      </c>
      <c r="F784" s="391">
        <v>0</v>
      </c>
      <c r="G784" s="391">
        <v>0</v>
      </c>
      <c r="H784" s="391">
        <v>0</v>
      </c>
      <c r="I784" s="391">
        <v>0</v>
      </c>
      <c r="J784" s="391">
        <v>0</v>
      </c>
      <c r="K784" s="391">
        <v>0</v>
      </c>
      <c r="L784" s="391">
        <v>0</v>
      </c>
      <c r="M784" s="391">
        <v>0</v>
      </c>
      <c r="N784" s="391">
        <v>0</v>
      </c>
      <c r="O784" s="389">
        <v>2</v>
      </c>
      <c r="P784" s="391">
        <v>0</v>
      </c>
    </row>
    <row r="785" spans="1:16">
      <c r="A785" s="393" t="s">
        <v>1965</v>
      </c>
      <c r="B785" s="389">
        <v>3</v>
      </c>
      <c r="C785" s="389">
        <v>41</v>
      </c>
      <c r="D785" s="389">
        <v>13.666666666666666</v>
      </c>
      <c r="E785" s="391">
        <v>0</v>
      </c>
      <c r="F785" s="391">
        <v>0</v>
      </c>
      <c r="G785" s="391">
        <v>0</v>
      </c>
      <c r="H785" s="391">
        <v>0</v>
      </c>
      <c r="I785" s="391">
        <v>0</v>
      </c>
      <c r="J785" s="391">
        <v>0</v>
      </c>
      <c r="K785" s="391">
        <v>0</v>
      </c>
      <c r="L785" s="389">
        <v>1</v>
      </c>
      <c r="M785" s="391">
        <v>0</v>
      </c>
      <c r="N785" s="389">
        <v>2</v>
      </c>
      <c r="O785" s="391">
        <v>0</v>
      </c>
      <c r="P785" s="391">
        <v>0</v>
      </c>
    </row>
    <row r="786" spans="1:16">
      <c r="A786" s="393" t="s">
        <v>1966</v>
      </c>
      <c r="B786" s="389">
        <v>236</v>
      </c>
      <c r="C786" s="389">
        <v>4658</v>
      </c>
      <c r="D786" s="389">
        <v>19.737288135593221</v>
      </c>
      <c r="E786" s="389">
        <v>1</v>
      </c>
      <c r="F786" s="389">
        <v>1</v>
      </c>
      <c r="G786" s="389">
        <v>3</v>
      </c>
      <c r="H786" s="389">
        <v>2</v>
      </c>
      <c r="I786" s="389">
        <v>8</v>
      </c>
      <c r="J786" s="389">
        <v>10</v>
      </c>
      <c r="K786" s="389">
        <v>24</v>
      </c>
      <c r="L786" s="389">
        <v>41</v>
      </c>
      <c r="M786" s="389">
        <v>21</v>
      </c>
      <c r="N786" s="389">
        <v>30</v>
      </c>
      <c r="O786" s="389">
        <v>95</v>
      </c>
      <c r="P786" s="391">
        <v>0</v>
      </c>
    </row>
    <row r="787" spans="1:16">
      <c r="A787" s="393" t="s">
        <v>1967</v>
      </c>
      <c r="B787" s="389">
        <v>106</v>
      </c>
      <c r="C787" s="389">
        <v>470</v>
      </c>
      <c r="D787" s="389">
        <v>4.4339622641509431</v>
      </c>
      <c r="E787" s="391">
        <v>0</v>
      </c>
      <c r="F787" s="389">
        <v>8</v>
      </c>
      <c r="G787" s="389">
        <v>11</v>
      </c>
      <c r="H787" s="389">
        <v>16</v>
      </c>
      <c r="I787" s="389">
        <v>13</v>
      </c>
      <c r="J787" s="389">
        <v>9</v>
      </c>
      <c r="K787" s="389">
        <v>23</v>
      </c>
      <c r="L787" s="389">
        <v>3</v>
      </c>
      <c r="M787" s="389">
        <v>5</v>
      </c>
      <c r="N787" s="389">
        <v>6</v>
      </c>
      <c r="O787" s="389">
        <v>12</v>
      </c>
      <c r="P787" s="391">
        <v>0</v>
      </c>
    </row>
    <row r="788" spans="1:16">
      <c r="A788" s="393" t="s">
        <v>1968</v>
      </c>
      <c r="B788" s="389">
        <v>171</v>
      </c>
      <c r="C788" s="389">
        <v>354</v>
      </c>
      <c r="D788" s="389">
        <v>2.0701754385964914</v>
      </c>
      <c r="E788" s="389">
        <v>4</v>
      </c>
      <c r="F788" s="389">
        <v>24</v>
      </c>
      <c r="G788" s="389">
        <v>30</v>
      </c>
      <c r="H788" s="389">
        <v>22</v>
      </c>
      <c r="I788" s="389">
        <v>23</v>
      </c>
      <c r="J788" s="389">
        <v>20</v>
      </c>
      <c r="K788" s="389">
        <v>21</v>
      </c>
      <c r="L788" s="389">
        <v>11</v>
      </c>
      <c r="M788" s="389">
        <v>6</v>
      </c>
      <c r="N788" s="389">
        <v>8</v>
      </c>
      <c r="O788" s="389">
        <v>2</v>
      </c>
      <c r="P788" s="391">
        <v>0</v>
      </c>
    </row>
    <row r="789" spans="1:16" ht="22.5">
      <c r="A789" s="393" t="s">
        <v>1969</v>
      </c>
      <c r="B789" s="389">
        <v>135</v>
      </c>
      <c r="C789" s="389">
        <v>277</v>
      </c>
      <c r="D789" s="389">
        <v>2.0518518518518518</v>
      </c>
      <c r="E789" s="389">
        <v>10</v>
      </c>
      <c r="F789" s="389">
        <v>13</v>
      </c>
      <c r="G789" s="389">
        <v>10</v>
      </c>
      <c r="H789" s="389">
        <v>13</v>
      </c>
      <c r="I789" s="389">
        <v>11</v>
      </c>
      <c r="J789" s="389">
        <v>10</v>
      </c>
      <c r="K789" s="389">
        <v>20</v>
      </c>
      <c r="L789" s="389">
        <v>11</v>
      </c>
      <c r="M789" s="389">
        <v>13</v>
      </c>
      <c r="N789" s="389">
        <v>10</v>
      </c>
      <c r="O789" s="389">
        <v>14</v>
      </c>
      <c r="P789" s="391">
        <v>0</v>
      </c>
    </row>
    <row r="790" spans="1:16">
      <c r="A790" s="393" t="s">
        <v>1970</v>
      </c>
      <c r="B790" s="389">
        <v>14</v>
      </c>
      <c r="C790" s="389">
        <v>64</v>
      </c>
      <c r="D790" s="389">
        <v>4.5714285714285712</v>
      </c>
      <c r="E790" s="391">
        <v>0</v>
      </c>
      <c r="F790" s="391">
        <v>0</v>
      </c>
      <c r="G790" s="391">
        <v>0</v>
      </c>
      <c r="H790" s="389">
        <v>1</v>
      </c>
      <c r="I790" s="391">
        <v>0</v>
      </c>
      <c r="J790" s="391">
        <v>0</v>
      </c>
      <c r="K790" s="389">
        <v>5</v>
      </c>
      <c r="L790" s="389">
        <v>4</v>
      </c>
      <c r="M790" s="389">
        <v>3</v>
      </c>
      <c r="N790" s="389">
        <v>1</v>
      </c>
      <c r="O790" s="391">
        <v>0</v>
      </c>
      <c r="P790" s="391">
        <v>0</v>
      </c>
    </row>
    <row r="791" spans="1:16" ht="22.5">
      <c r="A791" s="393" t="s">
        <v>1971</v>
      </c>
      <c r="B791" s="389">
        <v>3</v>
      </c>
      <c r="C791" s="389">
        <v>11</v>
      </c>
      <c r="D791" s="389">
        <v>3.6666666666666665</v>
      </c>
      <c r="E791" s="391">
        <v>0</v>
      </c>
      <c r="F791" s="391">
        <v>0</v>
      </c>
      <c r="G791" s="391">
        <v>0</v>
      </c>
      <c r="H791" s="389">
        <v>1</v>
      </c>
      <c r="I791" s="391">
        <v>0</v>
      </c>
      <c r="J791" s="391">
        <v>0</v>
      </c>
      <c r="K791" s="389">
        <v>1</v>
      </c>
      <c r="L791" s="391">
        <v>0</v>
      </c>
      <c r="M791" s="391">
        <v>0</v>
      </c>
      <c r="N791" s="391">
        <v>0</v>
      </c>
      <c r="O791" s="389">
        <v>1</v>
      </c>
      <c r="P791" s="391">
        <v>0</v>
      </c>
    </row>
    <row r="792" spans="1:16" ht="22.5">
      <c r="A792" s="393" t="s">
        <v>1972</v>
      </c>
      <c r="B792" s="389">
        <v>18</v>
      </c>
      <c r="C792" s="389">
        <v>150</v>
      </c>
      <c r="D792" s="389">
        <v>8.3333333333333339</v>
      </c>
      <c r="E792" s="391">
        <v>0</v>
      </c>
      <c r="F792" s="389">
        <v>4</v>
      </c>
      <c r="G792" s="389">
        <v>2</v>
      </c>
      <c r="H792" s="389">
        <v>1</v>
      </c>
      <c r="I792" s="391">
        <v>0</v>
      </c>
      <c r="J792" s="389">
        <v>1</v>
      </c>
      <c r="K792" s="389">
        <v>3</v>
      </c>
      <c r="L792" s="389">
        <v>1</v>
      </c>
      <c r="M792" s="389">
        <v>1</v>
      </c>
      <c r="N792" s="389">
        <v>1</v>
      </c>
      <c r="O792" s="389">
        <v>4</v>
      </c>
      <c r="P792" s="391">
        <v>0</v>
      </c>
    </row>
    <row r="793" spans="1:16" ht="22.5">
      <c r="A793" s="393" t="s">
        <v>1973</v>
      </c>
      <c r="B793" s="389">
        <v>161</v>
      </c>
      <c r="C793" s="389">
        <v>2608</v>
      </c>
      <c r="D793" s="389">
        <v>16.198757763975156</v>
      </c>
      <c r="E793" s="391">
        <v>0</v>
      </c>
      <c r="F793" s="389">
        <v>3</v>
      </c>
      <c r="G793" s="389">
        <v>5</v>
      </c>
      <c r="H793" s="389">
        <v>3</v>
      </c>
      <c r="I793" s="389">
        <v>3</v>
      </c>
      <c r="J793" s="389">
        <v>4</v>
      </c>
      <c r="K793" s="389">
        <v>13</v>
      </c>
      <c r="L793" s="389">
        <v>13</v>
      </c>
      <c r="M793" s="389">
        <v>19</v>
      </c>
      <c r="N793" s="389">
        <v>26</v>
      </c>
      <c r="O793" s="389">
        <v>72</v>
      </c>
      <c r="P793" s="391">
        <v>0</v>
      </c>
    </row>
    <row r="794" spans="1:16" ht="31.5" customHeight="1">
      <c r="A794" s="393" t="s">
        <v>1974</v>
      </c>
      <c r="B794" s="389">
        <v>271</v>
      </c>
      <c r="C794" s="389">
        <v>2618</v>
      </c>
      <c r="D794" s="389">
        <v>9.6605166051660518</v>
      </c>
      <c r="E794" s="389">
        <v>3</v>
      </c>
      <c r="F794" s="389">
        <v>15</v>
      </c>
      <c r="G794" s="389">
        <v>2</v>
      </c>
      <c r="H794" s="389">
        <v>9</v>
      </c>
      <c r="I794" s="389">
        <v>13</v>
      </c>
      <c r="J794" s="389">
        <v>15</v>
      </c>
      <c r="K794" s="389">
        <v>35</v>
      </c>
      <c r="L794" s="389">
        <v>35</v>
      </c>
      <c r="M794" s="389">
        <v>44</v>
      </c>
      <c r="N794" s="389">
        <v>52</v>
      </c>
      <c r="O794" s="389">
        <v>48</v>
      </c>
      <c r="P794" s="391">
        <v>0</v>
      </c>
    </row>
    <row r="795" spans="1:16" ht="22.5">
      <c r="A795" s="392" t="s">
        <v>1975</v>
      </c>
      <c r="B795" s="389">
        <v>13283</v>
      </c>
      <c r="C795" s="389">
        <v>62133</v>
      </c>
      <c r="D795" s="389">
        <v>4.6776330648196947</v>
      </c>
      <c r="E795" s="389">
        <v>35</v>
      </c>
      <c r="F795" s="389">
        <v>335</v>
      </c>
      <c r="G795" s="389">
        <v>485</v>
      </c>
      <c r="H795" s="389">
        <v>615</v>
      </c>
      <c r="I795" s="389">
        <v>780</v>
      </c>
      <c r="J795" s="389">
        <v>1008</v>
      </c>
      <c r="K795" s="389">
        <v>2494</v>
      </c>
      <c r="L795" s="389">
        <v>2307</v>
      </c>
      <c r="M795" s="389">
        <v>1844</v>
      </c>
      <c r="N795" s="389">
        <v>1547</v>
      </c>
      <c r="O795" s="389">
        <v>1830</v>
      </c>
      <c r="P795" s="389">
        <v>3</v>
      </c>
    </row>
    <row r="796" spans="1:16">
      <c r="A796" s="393" t="s">
        <v>1976</v>
      </c>
      <c r="B796" s="389">
        <v>328</v>
      </c>
      <c r="C796" s="389">
        <v>3417</v>
      </c>
      <c r="D796" s="389">
        <v>10.417682926829269</v>
      </c>
      <c r="E796" s="389">
        <v>12</v>
      </c>
      <c r="F796" s="389">
        <v>40</v>
      </c>
      <c r="G796" s="389">
        <v>60</v>
      </c>
      <c r="H796" s="389">
        <v>53</v>
      </c>
      <c r="I796" s="389">
        <v>23</v>
      </c>
      <c r="J796" s="389">
        <v>16</v>
      </c>
      <c r="K796" s="389">
        <v>28</v>
      </c>
      <c r="L796" s="389">
        <v>21</v>
      </c>
      <c r="M796" s="389">
        <v>25</v>
      </c>
      <c r="N796" s="389">
        <v>22</v>
      </c>
      <c r="O796" s="389">
        <v>28</v>
      </c>
      <c r="P796" s="391">
        <v>0</v>
      </c>
    </row>
    <row r="797" spans="1:16">
      <c r="A797" s="393" t="s">
        <v>1977</v>
      </c>
      <c r="B797" s="389">
        <v>9</v>
      </c>
      <c r="C797" s="389">
        <v>41</v>
      </c>
      <c r="D797" s="389">
        <v>4.5555555555555554</v>
      </c>
      <c r="E797" s="391">
        <v>0</v>
      </c>
      <c r="F797" s="391">
        <v>0</v>
      </c>
      <c r="G797" s="389">
        <v>2</v>
      </c>
      <c r="H797" s="391">
        <v>0</v>
      </c>
      <c r="I797" s="391">
        <v>0</v>
      </c>
      <c r="J797" s="391">
        <v>0</v>
      </c>
      <c r="K797" s="389">
        <v>1</v>
      </c>
      <c r="L797" s="389">
        <v>4</v>
      </c>
      <c r="M797" s="391">
        <v>0</v>
      </c>
      <c r="N797" s="389">
        <v>1</v>
      </c>
      <c r="O797" s="389">
        <v>1</v>
      </c>
      <c r="P797" s="391">
        <v>0</v>
      </c>
    </row>
    <row r="798" spans="1:16">
      <c r="A798" s="393" t="s">
        <v>1978</v>
      </c>
      <c r="B798" s="389">
        <v>17</v>
      </c>
      <c r="C798" s="389">
        <v>71</v>
      </c>
      <c r="D798" s="389">
        <v>4.1764705882352944</v>
      </c>
      <c r="E798" s="391">
        <v>0</v>
      </c>
      <c r="F798" s="391">
        <v>0</v>
      </c>
      <c r="G798" s="391">
        <v>0</v>
      </c>
      <c r="H798" s="391">
        <v>0</v>
      </c>
      <c r="I798" s="389">
        <v>1</v>
      </c>
      <c r="J798" s="389">
        <v>1</v>
      </c>
      <c r="K798" s="389">
        <v>1</v>
      </c>
      <c r="L798" s="389">
        <v>2</v>
      </c>
      <c r="M798" s="389">
        <v>7</v>
      </c>
      <c r="N798" s="389">
        <v>2</v>
      </c>
      <c r="O798" s="389">
        <v>3</v>
      </c>
      <c r="P798" s="391">
        <v>0</v>
      </c>
    </row>
    <row r="799" spans="1:16">
      <c r="A799" s="393" t="s">
        <v>1979</v>
      </c>
      <c r="B799" s="389">
        <v>224</v>
      </c>
      <c r="C799" s="389">
        <v>866</v>
      </c>
      <c r="D799" s="389">
        <v>3.8660714285714284</v>
      </c>
      <c r="E799" s="389">
        <v>1</v>
      </c>
      <c r="F799" s="389">
        <v>2</v>
      </c>
      <c r="G799" s="389">
        <v>5</v>
      </c>
      <c r="H799" s="389">
        <v>5</v>
      </c>
      <c r="I799" s="389">
        <v>8</v>
      </c>
      <c r="J799" s="389">
        <v>7</v>
      </c>
      <c r="K799" s="389">
        <v>12</v>
      </c>
      <c r="L799" s="389">
        <v>46</v>
      </c>
      <c r="M799" s="389">
        <v>56</v>
      </c>
      <c r="N799" s="389">
        <v>40</v>
      </c>
      <c r="O799" s="389">
        <v>42</v>
      </c>
      <c r="P799" s="391">
        <v>0</v>
      </c>
    </row>
    <row r="800" spans="1:16">
      <c r="A800" s="393" t="s">
        <v>1980</v>
      </c>
      <c r="B800" s="389">
        <v>53</v>
      </c>
      <c r="C800" s="389">
        <v>279</v>
      </c>
      <c r="D800" s="389">
        <v>5.2641509433962268</v>
      </c>
      <c r="E800" s="391">
        <v>0</v>
      </c>
      <c r="F800" s="389">
        <v>2</v>
      </c>
      <c r="G800" s="389">
        <v>8</v>
      </c>
      <c r="H800" s="389">
        <v>9</v>
      </c>
      <c r="I800" s="389">
        <v>11</v>
      </c>
      <c r="J800" s="391">
        <v>0</v>
      </c>
      <c r="K800" s="389">
        <v>1</v>
      </c>
      <c r="L800" s="389">
        <v>4</v>
      </c>
      <c r="M800" s="389">
        <v>10</v>
      </c>
      <c r="N800" s="389">
        <v>1</v>
      </c>
      <c r="O800" s="389">
        <v>7</v>
      </c>
      <c r="P800" s="391">
        <v>0</v>
      </c>
    </row>
    <row r="801" spans="1:16">
      <c r="A801" s="393" t="s">
        <v>1981</v>
      </c>
      <c r="B801" s="389">
        <v>118</v>
      </c>
      <c r="C801" s="389">
        <v>647</v>
      </c>
      <c r="D801" s="389">
        <v>5.4830508474576272</v>
      </c>
      <c r="E801" s="391">
        <v>0</v>
      </c>
      <c r="F801" s="391">
        <v>0</v>
      </c>
      <c r="G801" s="391">
        <v>0</v>
      </c>
      <c r="H801" s="391">
        <v>0</v>
      </c>
      <c r="I801" s="391">
        <v>0</v>
      </c>
      <c r="J801" s="389">
        <v>1</v>
      </c>
      <c r="K801" s="389">
        <v>12</v>
      </c>
      <c r="L801" s="389">
        <v>12</v>
      </c>
      <c r="M801" s="389">
        <v>24</v>
      </c>
      <c r="N801" s="389">
        <v>30</v>
      </c>
      <c r="O801" s="389">
        <v>39</v>
      </c>
      <c r="P801" s="391">
        <v>0</v>
      </c>
    </row>
    <row r="802" spans="1:16">
      <c r="A802" s="393" t="s">
        <v>1982</v>
      </c>
      <c r="B802" s="389">
        <v>6</v>
      </c>
      <c r="C802" s="389">
        <v>40</v>
      </c>
      <c r="D802" s="389">
        <v>6.666666666666667</v>
      </c>
      <c r="E802" s="391">
        <v>0</v>
      </c>
      <c r="F802" s="391">
        <v>0</v>
      </c>
      <c r="G802" s="391">
        <v>0</v>
      </c>
      <c r="H802" s="391">
        <v>0</v>
      </c>
      <c r="I802" s="391">
        <v>0</v>
      </c>
      <c r="J802" s="391">
        <v>0</v>
      </c>
      <c r="K802" s="389">
        <v>1</v>
      </c>
      <c r="L802" s="389">
        <v>2</v>
      </c>
      <c r="M802" s="389">
        <v>1</v>
      </c>
      <c r="N802" s="391">
        <v>0</v>
      </c>
      <c r="O802" s="389">
        <v>2</v>
      </c>
      <c r="P802" s="391">
        <v>0</v>
      </c>
    </row>
    <row r="803" spans="1:16">
      <c r="A803" s="393" t="s">
        <v>1983</v>
      </c>
      <c r="B803" s="389">
        <v>5</v>
      </c>
      <c r="C803" s="389">
        <v>19</v>
      </c>
      <c r="D803" s="389">
        <v>3.8</v>
      </c>
      <c r="E803" s="391">
        <v>0</v>
      </c>
      <c r="F803" s="389">
        <v>1</v>
      </c>
      <c r="G803" s="391">
        <v>0</v>
      </c>
      <c r="H803" s="391">
        <v>0</v>
      </c>
      <c r="I803" s="391">
        <v>0</v>
      </c>
      <c r="J803" s="389">
        <v>1</v>
      </c>
      <c r="K803" s="391">
        <v>0</v>
      </c>
      <c r="L803" s="389">
        <v>1</v>
      </c>
      <c r="M803" s="391">
        <v>0</v>
      </c>
      <c r="N803" s="391">
        <v>0</v>
      </c>
      <c r="O803" s="389">
        <v>2</v>
      </c>
      <c r="P803" s="391">
        <v>0</v>
      </c>
    </row>
    <row r="804" spans="1:16">
      <c r="A804" s="393" t="s">
        <v>1984</v>
      </c>
      <c r="B804" s="389">
        <v>181</v>
      </c>
      <c r="C804" s="389">
        <v>1011</v>
      </c>
      <c r="D804" s="389">
        <v>5.5856353591160222</v>
      </c>
      <c r="E804" s="389">
        <v>2</v>
      </c>
      <c r="F804" s="389">
        <v>8</v>
      </c>
      <c r="G804" s="389">
        <v>14</v>
      </c>
      <c r="H804" s="389">
        <v>15</v>
      </c>
      <c r="I804" s="389">
        <v>13</v>
      </c>
      <c r="J804" s="389">
        <v>7</v>
      </c>
      <c r="K804" s="389">
        <v>23</v>
      </c>
      <c r="L804" s="389">
        <v>21</v>
      </c>
      <c r="M804" s="389">
        <v>30</v>
      </c>
      <c r="N804" s="389">
        <v>20</v>
      </c>
      <c r="O804" s="389">
        <v>28</v>
      </c>
      <c r="P804" s="391">
        <v>0</v>
      </c>
    </row>
    <row r="805" spans="1:16">
      <c r="A805" s="393" t="s">
        <v>1985</v>
      </c>
      <c r="B805" s="389">
        <v>35</v>
      </c>
      <c r="C805" s="389">
        <v>168</v>
      </c>
      <c r="D805" s="389">
        <v>4.8</v>
      </c>
      <c r="E805" s="391">
        <v>0</v>
      </c>
      <c r="F805" s="391">
        <v>0</v>
      </c>
      <c r="G805" s="391">
        <v>0</v>
      </c>
      <c r="H805" s="389">
        <v>1</v>
      </c>
      <c r="I805" s="391">
        <v>0</v>
      </c>
      <c r="J805" s="389">
        <v>1</v>
      </c>
      <c r="K805" s="389">
        <v>4</v>
      </c>
      <c r="L805" s="389">
        <v>3</v>
      </c>
      <c r="M805" s="389">
        <v>4</v>
      </c>
      <c r="N805" s="389">
        <v>5</v>
      </c>
      <c r="O805" s="389">
        <v>17</v>
      </c>
      <c r="P805" s="391">
        <v>0</v>
      </c>
    </row>
    <row r="806" spans="1:16">
      <c r="A806" s="393" t="s">
        <v>1986</v>
      </c>
      <c r="B806" s="389">
        <v>636</v>
      </c>
      <c r="C806" s="389">
        <v>3332</v>
      </c>
      <c r="D806" s="389">
        <v>5.2389937106918243</v>
      </c>
      <c r="E806" s="391">
        <v>0</v>
      </c>
      <c r="F806" s="389">
        <v>6</v>
      </c>
      <c r="G806" s="389">
        <v>4</v>
      </c>
      <c r="H806" s="389">
        <v>4</v>
      </c>
      <c r="I806" s="389">
        <v>10</v>
      </c>
      <c r="J806" s="389">
        <v>17</v>
      </c>
      <c r="K806" s="389">
        <v>46</v>
      </c>
      <c r="L806" s="389">
        <v>58</v>
      </c>
      <c r="M806" s="389">
        <v>107</v>
      </c>
      <c r="N806" s="389">
        <v>133</v>
      </c>
      <c r="O806" s="389">
        <v>250</v>
      </c>
      <c r="P806" s="389">
        <v>1</v>
      </c>
    </row>
    <row r="807" spans="1:16">
      <c r="A807" s="393" t="s">
        <v>1987</v>
      </c>
      <c r="B807" s="389">
        <v>918</v>
      </c>
      <c r="C807" s="389">
        <v>3882</v>
      </c>
      <c r="D807" s="389">
        <v>4.2287581699346406</v>
      </c>
      <c r="E807" s="391">
        <v>0</v>
      </c>
      <c r="F807" s="389">
        <v>3</v>
      </c>
      <c r="G807" s="389">
        <v>3</v>
      </c>
      <c r="H807" s="389">
        <v>5</v>
      </c>
      <c r="I807" s="389">
        <v>25</v>
      </c>
      <c r="J807" s="389">
        <v>30</v>
      </c>
      <c r="K807" s="389">
        <v>106</v>
      </c>
      <c r="L807" s="389">
        <v>96</v>
      </c>
      <c r="M807" s="389">
        <v>133</v>
      </c>
      <c r="N807" s="389">
        <v>174</v>
      </c>
      <c r="O807" s="389">
        <v>343</v>
      </c>
      <c r="P807" s="391">
        <v>0</v>
      </c>
    </row>
    <row r="808" spans="1:16" ht="22.5">
      <c r="A808" s="393" t="s">
        <v>1988</v>
      </c>
      <c r="B808" s="389">
        <v>11</v>
      </c>
      <c r="C808" s="389">
        <v>26</v>
      </c>
      <c r="D808" s="389">
        <v>2.3636363636363638</v>
      </c>
      <c r="E808" s="391">
        <v>0</v>
      </c>
      <c r="F808" s="391">
        <v>0</v>
      </c>
      <c r="G808" s="391">
        <v>0</v>
      </c>
      <c r="H808" s="391">
        <v>0</v>
      </c>
      <c r="I808" s="391">
        <v>0</v>
      </c>
      <c r="J808" s="391">
        <v>0</v>
      </c>
      <c r="K808" s="389">
        <v>2</v>
      </c>
      <c r="L808" s="389">
        <v>2</v>
      </c>
      <c r="M808" s="389">
        <v>1</v>
      </c>
      <c r="N808" s="389">
        <v>3</v>
      </c>
      <c r="O808" s="389">
        <v>3</v>
      </c>
      <c r="P808" s="391">
        <v>0</v>
      </c>
    </row>
    <row r="809" spans="1:16">
      <c r="A809" s="393" t="s">
        <v>1989</v>
      </c>
      <c r="B809" s="389">
        <v>371</v>
      </c>
      <c r="C809" s="389">
        <v>2108</v>
      </c>
      <c r="D809" s="389">
        <v>5.6819407008086253</v>
      </c>
      <c r="E809" s="391">
        <v>0</v>
      </c>
      <c r="F809" s="389">
        <v>5</v>
      </c>
      <c r="G809" s="389">
        <v>9</v>
      </c>
      <c r="H809" s="389">
        <v>4</v>
      </c>
      <c r="I809" s="389">
        <v>15</v>
      </c>
      <c r="J809" s="389">
        <v>23</v>
      </c>
      <c r="K809" s="389">
        <v>84</v>
      </c>
      <c r="L809" s="389">
        <v>68</v>
      </c>
      <c r="M809" s="389">
        <v>47</v>
      </c>
      <c r="N809" s="389">
        <v>52</v>
      </c>
      <c r="O809" s="389">
        <v>64</v>
      </c>
      <c r="P809" s="391">
        <v>0</v>
      </c>
    </row>
    <row r="810" spans="1:16" ht="22.5">
      <c r="A810" s="393" t="s">
        <v>1990</v>
      </c>
      <c r="B810" s="389">
        <v>178</v>
      </c>
      <c r="C810" s="389">
        <v>429</v>
      </c>
      <c r="D810" s="389">
        <v>2.4101123595505616</v>
      </c>
      <c r="E810" s="391">
        <v>0</v>
      </c>
      <c r="F810" s="389">
        <v>12</v>
      </c>
      <c r="G810" s="389">
        <v>5</v>
      </c>
      <c r="H810" s="389">
        <v>11</v>
      </c>
      <c r="I810" s="389">
        <v>17</v>
      </c>
      <c r="J810" s="389">
        <v>9</v>
      </c>
      <c r="K810" s="389">
        <v>27</v>
      </c>
      <c r="L810" s="389">
        <v>27</v>
      </c>
      <c r="M810" s="389">
        <v>19</v>
      </c>
      <c r="N810" s="389">
        <v>22</v>
      </c>
      <c r="O810" s="389">
        <v>29</v>
      </c>
      <c r="P810" s="391">
        <v>0</v>
      </c>
    </row>
    <row r="811" spans="1:16" ht="22.5">
      <c r="A811" s="393" t="s">
        <v>1991</v>
      </c>
      <c r="B811" s="389">
        <v>255</v>
      </c>
      <c r="C811" s="389">
        <v>891</v>
      </c>
      <c r="D811" s="389">
        <v>3.4941176470588236</v>
      </c>
      <c r="E811" s="391">
        <v>0</v>
      </c>
      <c r="F811" s="389">
        <v>68</v>
      </c>
      <c r="G811" s="389">
        <v>42</v>
      </c>
      <c r="H811" s="389">
        <v>63</v>
      </c>
      <c r="I811" s="389">
        <v>21</v>
      </c>
      <c r="J811" s="389">
        <v>5</v>
      </c>
      <c r="K811" s="389">
        <v>19</v>
      </c>
      <c r="L811" s="389">
        <v>7</v>
      </c>
      <c r="M811" s="389">
        <v>11</v>
      </c>
      <c r="N811" s="389">
        <v>9</v>
      </c>
      <c r="O811" s="389">
        <v>10</v>
      </c>
      <c r="P811" s="391">
        <v>0</v>
      </c>
    </row>
    <row r="812" spans="1:16">
      <c r="A812" s="393" t="s">
        <v>1992</v>
      </c>
      <c r="B812" s="389">
        <v>51</v>
      </c>
      <c r="C812" s="389">
        <v>111</v>
      </c>
      <c r="D812" s="389">
        <v>2.1764705882352939</v>
      </c>
      <c r="E812" s="391">
        <v>0</v>
      </c>
      <c r="F812" s="391">
        <v>0</v>
      </c>
      <c r="G812" s="389">
        <v>1</v>
      </c>
      <c r="H812" s="389">
        <v>3</v>
      </c>
      <c r="I812" s="389">
        <v>4</v>
      </c>
      <c r="J812" s="389">
        <v>3</v>
      </c>
      <c r="K812" s="389">
        <v>11</v>
      </c>
      <c r="L812" s="389">
        <v>10</v>
      </c>
      <c r="M812" s="389">
        <v>8</v>
      </c>
      <c r="N812" s="389">
        <v>10</v>
      </c>
      <c r="O812" s="389">
        <v>1</v>
      </c>
      <c r="P812" s="391">
        <v>0</v>
      </c>
    </row>
    <row r="813" spans="1:16">
      <c r="A813" s="393" t="s">
        <v>1993</v>
      </c>
      <c r="B813" s="389">
        <v>2156</v>
      </c>
      <c r="C813" s="389">
        <v>5091</v>
      </c>
      <c r="D813" s="389">
        <v>2.3613172541743972</v>
      </c>
      <c r="E813" s="389">
        <v>1</v>
      </c>
      <c r="F813" s="389">
        <v>5</v>
      </c>
      <c r="G813" s="389">
        <v>9</v>
      </c>
      <c r="H813" s="389">
        <v>25</v>
      </c>
      <c r="I813" s="389">
        <v>136</v>
      </c>
      <c r="J813" s="389">
        <v>220</v>
      </c>
      <c r="K813" s="389">
        <v>645</v>
      </c>
      <c r="L813" s="389">
        <v>545</v>
      </c>
      <c r="M813" s="389">
        <v>311</v>
      </c>
      <c r="N813" s="389">
        <v>177</v>
      </c>
      <c r="O813" s="389">
        <v>82</v>
      </c>
      <c r="P813" s="391">
        <v>0</v>
      </c>
    </row>
    <row r="814" spans="1:16">
      <c r="A814" s="393" t="s">
        <v>1994</v>
      </c>
      <c r="B814" s="389">
        <v>83</v>
      </c>
      <c r="C814" s="389">
        <v>251</v>
      </c>
      <c r="D814" s="389">
        <v>3.0240963855421685</v>
      </c>
      <c r="E814" s="389">
        <v>1</v>
      </c>
      <c r="F814" s="389">
        <v>3</v>
      </c>
      <c r="G814" s="389">
        <v>8</v>
      </c>
      <c r="H814" s="389">
        <v>6</v>
      </c>
      <c r="I814" s="389">
        <v>4</v>
      </c>
      <c r="J814" s="389">
        <v>12</v>
      </c>
      <c r="K814" s="389">
        <v>17</v>
      </c>
      <c r="L814" s="389">
        <v>14</v>
      </c>
      <c r="M814" s="389">
        <v>10</v>
      </c>
      <c r="N814" s="389">
        <v>6</v>
      </c>
      <c r="O814" s="389">
        <v>2</v>
      </c>
      <c r="P814" s="391">
        <v>0</v>
      </c>
    </row>
    <row r="815" spans="1:16" ht="22.5">
      <c r="A815" s="393" t="s">
        <v>1995</v>
      </c>
      <c r="B815" s="389">
        <v>267</v>
      </c>
      <c r="C815" s="389">
        <v>703</v>
      </c>
      <c r="D815" s="389">
        <v>2.6329588014981273</v>
      </c>
      <c r="E815" s="389">
        <v>1</v>
      </c>
      <c r="F815" s="389">
        <v>16</v>
      </c>
      <c r="G815" s="389">
        <v>43</v>
      </c>
      <c r="H815" s="389">
        <v>20</v>
      </c>
      <c r="I815" s="389">
        <v>25</v>
      </c>
      <c r="J815" s="389">
        <v>23</v>
      </c>
      <c r="K815" s="389">
        <v>43</v>
      </c>
      <c r="L815" s="389">
        <v>40</v>
      </c>
      <c r="M815" s="389">
        <v>23</v>
      </c>
      <c r="N815" s="389">
        <v>14</v>
      </c>
      <c r="O815" s="389">
        <v>18</v>
      </c>
      <c r="P815" s="389">
        <v>1</v>
      </c>
    </row>
    <row r="816" spans="1:16" ht="22.5">
      <c r="A816" s="393" t="s">
        <v>1996</v>
      </c>
      <c r="B816" s="389">
        <v>23</v>
      </c>
      <c r="C816" s="389">
        <v>153</v>
      </c>
      <c r="D816" s="389">
        <v>6.6521739130434785</v>
      </c>
      <c r="E816" s="389">
        <v>5</v>
      </c>
      <c r="F816" s="389">
        <v>15</v>
      </c>
      <c r="G816" s="389">
        <v>2</v>
      </c>
      <c r="H816" s="391">
        <v>0</v>
      </c>
      <c r="I816" s="389">
        <v>1</v>
      </c>
      <c r="J816" s="391">
        <v>0</v>
      </c>
      <c r="K816" s="391">
        <v>0</v>
      </c>
      <c r="L816" s="391">
        <v>0</v>
      </c>
      <c r="M816" s="391">
        <v>0</v>
      </c>
      <c r="N816" s="391">
        <v>0</v>
      </c>
      <c r="O816" s="391">
        <v>0</v>
      </c>
      <c r="P816" s="391">
        <v>0</v>
      </c>
    </row>
    <row r="817" spans="1:16">
      <c r="A817" s="393" t="s">
        <v>1997</v>
      </c>
      <c r="B817" s="389">
        <v>14</v>
      </c>
      <c r="C817" s="389">
        <v>125</v>
      </c>
      <c r="D817" s="389">
        <v>8.9285714285714288</v>
      </c>
      <c r="E817" s="391">
        <v>0</v>
      </c>
      <c r="F817" s="389">
        <v>1</v>
      </c>
      <c r="G817" s="391">
        <v>0</v>
      </c>
      <c r="H817" s="389">
        <v>1</v>
      </c>
      <c r="I817" s="391">
        <v>0</v>
      </c>
      <c r="J817" s="391">
        <v>0</v>
      </c>
      <c r="K817" s="389">
        <v>5</v>
      </c>
      <c r="L817" s="389">
        <v>2</v>
      </c>
      <c r="M817" s="389">
        <v>1</v>
      </c>
      <c r="N817" s="389">
        <v>2</v>
      </c>
      <c r="O817" s="389">
        <v>2</v>
      </c>
      <c r="P817" s="391">
        <v>0</v>
      </c>
    </row>
    <row r="818" spans="1:16">
      <c r="A818" s="393" t="s">
        <v>1998</v>
      </c>
      <c r="B818" s="389">
        <v>70</v>
      </c>
      <c r="C818" s="389">
        <v>679</v>
      </c>
      <c r="D818" s="389">
        <v>9.6999999999999993</v>
      </c>
      <c r="E818" s="391">
        <v>0</v>
      </c>
      <c r="F818" s="391">
        <v>0</v>
      </c>
      <c r="G818" s="391">
        <v>0</v>
      </c>
      <c r="H818" s="389">
        <v>6</v>
      </c>
      <c r="I818" s="389">
        <v>10</v>
      </c>
      <c r="J818" s="389">
        <v>17</v>
      </c>
      <c r="K818" s="389">
        <v>13</v>
      </c>
      <c r="L818" s="389">
        <v>9</v>
      </c>
      <c r="M818" s="389">
        <v>4</v>
      </c>
      <c r="N818" s="389">
        <v>7</v>
      </c>
      <c r="O818" s="389">
        <v>4</v>
      </c>
      <c r="P818" s="391">
        <v>0</v>
      </c>
    </row>
    <row r="819" spans="1:16">
      <c r="A819" s="393" t="s">
        <v>1999</v>
      </c>
      <c r="B819" s="389">
        <v>21</v>
      </c>
      <c r="C819" s="389">
        <v>267</v>
      </c>
      <c r="D819" s="389">
        <v>12.714285714285714</v>
      </c>
      <c r="E819" s="391">
        <v>0</v>
      </c>
      <c r="F819" s="389">
        <v>2</v>
      </c>
      <c r="G819" s="389">
        <v>1</v>
      </c>
      <c r="H819" s="389">
        <v>4</v>
      </c>
      <c r="I819" s="391">
        <v>0</v>
      </c>
      <c r="J819" s="389">
        <v>2</v>
      </c>
      <c r="K819" s="389">
        <v>3</v>
      </c>
      <c r="L819" s="389">
        <v>3</v>
      </c>
      <c r="M819" s="389">
        <v>2</v>
      </c>
      <c r="N819" s="389">
        <v>2</v>
      </c>
      <c r="O819" s="389">
        <v>2</v>
      </c>
      <c r="P819" s="391">
        <v>0</v>
      </c>
    </row>
    <row r="820" spans="1:16">
      <c r="A820" s="393" t="s">
        <v>2000</v>
      </c>
      <c r="B820" s="389">
        <v>13</v>
      </c>
      <c r="C820" s="389">
        <v>100</v>
      </c>
      <c r="D820" s="389">
        <v>7.6923076923076925</v>
      </c>
      <c r="E820" s="389">
        <v>1</v>
      </c>
      <c r="F820" s="391">
        <v>0</v>
      </c>
      <c r="G820" s="389">
        <v>1</v>
      </c>
      <c r="H820" s="391">
        <v>0</v>
      </c>
      <c r="I820" s="391">
        <v>0</v>
      </c>
      <c r="J820" s="391">
        <v>0</v>
      </c>
      <c r="K820" s="389">
        <v>3</v>
      </c>
      <c r="L820" s="391">
        <v>0</v>
      </c>
      <c r="M820" s="389">
        <v>3</v>
      </c>
      <c r="N820" s="389">
        <v>3</v>
      </c>
      <c r="O820" s="389">
        <v>2</v>
      </c>
      <c r="P820" s="391">
        <v>0</v>
      </c>
    </row>
    <row r="821" spans="1:16" ht="22.5">
      <c r="A821" s="393" t="s">
        <v>2001</v>
      </c>
      <c r="B821" s="389">
        <v>12</v>
      </c>
      <c r="C821" s="389">
        <v>37</v>
      </c>
      <c r="D821" s="389">
        <v>3.0833333333333335</v>
      </c>
      <c r="E821" s="391">
        <v>0</v>
      </c>
      <c r="F821" s="391">
        <v>0</v>
      </c>
      <c r="G821" s="391">
        <v>0</v>
      </c>
      <c r="H821" s="389">
        <v>2</v>
      </c>
      <c r="I821" s="391">
        <v>0</v>
      </c>
      <c r="J821" s="391">
        <v>0</v>
      </c>
      <c r="K821" s="389">
        <v>2</v>
      </c>
      <c r="L821" s="389">
        <v>2</v>
      </c>
      <c r="M821" s="389">
        <v>2</v>
      </c>
      <c r="N821" s="389">
        <v>1</v>
      </c>
      <c r="O821" s="389">
        <v>3</v>
      </c>
      <c r="P821" s="391">
        <v>0</v>
      </c>
    </row>
    <row r="822" spans="1:16">
      <c r="A822" s="393" t="s">
        <v>2002</v>
      </c>
      <c r="B822" s="389">
        <v>5</v>
      </c>
      <c r="C822" s="389">
        <v>22</v>
      </c>
      <c r="D822" s="389">
        <v>4.4000000000000004</v>
      </c>
      <c r="E822" s="391">
        <v>0</v>
      </c>
      <c r="F822" s="391">
        <v>0</v>
      </c>
      <c r="G822" s="391">
        <v>0</v>
      </c>
      <c r="H822" s="391">
        <v>0</v>
      </c>
      <c r="I822" s="391">
        <v>0</v>
      </c>
      <c r="J822" s="391">
        <v>0</v>
      </c>
      <c r="K822" s="391">
        <v>0</v>
      </c>
      <c r="L822" s="389">
        <v>2</v>
      </c>
      <c r="M822" s="391">
        <v>0</v>
      </c>
      <c r="N822" s="391">
        <v>0</v>
      </c>
      <c r="O822" s="389">
        <v>3</v>
      </c>
      <c r="P822" s="391">
        <v>0</v>
      </c>
    </row>
    <row r="823" spans="1:16">
      <c r="A823" s="393" t="s">
        <v>2003</v>
      </c>
      <c r="B823" s="389">
        <v>45</v>
      </c>
      <c r="C823" s="389">
        <v>287</v>
      </c>
      <c r="D823" s="389">
        <v>6.3777777777777782</v>
      </c>
      <c r="E823" s="391">
        <v>0</v>
      </c>
      <c r="F823" s="389">
        <v>5</v>
      </c>
      <c r="G823" s="389">
        <v>2</v>
      </c>
      <c r="H823" s="389">
        <v>4</v>
      </c>
      <c r="I823" s="389">
        <v>7</v>
      </c>
      <c r="J823" s="389">
        <v>1</v>
      </c>
      <c r="K823" s="389">
        <v>3</v>
      </c>
      <c r="L823" s="389">
        <v>3</v>
      </c>
      <c r="M823" s="389">
        <v>3</v>
      </c>
      <c r="N823" s="389">
        <v>4</v>
      </c>
      <c r="O823" s="389">
        <v>13</v>
      </c>
      <c r="P823" s="391">
        <v>0</v>
      </c>
    </row>
    <row r="824" spans="1:16">
      <c r="A824" s="393" t="s">
        <v>2004</v>
      </c>
      <c r="B824" s="389">
        <v>1</v>
      </c>
      <c r="C824" s="389">
        <v>1</v>
      </c>
      <c r="D824" s="389">
        <v>1</v>
      </c>
      <c r="E824" s="391">
        <v>0</v>
      </c>
      <c r="F824" s="391">
        <v>0</v>
      </c>
      <c r="G824" s="391">
        <v>0</v>
      </c>
      <c r="H824" s="391">
        <v>0</v>
      </c>
      <c r="I824" s="391">
        <v>0</v>
      </c>
      <c r="J824" s="391">
        <v>0</v>
      </c>
      <c r="K824" s="391">
        <v>0</v>
      </c>
      <c r="L824" s="389">
        <v>1</v>
      </c>
      <c r="M824" s="391">
        <v>0</v>
      </c>
      <c r="N824" s="391">
        <v>0</v>
      </c>
      <c r="O824" s="391">
        <v>0</v>
      </c>
      <c r="P824" s="391">
        <v>0</v>
      </c>
    </row>
    <row r="825" spans="1:16">
      <c r="A825" s="393" t="s">
        <v>2005</v>
      </c>
      <c r="B825" s="389">
        <v>58</v>
      </c>
      <c r="C825" s="389">
        <v>401</v>
      </c>
      <c r="D825" s="389">
        <v>6.9137931034482758</v>
      </c>
      <c r="E825" s="391">
        <v>0</v>
      </c>
      <c r="F825" s="389">
        <v>2</v>
      </c>
      <c r="G825" s="389">
        <v>4</v>
      </c>
      <c r="H825" s="389">
        <v>3</v>
      </c>
      <c r="I825" s="389">
        <v>1</v>
      </c>
      <c r="J825" s="389">
        <v>2</v>
      </c>
      <c r="K825" s="389">
        <v>4</v>
      </c>
      <c r="L825" s="389">
        <v>4</v>
      </c>
      <c r="M825" s="389">
        <v>11</v>
      </c>
      <c r="N825" s="389">
        <v>11</v>
      </c>
      <c r="O825" s="389">
        <v>16</v>
      </c>
      <c r="P825" s="391">
        <v>0</v>
      </c>
    </row>
    <row r="826" spans="1:16">
      <c r="A826" s="393" t="s">
        <v>2006</v>
      </c>
      <c r="B826" s="389">
        <v>45</v>
      </c>
      <c r="C826" s="389">
        <v>92</v>
      </c>
      <c r="D826" s="389">
        <v>2.0444444444444443</v>
      </c>
      <c r="E826" s="391">
        <v>0</v>
      </c>
      <c r="F826" s="391">
        <v>0</v>
      </c>
      <c r="G826" s="391">
        <v>0</v>
      </c>
      <c r="H826" s="391">
        <v>0</v>
      </c>
      <c r="I826" s="389">
        <v>1</v>
      </c>
      <c r="J826" s="389">
        <v>4</v>
      </c>
      <c r="K826" s="389">
        <v>17</v>
      </c>
      <c r="L826" s="389">
        <v>17</v>
      </c>
      <c r="M826" s="389">
        <v>6</v>
      </c>
      <c r="N826" s="391">
        <v>0</v>
      </c>
      <c r="O826" s="391">
        <v>0</v>
      </c>
      <c r="P826" s="391">
        <v>0</v>
      </c>
    </row>
    <row r="827" spans="1:16">
      <c r="A827" s="393" t="s">
        <v>2007</v>
      </c>
      <c r="B827" s="389">
        <v>40</v>
      </c>
      <c r="C827" s="389">
        <v>334</v>
      </c>
      <c r="D827" s="389">
        <v>8.35</v>
      </c>
      <c r="E827" s="391">
        <v>0</v>
      </c>
      <c r="F827" s="391">
        <v>0</v>
      </c>
      <c r="G827" s="389">
        <v>1</v>
      </c>
      <c r="H827" s="389">
        <v>3</v>
      </c>
      <c r="I827" s="391">
        <v>0</v>
      </c>
      <c r="J827" s="389">
        <v>2</v>
      </c>
      <c r="K827" s="389">
        <v>4</v>
      </c>
      <c r="L827" s="389">
        <v>7</v>
      </c>
      <c r="M827" s="389">
        <v>8</v>
      </c>
      <c r="N827" s="389">
        <v>8</v>
      </c>
      <c r="O827" s="389">
        <v>7</v>
      </c>
      <c r="P827" s="391">
        <v>0</v>
      </c>
    </row>
    <row r="828" spans="1:16">
      <c r="A828" s="393" t="s">
        <v>2008</v>
      </c>
      <c r="B828" s="389">
        <v>63</v>
      </c>
      <c r="C828" s="389">
        <v>522</v>
      </c>
      <c r="D828" s="389">
        <v>8.2857142857142865</v>
      </c>
      <c r="E828" s="391">
        <v>0</v>
      </c>
      <c r="F828" s="391">
        <v>0</v>
      </c>
      <c r="G828" s="391">
        <v>0</v>
      </c>
      <c r="H828" s="391">
        <v>0</v>
      </c>
      <c r="I828" s="389">
        <v>1</v>
      </c>
      <c r="J828" s="389">
        <v>4</v>
      </c>
      <c r="K828" s="389">
        <v>4</v>
      </c>
      <c r="L828" s="389">
        <v>6</v>
      </c>
      <c r="M828" s="389">
        <v>11</v>
      </c>
      <c r="N828" s="389">
        <v>11</v>
      </c>
      <c r="O828" s="389">
        <v>26</v>
      </c>
      <c r="P828" s="391">
        <v>0</v>
      </c>
    </row>
    <row r="829" spans="1:16">
      <c r="A829" s="393" t="s">
        <v>2009</v>
      </c>
      <c r="B829" s="389">
        <v>28</v>
      </c>
      <c r="C829" s="389">
        <v>159</v>
      </c>
      <c r="D829" s="389">
        <v>5.6785714285714288</v>
      </c>
      <c r="E829" s="391">
        <v>0</v>
      </c>
      <c r="F829" s="391">
        <v>0</v>
      </c>
      <c r="G829" s="391">
        <v>0</v>
      </c>
      <c r="H829" s="391">
        <v>0</v>
      </c>
      <c r="I829" s="391">
        <v>0</v>
      </c>
      <c r="J829" s="389">
        <v>1</v>
      </c>
      <c r="K829" s="389">
        <v>2</v>
      </c>
      <c r="L829" s="389">
        <v>3</v>
      </c>
      <c r="M829" s="389">
        <v>4</v>
      </c>
      <c r="N829" s="389">
        <v>7</v>
      </c>
      <c r="O829" s="389">
        <v>11</v>
      </c>
      <c r="P829" s="391">
        <v>0</v>
      </c>
    </row>
    <row r="830" spans="1:16">
      <c r="A830" s="393" t="s">
        <v>2010</v>
      </c>
      <c r="B830" s="389">
        <v>93</v>
      </c>
      <c r="C830" s="389">
        <v>586</v>
      </c>
      <c r="D830" s="389">
        <v>6.301075268817204</v>
      </c>
      <c r="E830" s="391">
        <v>0</v>
      </c>
      <c r="F830" s="391">
        <v>0</v>
      </c>
      <c r="G830" s="391">
        <v>0</v>
      </c>
      <c r="H830" s="389">
        <v>1</v>
      </c>
      <c r="I830" s="389">
        <v>3</v>
      </c>
      <c r="J830" s="389">
        <v>4</v>
      </c>
      <c r="K830" s="389">
        <v>16</v>
      </c>
      <c r="L830" s="389">
        <v>15</v>
      </c>
      <c r="M830" s="389">
        <v>17</v>
      </c>
      <c r="N830" s="389">
        <v>18</v>
      </c>
      <c r="O830" s="389">
        <v>19</v>
      </c>
      <c r="P830" s="391">
        <v>0</v>
      </c>
    </row>
    <row r="831" spans="1:16" ht="22.5">
      <c r="A831" s="393" t="s">
        <v>2011</v>
      </c>
      <c r="B831" s="389">
        <v>910</v>
      </c>
      <c r="C831" s="389">
        <v>4794</v>
      </c>
      <c r="D831" s="389">
        <v>5.2681318681318681</v>
      </c>
      <c r="E831" s="391">
        <v>0</v>
      </c>
      <c r="F831" s="389">
        <v>2</v>
      </c>
      <c r="G831" s="389">
        <v>1</v>
      </c>
      <c r="H831" s="389">
        <v>3</v>
      </c>
      <c r="I831" s="389">
        <v>23</v>
      </c>
      <c r="J831" s="389">
        <v>41</v>
      </c>
      <c r="K831" s="389">
        <v>206</v>
      </c>
      <c r="L831" s="389">
        <v>244</v>
      </c>
      <c r="M831" s="389">
        <v>167</v>
      </c>
      <c r="N831" s="389">
        <v>134</v>
      </c>
      <c r="O831" s="389">
        <v>89</v>
      </c>
      <c r="P831" s="391">
        <v>0</v>
      </c>
    </row>
    <row r="832" spans="1:16" ht="22.5">
      <c r="A832" s="393" t="s">
        <v>2012</v>
      </c>
      <c r="B832" s="389">
        <v>77</v>
      </c>
      <c r="C832" s="389">
        <v>400</v>
      </c>
      <c r="D832" s="389">
        <v>5.1948051948051948</v>
      </c>
      <c r="E832" s="391">
        <v>0</v>
      </c>
      <c r="F832" s="389">
        <v>1</v>
      </c>
      <c r="G832" s="391">
        <v>0</v>
      </c>
      <c r="H832" s="391">
        <v>0</v>
      </c>
      <c r="I832" s="389">
        <v>4</v>
      </c>
      <c r="J832" s="389">
        <v>5</v>
      </c>
      <c r="K832" s="389">
        <v>11</v>
      </c>
      <c r="L832" s="389">
        <v>10</v>
      </c>
      <c r="M832" s="389">
        <v>12</v>
      </c>
      <c r="N832" s="389">
        <v>16</v>
      </c>
      <c r="O832" s="389">
        <v>18</v>
      </c>
      <c r="P832" s="391">
        <v>0</v>
      </c>
    </row>
    <row r="833" spans="1:16">
      <c r="A833" s="393" t="s">
        <v>2013</v>
      </c>
      <c r="B833" s="389">
        <v>1668</v>
      </c>
      <c r="C833" s="389">
        <v>6146</v>
      </c>
      <c r="D833" s="389">
        <v>3.6846522781774582</v>
      </c>
      <c r="E833" s="389">
        <v>1</v>
      </c>
      <c r="F833" s="389">
        <v>3</v>
      </c>
      <c r="G833" s="389">
        <v>7</v>
      </c>
      <c r="H833" s="389">
        <v>13</v>
      </c>
      <c r="I833" s="389">
        <v>49</v>
      </c>
      <c r="J833" s="389">
        <v>115</v>
      </c>
      <c r="K833" s="389">
        <v>371</v>
      </c>
      <c r="L833" s="389">
        <v>404</v>
      </c>
      <c r="M833" s="389">
        <v>304</v>
      </c>
      <c r="N833" s="389">
        <v>190</v>
      </c>
      <c r="O833" s="389">
        <v>211</v>
      </c>
      <c r="P833" s="391">
        <v>0</v>
      </c>
    </row>
    <row r="834" spans="1:16">
      <c r="A834" s="393" t="s">
        <v>2014</v>
      </c>
      <c r="B834" s="389">
        <v>56</v>
      </c>
      <c r="C834" s="389">
        <v>324</v>
      </c>
      <c r="D834" s="389">
        <v>5.7857142857142856</v>
      </c>
      <c r="E834" s="389">
        <v>2</v>
      </c>
      <c r="F834" s="389">
        <v>3</v>
      </c>
      <c r="G834" s="389">
        <v>6</v>
      </c>
      <c r="H834" s="389">
        <v>6</v>
      </c>
      <c r="I834" s="389">
        <v>7</v>
      </c>
      <c r="J834" s="389">
        <v>3</v>
      </c>
      <c r="K834" s="389">
        <v>5</v>
      </c>
      <c r="L834" s="389">
        <v>9</v>
      </c>
      <c r="M834" s="389">
        <v>4</v>
      </c>
      <c r="N834" s="389">
        <v>1</v>
      </c>
      <c r="O834" s="389">
        <v>10</v>
      </c>
      <c r="P834" s="391">
        <v>0</v>
      </c>
    </row>
    <row r="835" spans="1:16">
      <c r="A835" s="393" t="s">
        <v>2015</v>
      </c>
      <c r="B835" s="389">
        <v>4</v>
      </c>
      <c r="C835" s="389">
        <v>22</v>
      </c>
      <c r="D835" s="389">
        <v>5.5</v>
      </c>
      <c r="E835" s="391">
        <v>0</v>
      </c>
      <c r="F835" s="391">
        <v>0</v>
      </c>
      <c r="G835" s="391">
        <v>0</v>
      </c>
      <c r="H835" s="391">
        <v>0</v>
      </c>
      <c r="I835" s="389">
        <v>1</v>
      </c>
      <c r="J835" s="391">
        <v>0</v>
      </c>
      <c r="K835" s="389">
        <v>2</v>
      </c>
      <c r="L835" s="389">
        <v>1</v>
      </c>
      <c r="M835" s="391">
        <v>0</v>
      </c>
      <c r="N835" s="391">
        <v>0</v>
      </c>
      <c r="O835" s="391">
        <v>0</v>
      </c>
      <c r="P835" s="391">
        <v>0</v>
      </c>
    </row>
    <row r="836" spans="1:16">
      <c r="A836" s="393" t="s">
        <v>2016</v>
      </c>
      <c r="B836" s="389">
        <v>71</v>
      </c>
      <c r="C836" s="389">
        <v>282</v>
      </c>
      <c r="D836" s="389">
        <v>3.971830985915493</v>
      </c>
      <c r="E836" s="391">
        <v>0</v>
      </c>
      <c r="F836" s="389">
        <v>1</v>
      </c>
      <c r="G836" s="389">
        <v>5</v>
      </c>
      <c r="H836" s="389">
        <v>6</v>
      </c>
      <c r="I836" s="389">
        <v>5</v>
      </c>
      <c r="J836" s="389">
        <v>7</v>
      </c>
      <c r="K836" s="389">
        <v>10</v>
      </c>
      <c r="L836" s="389">
        <v>11</v>
      </c>
      <c r="M836" s="389">
        <v>5</v>
      </c>
      <c r="N836" s="389">
        <v>11</v>
      </c>
      <c r="O836" s="389">
        <v>10</v>
      </c>
      <c r="P836" s="391">
        <v>0</v>
      </c>
    </row>
    <row r="837" spans="1:16">
      <c r="A837" s="393" t="s">
        <v>2017</v>
      </c>
      <c r="B837" s="389">
        <v>244</v>
      </c>
      <c r="C837" s="389">
        <v>829</v>
      </c>
      <c r="D837" s="389">
        <v>3.3975409836065573</v>
      </c>
      <c r="E837" s="391">
        <v>0</v>
      </c>
      <c r="F837" s="389">
        <v>34</v>
      </c>
      <c r="G837" s="389">
        <v>23</v>
      </c>
      <c r="H837" s="389">
        <v>27</v>
      </c>
      <c r="I837" s="389">
        <v>13</v>
      </c>
      <c r="J837" s="389">
        <v>9</v>
      </c>
      <c r="K837" s="389">
        <v>27</v>
      </c>
      <c r="L837" s="389">
        <v>34</v>
      </c>
      <c r="M837" s="389">
        <v>31</v>
      </c>
      <c r="N837" s="389">
        <v>23</v>
      </c>
      <c r="O837" s="389">
        <v>23</v>
      </c>
      <c r="P837" s="391">
        <v>0</v>
      </c>
    </row>
    <row r="838" spans="1:16" ht="22.5">
      <c r="A838" s="393" t="s">
        <v>2018</v>
      </c>
      <c r="B838" s="389">
        <v>164</v>
      </c>
      <c r="C838" s="389">
        <v>420</v>
      </c>
      <c r="D838" s="389">
        <v>2.5609756097560976</v>
      </c>
      <c r="E838" s="391">
        <v>0</v>
      </c>
      <c r="F838" s="389">
        <v>4</v>
      </c>
      <c r="G838" s="389">
        <v>4</v>
      </c>
      <c r="H838" s="389">
        <v>4</v>
      </c>
      <c r="I838" s="389">
        <v>10</v>
      </c>
      <c r="J838" s="389">
        <v>19</v>
      </c>
      <c r="K838" s="389">
        <v>40</v>
      </c>
      <c r="L838" s="389">
        <v>41</v>
      </c>
      <c r="M838" s="389">
        <v>14</v>
      </c>
      <c r="N838" s="389">
        <v>17</v>
      </c>
      <c r="O838" s="389">
        <v>11</v>
      </c>
      <c r="P838" s="391">
        <v>0</v>
      </c>
    </row>
    <row r="839" spans="1:16">
      <c r="A839" s="393" t="s">
        <v>2019</v>
      </c>
      <c r="B839" s="389">
        <v>252</v>
      </c>
      <c r="C839" s="389">
        <v>440</v>
      </c>
      <c r="D839" s="389">
        <v>1.746031746031746</v>
      </c>
      <c r="E839" s="391">
        <v>0</v>
      </c>
      <c r="F839" s="389">
        <v>9</v>
      </c>
      <c r="G839" s="389">
        <v>20</v>
      </c>
      <c r="H839" s="389">
        <v>9</v>
      </c>
      <c r="I839" s="389">
        <v>18</v>
      </c>
      <c r="J839" s="389">
        <v>28</v>
      </c>
      <c r="K839" s="389">
        <v>52</v>
      </c>
      <c r="L839" s="389">
        <v>57</v>
      </c>
      <c r="M839" s="389">
        <v>27</v>
      </c>
      <c r="N839" s="389">
        <v>17</v>
      </c>
      <c r="O839" s="389">
        <v>15</v>
      </c>
      <c r="P839" s="391">
        <v>0</v>
      </c>
    </row>
    <row r="840" spans="1:16" ht="33.75">
      <c r="A840" s="393" t="s">
        <v>2020</v>
      </c>
      <c r="B840" s="389">
        <v>97</v>
      </c>
      <c r="C840" s="389">
        <v>281</v>
      </c>
      <c r="D840" s="389">
        <v>2.8969072164948453</v>
      </c>
      <c r="E840" s="391">
        <v>0</v>
      </c>
      <c r="F840" s="389">
        <v>4</v>
      </c>
      <c r="G840" s="389">
        <v>2</v>
      </c>
      <c r="H840" s="391">
        <v>0</v>
      </c>
      <c r="I840" s="389">
        <v>8</v>
      </c>
      <c r="J840" s="389">
        <v>5</v>
      </c>
      <c r="K840" s="389">
        <v>25</v>
      </c>
      <c r="L840" s="389">
        <v>14</v>
      </c>
      <c r="M840" s="389">
        <v>10</v>
      </c>
      <c r="N840" s="389">
        <v>12</v>
      </c>
      <c r="O840" s="389">
        <v>17</v>
      </c>
      <c r="P840" s="391">
        <v>0</v>
      </c>
    </row>
    <row r="841" spans="1:16">
      <c r="A841" s="393" t="s">
        <v>2021</v>
      </c>
      <c r="B841" s="389">
        <v>243</v>
      </c>
      <c r="C841" s="389">
        <v>544</v>
      </c>
      <c r="D841" s="389">
        <v>2.2386831275720165</v>
      </c>
      <c r="E841" s="391">
        <v>0</v>
      </c>
      <c r="F841" s="389">
        <v>13</v>
      </c>
      <c r="G841" s="389">
        <v>32</v>
      </c>
      <c r="H841" s="389">
        <v>24</v>
      </c>
      <c r="I841" s="389">
        <v>19</v>
      </c>
      <c r="J841" s="389">
        <v>15</v>
      </c>
      <c r="K841" s="389">
        <v>44</v>
      </c>
      <c r="L841" s="389">
        <v>27</v>
      </c>
      <c r="M841" s="389">
        <v>24</v>
      </c>
      <c r="N841" s="389">
        <v>23</v>
      </c>
      <c r="O841" s="389">
        <v>21</v>
      </c>
      <c r="P841" s="389">
        <v>1</v>
      </c>
    </row>
    <row r="842" spans="1:16">
      <c r="A842" s="393" t="s">
        <v>2022</v>
      </c>
      <c r="B842" s="389">
        <v>57</v>
      </c>
      <c r="C842" s="389">
        <v>664</v>
      </c>
      <c r="D842" s="389">
        <v>11.649122807017545</v>
      </c>
      <c r="E842" s="391">
        <v>0</v>
      </c>
      <c r="F842" s="389">
        <v>2</v>
      </c>
      <c r="G842" s="391">
        <v>0</v>
      </c>
      <c r="H842" s="391">
        <v>0</v>
      </c>
      <c r="I842" s="389">
        <v>2</v>
      </c>
      <c r="J842" s="389">
        <v>3</v>
      </c>
      <c r="K842" s="389">
        <v>8</v>
      </c>
      <c r="L842" s="389">
        <v>10</v>
      </c>
      <c r="M842" s="389">
        <v>7</v>
      </c>
      <c r="N842" s="389">
        <v>10</v>
      </c>
      <c r="O842" s="389">
        <v>15</v>
      </c>
      <c r="P842" s="391">
        <v>0</v>
      </c>
    </row>
    <row r="843" spans="1:16">
      <c r="A843" s="393" t="s">
        <v>2023</v>
      </c>
      <c r="B843" s="389">
        <v>445</v>
      </c>
      <c r="C843" s="389">
        <v>949</v>
      </c>
      <c r="D843" s="389">
        <v>2.1325842696629214</v>
      </c>
      <c r="E843" s="391">
        <v>0</v>
      </c>
      <c r="F843" s="389">
        <v>2</v>
      </c>
      <c r="G843" s="389">
        <v>2</v>
      </c>
      <c r="H843" s="389">
        <v>4</v>
      </c>
      <c r="I843" s="389">
        <v>13</v>
      </c>
      <c r="J843" s="389">
        <v>18</v>
      </c>
      <c r="K843" s="389">
        <v>54</v>
      </c>
      <c r="L843" s="389">
        <v>61</v>
      </c>
      <c r="M843" s="389">
        <v>98</v>
      </c>
      <c r="N843" s="389">
        <v>102</v>
      </c>
      <c r="O843" s="389">
        <v>91</v>
      </c>
      <c r="P843" s="391">
        <v>0</v>
      </c>
    </row>
    <row r="844" spans="1:16" ht="22.5">
      <c r="A844" s="393" t="s">
        <v>2024</v>
      </c>
      <c r="B844" s="389">
        <v>27</v>
      </c>
      <c r="C844" s="389">
        <v>95</v>
      </c>
      <c r="D844" s="389">
        <v>3.5185185185185186</v>
      </c>
      <c r="E844" s="391">
        <v>0</v>
      </c>
      <c r="F844" s="389">
        <v>1</v>
      </c>
      <c r="G844" s="389">
        <v>2</v>
      </c>
      <c r="H844" s="389">
        <v>1</v>
      </c>
      <c r="I844" s="389">
        <v>4</v>
      </c>
      <c r="J844" s="389">
        <v>1</v>
      </c>
      <c r="K844" s="389">
        <v>3</v>
      </c>
      <c r="L844" s="389">
        <v>6</v>
      </c>
      <c r="M844" s="389">
        <v>8</v>
      </c>
      <c r="N844" s="391">
        <v>0</v>
      </c>
      <c r="O844" s="389">
        <v>1</v>
      </c>
      <c r="P844" s="391">
        <v>0</v>
      </c>
    </row>
    <row r="845" spans="1:16">
      <c r="A845" s="393" t="s">
        <v>2025</v>
      </c>
      <c r="B845" s="389">
        <v>93</v>
      </c>
      <c r="C845" s="389">
        <v>273</v>
      </c>
      <c r="D845" s="389">
        <v>2.935483870967742</v>
      </c>
      <c r="E845" s="391">
        <v>0</v>
      </c>
      <c r="F845" s="389">
        <v>3</v>
      </c>
      <c r="G845" s="389">
        <v>2</v>
      </c>
      <c r="H845" s="389">
        <v>1</v>
      </c>
      <c r="I845" s="389">
        <v>7</v>
      </c>
      <c r="J845" s="389">
        <v>9</v>
      </c>
      <c r="K845" s="389">
        <v>17</v>
      </c>
      <c r="L845" s="389">
        <v>20</v>
      </c>
      <c r="M845" s="389">
        <v>19</v>
      </c>
      <c r="N845" s="389">
        <v>6</v>
      </c>
      <c r="O845" s="389">
        <v>9</v>
      </c>
      <c r="P845" s="391">
        <v>0</v>
      </c>
    </row>
    <row r="846" spans="1:16" ht="22.5">
      <c r="A846" s="393" t="s">
        <v>2026</v>
      </c>
      <c r="B846" s="389">
        <v>234</v>
      </c>
      <c r="C846" s="389">
        <v>735</v>
      </c>
      <c r="D846" s="389">
        <v>3.141025641025641</v>
      </c>
      <c r="E846" s="389">
        <v>1</v>
      </c>
      <c r="F846" s="389">
        <v>2</v>
      </c>
      <c r="G846" s="389">
        <v>10</v>
      </c>
      <c r="H846" s="389">
        <v>15</v>
      </c>
      <c r="I846" s="389">
        <v>18</v>
      </c>
      <c r="J846" s="389">
        <v>19</v>
      </c>
      <c r="K846" s="389">
        <v>33</v>
      </c>
      <c r="L846" s="389">
        <v>35</v>
      </c>
      <c r="M846" s="389">
        <v>30</v>
      </c>
      <c r="N846" s="389">
        <v>32</v>
      </c>
      <c r="O846" s="389">
        <v>39</v>
      </c>
      <c r="P846" s="391">
        <v>0</v>
      </c>
    </row>
    <row r="847" spans="1:16">
      <c r="A847" s="393" t="s">
        <v>2027</v>
      </c>
      <c r="B847" s="389">
        <v>14</v>
      </c>
      <c r="C847" s="389">
        <v>56</v>
      </c>
      <c r="D847" s="389">
        <v>4</v>
      </c>
      <c r="E847" s="391">
        <v>0</v>
      </c>
      <c r="F847" s="391">
        <v>0</v>
      </c>
      <c r="G847" s="391">
        <v>0</v>
      </c>
      <c r="H847" s="389">
        <v>1</v>
      </c>
      <c r="I847" s="391">
        <v>0</v>
      </c>
      <c r="J847" s="391">
        <v>0</v>
      </c>
      <c r="K847" s="389">
        <v>1</v>
      </c>
      <c r="L847" s="389">
        <v>1</v>
      </c>
      <c r="M847" s="389">
        <v>2</v>
      </c>
      <c r="N847" s="389">
        <v>4</v>
      </c>
      <c r="O847" s="389">
        <v>5</v>
      </c>
      <c r="P847" s="391">
        <v>0</v>
      </c>
    </row>
    <row r="848" spans="1:16">
      <c r="A848" s="393" t="s">
        <v>2028</v>
      </c>
      <c r="B848" s="389">
        <v>31</v>
      </c>
      <c r="C848" s="389">
        <v>157</v>
      </c>
      <c r="D848" s="389">
        <v>5.064516129032258</v>
      </c>
      <c r="E848" s="391">
        <v>0</v>
      </c>
      <c r="F848" s="389">
        <v>1</v>
      </c>
      <c r="G848" s="391">
        <v>0</v>
      </c>
      <c r="H848" s="389">
        <v>1</v>
      </c>
      <c r="I848" s="391">
        <v>0</v>
      </c>
      <c r="J848" s="389">
        <v>1</v>
      </c>
      <c r="K848" s="389">
        <v>1</v>
      </c>
      <c r="L848" s="389">
        <v>1</v>
      </c>
      <c r="M848" s="389">
        <v>4</v>
      </c>
      <c r="N848" s="389">
        <v>7</v>
      </c>
      <c r="O848" s="389">
        <v>15</v>
      </c>
      <c r="P848" s="391">
        <v>0</v>
      </c>
    </row>
    <row r="849" spans="1:16">
      <c r="A849" s="393" t="s">
        <v>2029</v>
      </c>
      <c r="B849" s="389">
        <v>6</v>
      </c>
      <c r="C849" s="389">
        <v>37</v>
      </c>
      <c r="D849" s="389">
        <v>6.166666666666667</v>
      </c>
      <c r="E849" s="391">
        <v>0</v>
      </c>
      <c r="F849" s="391">
        <v>0</v>
      </c>
      <c r="G849" s="391">
        <v>0</v>
      </c>
      <c r="H849" s="391">
        <v>0</v>
      </c>
      <c r="I849" s="391">
        <v>0</v>
      </c>
      <c r="J849" s="391">
        <v>0</v>
      </c>
      <c r="K849" s="389">
        <v>2</v>
      </c>
      <c r="L849" s="389">
        <v>2</v>
      </c>
      <c r="M849" s="391">
        <v>0</v>
      </c>
      <c r="N849" s="391">
        <v>0</v>
      </c>
      <c r="O849" s="389">
        <v>2</v>
      </c>
      <c r="P849" s="391">
        <v>0</v>
      </c>
    </row>
    <row r="850" spans="1:16">
      <c r="A850" s="393" t="s">
        <v>2030</v>
      </c>
      <c r="B850" s="389">
        <v>278</v>
      </c>
      <c r="C850" s="389">
        <v>1977</v>
      </c>
      <c r="D850" s="389">
        <v>7.1115107913669062</v>
      </c>
      <c r="E850" s="391">
        <v>0</v>
      </c>
      <c r="F850" s="389">
        <v>4</v>
      </c>
      <c r="G850" s="389">
        <v>12</v>
      </c>
      <c r="H850" s="389">
        <v>34</v>
      </c>
      <c r="I850" s="389">
        <v>17</v>
      </c>
      <c r="J850" s="389">
        <v>29</v>
      </c>
      <c r="K850" s="389">
        <v>74</v>
      </c>
      <c r="L850" s="389">
        <v>44</v>
      </c>
      <c r="M850" s="389">
        <v>27</v>
      </c>
      <c r="N850" s="389">
        <v>23</v>
      </c>
      <c r="O850" s="389">
        <v>14</v>
      </c>
      <c r="P850" s="391">
        <v>0</v>
      </c>
    </row>
    <row r="851" spans="1:16" ht="22.5">
      <c r="A851" s="393" t="s">
        <v>2031</v>
      </c>
      <c r="B851" s="389">
        <v>77</v>
      </c>
      <c r="C851" s="389">
        <v>392</v>
      </c>
      <c r="D851" s="389">
        <v>5.0909090909090908</v>
      </c>
      <c r="E851" s="391">
        <v>0</v>
      </c>
      <c r="F851" s="389">
        <v>4</v>
      </c>
      <c r="G851" s="389">
        <v>17</v>
      </c>
      <c r="H851" s="389">
        <v>13</v>
      </c>
      <c r="I851" s="389">
        <v>14</v>
      </c>
      <c r="J851" s="389">
        <v>8</v>
      </c>
      <c r="K851" s="389">
        <v>9</v>
      </c>
      <c r="L851" s="389">
        <v>6</v>
      </c>
      <c r="M851" s="389">
        <v>1</v>
      </c>
      <c r="N851" s="389">
        <v>2</v>
      </c>
      <c r="O851" s="389">
        <v>3</v>
      </c>
      <c r="P851" s="391">
        <v>0</v>
      </c>
    </row>
    <row r="852" spans="1:16">
      <c r="A852" s="393" t="s">
        <v>2032</v>
      </c>
      <c r="B852" s="389">
        <v>737</v>
      </c>
      <c r="C852" s="389">
        <v>11865</v>
      </c>
      <c r="D852" s="389">
        <v>16.099050203527817</v>
      </c>
      <c r="E852" s="389">
        <v>6</v>
      </c>
      <c r="F852" s="389">
        <v>30</v>
      </c>
      <c r="G852" s="389">
        <v>72</v>
      </c>
      <c r="H852" s="389">
        <v>114</v>
      </c>
      <c r="I852" s="389">
        <v>50</v>
      </c>
      <c r="J852" s="389">
        <v>61</v>
      </c>
      <c r="K852" s="389">
        <v>116</v>
      </c>
      <c r="L852" s="389">
        <v>91</v>
      </c>
      <c r="M852" s="389">
        <v>62</v>
      </c>
      <c r="N852" s="389">
        <v>65</v>
      </c>
      <c r="O852" s="389">
        <v>70</v>
      </c>
      <c r="P852" s="391">
        <v>0</v>
      </c>
    </row>
    <row r="853" spans="1:16">
      <c r="A853" s="393" t="s">
        <v>2033</v>
      </c>
      <c r="B853" s="389">
        <v>22</v>
      </c>
      <c r="C853" s="389">
        <v>121</v>
      </c>
      <c r="D853" s="389">
        <v>5.5</v>
      </c>
      <c r="E853" s="391">
        <v>0</v>
      </c>
      <c r="F853" s="389">
        <v>1</v>
      </c>
      <c r="G853" s="389">
        <v>2</v>
      </c>
      <c r="H853" s="389">
        <v>2</v>
      </c>
      <c r="I853" s="391">
        <v>0</v>
      </c>
      <c r="J853" s="391">
        <v>0</v>
      </c>
      <c r="K853" s="389">
        <v>2</v>
      </c>
      <c r="L853" s="389">
        <v>4</v>
      </c>
      <c r="M853" s="389">
        <v>3</v>
      </c>
      <c r="N853" s="389">
        <v>4</v>
      </c>
      <c r="O853" s="389">
        <v>4</v>
      </c>
      <c r="P853" s="391">
        <v>0</v>
      </c>
    </row>
    <row r="854" spans="1:16" ht="22.5">
      <c r="A854" s="393" t="s">
        <v>2034</v>
      </c>
      <c r="B854" s="389">
        <v>3</v>
      </c>
      <c r="C854" s="389">
        <v>31</v>
      </c>
      <c r="D854" s="389">
        <v>10.333333333333334</v>
      </c>
      <c r="E854" s="391">
        <v>0</v>
      </c>
      <c r="F854" s="391">
        <v>0</v>
      </c>
      <c r="G854" s="389">
        <v>1</v>
      </c>
      <c r="H854" s="391">
        <v>0</v>
      </c>
      <c r="I854" s="391">
        <v>0</v>
      </c>
      <c r="J854" s="391">
        <v>0</v>
      </c>
      <c r="K854" s="389">
        <v>1</v>
      </c>
      <c r="L854" s="389">
        <v>1</v>
      </c>
      <c r="M854" s="391">
        <v>0</v>
      </c>
      <c r="N854" s="391">
        <v>0</v>
      </c>
      <c r="O854" s="391">
        <v>0</v>
      </c>
      <c r="P854" s="391">
        <v>0</v>
      </c>
    </row>
    <row r="855" spans="1:16">
      <c r="A855" s="393" t="s">
        <v>2035</v>
      </c>
      <c r="B855" s="389">
        <v>67</v>
      </c>
      <c r="C855" s="389">
        <v>426</v>
      </c>
      <c r="D855" s="389">
        <v>6.3582089552238807</v>
      </c>
      <c r="E855" s="391">
        <v>0</v>
      </c>
      <c r="F855" s="389">
        <v>1</v>
      </c>
      <c r="G855" s="391">
        <v>0</v>
      </c>
      <c r="H855" s="389">
        <v>6</v>
      </c>
      <c r="I855" s="389">
        <v>10</v>
      </c>
      <c r="J855" s="389">
        <v>10</v>
      </c>
      <c r="K855" s="389">
        <v>15</v>
      </c>
      <c r="L855" s="389">
        <v>9</v>
      </c>
      <c r="M855" s="389">
        <v>8</v>
      </c>
      <c r="N855" s="389">
        <v>5</v>
      </c>
      <c r="O855" s="389">
        <v>3</v>
      </c>
      <c r="P855" s="391">
        <v>0</v>
      </c>
    </row>
    <row r="856" spans="1:16" ht="22.5">
      <c r="A856" s="393" t="s">
        <v>2036</v>
      </c>
      <c r="B856" s="389">
        <v>35</v>
      </c>
      <c r="C856" s="389">
        <v>158</v>
      </c>
      <c r="D856" s="389">
        <v>4.5142857142857142</v>
      </c>
      <c r="E856" s="391">
        <v>0</v>
      </c>
      <c r="F856" s="389">
        <v>3</v>
      </c>
      <c r="G856" s="389">
        <v>16</v>
      </c>
      <c r="H856" s="389">
        <v>12</v>
      </c>
      <c r="I856" s="389">
        <v>1</v>
      </c>
      <c r="J856" s="391">
        <v>0</v>
      </c>
      <c r="K856" s="389">
        <v>1</v>
      </c>
      <c r="L856" s="389">
        <v>1</v>
      </c>
      <c r="M856" s="391">
        <v>0</v>
      </c>
      <c r="N856" s="389">
        <v>1</v>
      </c>
      <c r="O856" s="391">
        <v>0</v>
      </c>
      <c r="P856" s="391">
        <v>0</v>
      </c>
    </row>
    <row r="857" spans="1:16">
      <c r="A857" s="393" t="s">
        <v>2037</v>
      </c>
      <c r="B857" s="389">
        <v>56</v>
      </c>
      <c r="C857" s="389">
        <v>185</v>
      </c>
      <c r="D857" s="389">
        <v>3.3035714285714284</v>
      </c>
      <c r="E857" s="391">
        <v>0</v>
      </c>
      <c r="F857" s="389">
        <v>1</v>
      </c>
      <c r="G857" s="389">
        <v>8</v>
      </c>
      <c r="H857" s="389">
        <v>15</v>
      </c>
      <c r="I857" s="389">
        <v>7</v>
      </c>
      <c r="J857" s="389">
        <v>5</v>
      </c>
      <c r="K857" s="389">
        <v>7</v>
      </c>
      <c r="L857" s="389">
        <v>4</v>
      </c>
      <c r="M857" s="389">
        <v>6</v>
      </c>
      <c r="N857" s="389">
        <v>2</v>
      </c>
      <c r="O857" s="389">
        <v>1</v>
      </c>
      <c r="P857" s="391">
        <v>0</v>
      </c>
    </row>
    <row r="858" spans="1:16">
      <c r="A858" s="393" t="s">
        <v>2038</v>
      </c>
      <c r="B858" s="389">
        <v>64</v>
      </c>
      <c r="C858" s="389">
        <v>246</v>
      </c>
      <c r="D858" s="389">
        <v>3.84375</v>
      </c>
      <c r="E858" s="391">
        <v>0</v>
      </c>
      <c r="F858" s="391">
        <v>0</v>
      </c>
      <c r="G858" s="389">
        <v>8</v>
      </c>
      <c r="H858" s="389">
        <v>34</v>
      </c>
      <c r="I858" s="389">
        <v>8</v>
      </c>
      <c r="J858" s="389">
        <v>1</v>
      </c>
      <c r="K858" s="389">
        <v>6</v>
      </c>
      <c r="L858" s="391">
        <v>0</v>
      </c>
      <c r="M858" s="389">
        <v>4</v>
      </c>
      <c r="N858" s="391">
        <v>0</v>
      </c>
      <c r="O858" s="389">
        <v>3</v>
      </c>
      <c r="P858" s="391">
        <v>0</v>
      </c>
    </row>
    <row r="859" spans="1:16">
      <c r="A859" s="393" t="s">
        <v>2039</v>
      </c>
      <c r="B859" s="389">
        <v>37</v>
      </c>
      <c r="C859" s="389">
        <v>174</v>
      </c>
      <c r="D859" s="389">
        <v>4.7027027027027026</v>
      </c>
      <c r="E859" s="391">
        <v>0</v>
      </c>
      <c r="F859" s="391">
        <v>0</v>
      </c>
      <c r="G859" s="389">
        <v>4</v>
      </c>
      <c r="H859" s="389">
        <v>2</v>
      </c>
      <c r="I859" s="389">
        <v>2</v>
      </c>
      <c r="J859" s="389">
        <v>4</v>
      </c>
      <c r="K859" s="389">
        <v>5</v>
      </c>
      <c r="L859" s="389">
        <v>10</v>
      </c>
      <c r="M859" s="389">
        <v>3</v>
      </c>
      <c r="N859" s="389">
        <v>3</v>
      </c>
      <c r="O859" s="389">
        <v>4</v>
      </c>
      <c r="P859" s="391">
        <v>0</v>
      </c>
    </row>
    <row r="860" spans="1:16" ht="22.5">
      <c r="A860" s="393" t="s">
        <v>2040</v>
      </c>
      <c r="B860" s="389">
        <v>665</v>
      </c>
      <c r="C860" s="389">
        <v>1328</v>
      </c>
      <c r="D860" s="389">
        <v>1.9969924812030075</v>
      </c>
      <c r="E860" s="391">
        <v>0</v>
      </c>
      <c r="F860" s="389">
        <v>6</v>
      </c>
      <c r="G860" s="389">
        <v>5</v>
      </c>
      <c r="H860" s="389">
        <v>16</v>
      </c>
      <c r="I860" s="389">
        <v>128</v>
      </c>
      <c r="J860" s="389">
        <v>176</v>
      </c>
      <c r="K860" s="389">
        <v>182</v>
      </c>
      <c r="L860" s="389">
        <v>80</v>
      </c>
      <c r="M860" s="389">
        <v>42</v>
      </c>
      <c r="N860" s="389">
        <v>16</v>
      </c>
      <c r="O860" s="389">
        <v>14</v>
      </c>
      <c r="P860" s="391">
        <v>0</v>
      </c>
    </row>
    <row r="861" spans="1:16" ht="22.5">
      <c r="A861" s="393" t="s">
        <v>2041</v>
      </c>
      <c r="B861" s="389">
        <v>51</v>
      </c>
      <c r="C861" s="389">
        <v>235</v>
      </c>
      <c r="D861" s="389">
        <v>4.6078431372549016</v>
      </c>
      <c r="E861" s="389">
        <v>1</v>
      </c>
      <c r="F861" s="389">
        <v>3</v>
      </c>
      <c r="G861" s="391">
        <v>0</v>
      </c>
      <c r="H861" s="389">
        <v>4</v>
      </c>
      <c r="I861" s="389">
        <v>5</v>
      </c>
      <c r="J861" s="389">
        <v>3</v>
      </c>
      <c r="K861" s="389">
        <v>5</v>
      </c>
      <c r="L861" s="389">
        <v>7</v>
      </c>
      <c r="M861" s="389">
        <v>10</v>
      </c>
      <c r="N861" s="389">
        <v>3</v>
      </c>
      <c r="O861" s="389">
        <v>10</v>
      </c>
      <c r="P861" s="391">
        <v>0</v>
      </c>
    </row>
    <row r="862" spans="1:16" ht="27" customHeight="1">
      <c r="A862" s="393" t="s">
        <v>2042</v>
      </c>
      <c r="B862" s="389">
        <v>65</v>
      </c>
      <c r="C862" s="389">
        <v>399</v>
      </c>
      <c r="D862" s="389">
        <v>6.1384615384615389</v>
      </c>
      <c r="E862" s="391">
        <v>0</v>
      </c>
      <c r="F862" s="389">
        <v>1</v>
      </c>
      <c r="G862" s="391">
        <v>0</v>
      </c>
      <c r="H862" s="391">
        <v>0</v>
      </c>
      <c r="I862" s="391">
        <v>0</v>
      </c>
      <c r="J862" s="391">
        <v>0</v>
      </c>
      <c r="K862" s="391">
        <v>0</v>
      </c>
      <c r="L862" s="389">
        <v>5</v>
      </c>
      <c r="M862" s="389">
        <v>13</v>
      </c>
      <c r="N862" s="389">
        <v>23</v>
      </c>
      <c r="O862" s="389">
        <v>23</v>
      </c>
      <c r="P862" s="391">
        <v>0</v>
      </c>
    </row>
    <row r="863" spans="1:16">
      <c r="A863" s="392" t="s">
        <v>2043</v>
      </c>
      <c r="B863" s="389">
        <v>29671</v>
      </c>
      <c r="C863" s="389">
        <v>130590</v>
      </c>
      <c r="D863" s="389">
        <v>4.4012672306292338</v>
      </c>
      <c r="E863" s="389">
        <v>496</v>
      </c>
      <c r="F863" s="389">
        <v>1849</v>
      </c>
      <c r="G863" s="389">
        <v>1616</v>
      </c>
      <c r="H863" s="389">
        <v>1355</v>
      </c>
      <c r="I863" s="389">
        <v>1129</v>
      </c>
      <c r="J863" s="389">
        <v>1208</v>
      </c>
      <c r="K863" s="389">
        <v>3027</v>
      </c>
      <c r="L863" s="389">
        <v>2906</v>
      </c>
      <c r="M863" s="389">
        <v>2949</v>
      </c>
      <c r="N863" s="389">
        <v>4154</v>
      </c>
      <c r="O863" s="389">
        <v>8974</v>
      </c>
      <c r="P863" s="389">
        <v>8</v>
      </c>
    </row>
    <row r="864" spans="1:16">
      <c r="A864" s="393" t="s">
        <v>2044</v>
      </c>
      <c r="B864" s="389">
        <v>32</v>
      </c>
      <c r="C864" s="389">
        <v>186</v>
      </c>
      <c r="D864" s="389">
        <v>5.8125</v>
      </c>
      <c r="E864" s="391">
        <v>0</v>
      </c>
      <c r="F864" s="389">
        <v>8</v>
      </c>
      <c r="G864" s="389">
        <v>10</v>
      </c>
      <c r="H864" s="389">
        <v>3</v>
      </c>
      <c r="I864" s="389">
        <v>3</v>
      </c>
      <c r="J864" s="389">
        <v>2</v>
      </c>
      <c r="K864" s="391">
        <v>0</v>
      </c>
      <c r="L864" s="389">
        <v>4</v>
      </c>
      <c r="M864" s="389">
        <v>1</v>
      </c>
      <c r="N864" s="389">
        <v>1</v>
      </c>
      <c r="O864" s="391">
        <v>0</v>
      </c>
      <c r="P864" s="391">
        <v>0</v>
      </c>
    </row>
    <row r="865" spans="1:16">
      <c r="A865" s="393" t="s">
        <v>2045</v>
      </c>
      <c r="B865" s="389">
        <v>3</v>
      </c>
      <c r="C865" s="389">
        <v>7</v>
      </c>
      <c r="D865" s="389">
        <v>2.3333333333333335</v>
      </c>
      <c r="E865" s="391">
        <v>0</v>
      </c>
      <c r="F865" s="391">
        <v>0</v>
      </c>
      <c r="G865" s="391">
        <v>0</v>
      </c>
      <c r="H865" s="389">
        <v>2</v>
      </c>
      <c r="I865" s="391">
        <v>0</v>
      </c>
      <c r="J865" s="391">
        <v>0</v>
      </c>
      <c r="K865" s="391">
        <v>0</v>
      </c>
      <c r="L865" s="391">
        <v>0</v>
      </c>
      <c r="M865" s="391">
        <v>0</v>
      </c>
      <c r="N865" s="391">
        <v>0</v>
      </c>
      <c r="O865" s="389">
        <v>1</v>
      </c>
      <c r="P865" s="391">
        <v>0</v>
      </c>
    </row>
    <row r="866" spans="1:16">
      <c r="A866" s="393" t="s">
        <v>2046</v>
      </c>
      <c r="B866" s="389">
        <v>75</v>
      </c>
      <c r="C866" s="389">
        <v>450</v>
      </c>
      <c r="D866" s="389">
        <v>6</v>
      </c>
      <c r="E866" s="389">
        <v>1</v>
      </c>
      <c r="F866" s="389">
        <v>2</v>
      </c>
      <c r="G866" s="389">
        <v>3</v>
      </c>
      <c r="H866" s="389">
        <v>2</v>
      </c>
      <c r="I866" s="389">
        <v>1</v>
      </c>
      <c r="J866" s="389">
        <v>1</v>
      </c>
      <c r="K866" s="389">
        <v>3</v>
      </c>
      <c r="L866" s="389">
        <v>3</v>
      </c>
      <c r="M866" s="389">
        <v>6</v>
      </c>
      <c r="N866" s="389">
        <v>16</v>
      </c>
      <c r="O866" s="389">
        <v>37</v>
      </c>
      <c r="P866" s="391">
        <v>0</v>
      </c>
    </row>
    <row r="867" spans="1:16">
      <c r="A867" s="393" t="s">
        <v>2047</v>
      </c>
      <c r="B867" s="389">
        <v>226</v>
      </c>
      <c r="C867" s="389">
        <v>2110</v>
      </c>
      <c r="D867" s="389">
        <v>9.336283185840708</v>
      </c>
      <c r="E867" s="391">
        <v>0</v>
      </c>
      <c r="F867" s="389">
        <v>2</v>
      </c>
      <c r="G867" s="389">
        <v>6</v>
      </c>
      <c r="H867" s="389">
        <v>11</v>
      </c>
      <c r="I867" s="389">
        <v>5</v>
      </c>
      <c r="J867" s="389">
        <v>6</v>
      </c>
      <c r="K867" s="389">
        <v>18</v>
      </c>
      <c r="L867" s="389">
        <v>27</v>
      </c>
      <c r="M867" s="389">
        <v>25</v>
      </c>
      <c r="N867" s="389">
        <v>48</v>
      </c>
      <c r="O867" s="389">
        <v>78</v>
      </c>
      <c r="P867" s="391">
        <v>0</v>
      </c>
    </row>
    <row r="868" spans="1:16">
      <c r="A868" s="393" t="s">
        <v>2048</v>
      </c>
      <c r="B868" s="389">
        <v>347</v>
      </c>
      <c r="C868" s="389">
        <v>2990</v>
      </c>
      <c r="D868" s="389">
        <v>8.6167146974063407</v>
      </c>
      <c r="E868" s="389">
        <v>8</v>
      </c>
      <c r="F868" s="389">
        <v>59</v>
      </c>
      <c r="G868" s="389">
        <v>79</v>
      </c>
      <c r="H868" s="389">
        <v>47</v>
      </c>
      <c r="I868" s="389">
        <v>13</v>
      </c>
      <c r="J868" s="389">
        <v>17</v>
      </c>
      <c r="K868" s="389">
        <v>32</v>
      </c>
      <c r="L868" s="389">
        <v>34</v>
      </c>
      <c r="M868" s="389">
        <v>17</v>
      </c>
      <c r="N868" s="389">
        <v>16</v>
      </c>
      <c r="O868" s="389">
        <v>25</v>
      </c>
      <c r="P868" s="391">
        <v>0</v>
      </c>
    </row>
    <row r="869" spans="1:16">
      <c r="A869" s="393" t="s">
        <v>2049</v>
      </c>
      <c r="B869" s="389">
        <v>269</v>
      </c>
      <c r="C869" s="389">
        <v>1560</v>
      </c>
      <c r="D869" s="389">
        <v>5.7992565055762082</v>
      </c>
      <c r="E869" s="389">
        <v>4</v>
      </c>
      <c r="F869" s="389">
        <v>19</v>
      </c>
      <c r="G869" s="389">
        <v>44</v>
      </c>
      <c r="H869" s="389">
        <v>21</v>
      </c>
      <c r="I869" s="389">
        <v>19</v>
      </c>
      <c r="J869" s="389">
        <v>10</v>
      </c>
      <c r="K869" s="389">
        <v>34</v>
      </c>
      <c r="L869" s="389">
        <v>39</v>
      </c>
      <c r="M869" s="389">
        <v>37</v>
      </c>
      <c r="N869" s="389">
        <v>24</v>
      </c>
      <c r="O869" s="389">
        <v>18</v>
      </c>
      <c r="P869" s="391">
        <v>0</v>
      </c>
    </row>
    <row r="870" spans="1:16" ht="22.5">
      <c r="A870" s="393" t="s">
        <v>2050</v>
      </c>
      <c r="B870" s="389">
        <v>6</v>
      </c>
      <c r="C870" s="389">
        <v>24</v>
      </c>
      <c r="D870" s="389">
        <v>4</v>
      </c>
      <c r="E870" s="391">
        <v>0</v>
      </c>
      <c r="F870" s="389">
        <v>1</v>
      </c>
      <c r="G870" s="389">
        <v>1</v>
      </c>
      <c r="H870" s="389">
        <v>1</v>
      </c>
      <c r="I870" s="391">
        <v>0</v>
      </c>
      <c r="J870" s="391">
        <v>0</v>
      </c>
      <c r="K870" s="391">
        <v>0</v>
      </c>
      <c r="L870" s="389">
        <v>1</v>
      </c>
      <c r="M870" s="391">
        <v>0</v>
      </c>
      <c r="N870" s="389">
        <v>1</v>
      </c>
      <c r="O870" s="389">
        <v>1</v>
      </c>
      <c r="P870" s="391">
        <v>0</v>
      </c>
    </row>
    <row r="871" spans="1:16" ht="22.5">
      <c r="A871" s="393" t="s">
        <v>2051</v>
      </c>
      <c r="B871" s="389">
        <v>4</v>
      </c>
      <c r="C871" s="389">
        <v>18</v>
      </c>
      <c r="D871" s="389">
        <v>4.5</v>
      </c>
      <c r="E871" s="391">
        <v>0</v>
      </c>
      <c r="F871" s="389">
        <v>1</v>
      </c>
      <c r="G871" s="389">
        <v>1</v>
      </c>
      <c r="H871" s="391">
        <v>0</v>
      </c>
      <c r="I871" s="391">
        <v>0</v>
      </c>
      <c r="J871" s="391">
        <v>0</v>
      </c>
      <c r="K871" s="389">
        <v>1</v>
      </c>
      <c r="L871" s="391">
        <v>0</v>
      </c>
      <c r="M871" s="389">
        <v>1</v>
      </c>
      <c r="N871" s="391">
        <v>0</v>
      </c>
      <c r="O871" s="391">
        <v>0</v>
      </c>
      <c r="P871" s="391">
        <v>0</v>
      </c>
    </row>
    <row r="872" spans="1:16">
      <c r="A872" s="393" t="s">
        <v>2052</v>
      </c>
      <c r="B872" s="389">
        <v>227</v>
      </c>
      <c r="C872" s="389">
        <v>1033</v>
      </c>
      <c r="D872" s="389">
        <v>4.5506607929515415</v>
      </c>
      <c r="E872" s="389">
        <v>11</v>
      </c>
      <c r="F872" s="389">
        <v>14</v>
      </c>
      <c r="G872" s="389">
        <v>10</v>
      </c>
      <c r="H872" s="389">
        <v>13</v>
      </c>
      <c r="I872" s="389">
        <v>8</v>
      </c>
      <c r="J872" s="389">
        <v>10</v>
      </c>
      <c r="K872" s="389">
        <v>29</v>
      </c>
      <c r="L872" s="389">
        <v>23</v>
      </c>
      <c r="M872" s="389">
        <v>24</v>
      </c>
      <c r="N872" s="389">
        <v>18</v>
      </c>
      <c r="O872" s="389">
        <v>67</v>
      </c>
      <c r="P872" s="391">
        <v>0</v>
      </c>
    </row>
    <row r="873" spans="1:16">
      <c r="A873" s="393" t="s">
        <v>2053</v>
      </c>
      <c r="B873" s="389">
        <v>113</v>
      </c>
      <c r="C873" s="389">
        <v>414</v>
      </c>
      <c r="D873" s="389">
        <v>3.663716814159292</v>
      </c>
      <c r="E873" s="391">
        <v>0</v>
      </c>
      <c r="F873" s="389">
        <v>7</v>
      </c>
      <c r="G873" s="389">
        <v>7</v>
      </c>
      <c r="H873" s="389">
        <v>9</v>
      </c>
      <c r="I873" s="389">
        <v>10</v>
      </c>
      <c r="J873" s="389">
        <v>8</v>
      </c>
      <c r="K873" s="389">
        <v>10</v>
      </c>
      <c r="L873" s="389">
        <v>13</v>
      </c>
      <c r="M873" s="389">
        <v>12</v>
      </c>
      <c r="N873" s="389">
        <v>17</v>
      </c>
      <c r="O873" s="389">
        <v>20</v>
      </c>
      <c r="P873" s="391">
        <v>0</v>
      </c>
    </row>
    <row r="874" spans="1:16" ht="22.5">
      <c r="A874" s="393" t="s">
        <v>2054</v>
      </c>
      <c r="B874" s="389">
        <v>868</v>
      </c>
      <c r="C874" s="389">
        <v>3218</v>
      </c>
      <c r="D874" s="389">
        <v>3.7073732718894008</v>
      </c>
      <c r="E874" s="389">
        <v>34</v>
      </c>
      <c r="F874" s="389">
        <v>47</v>
      </c>
      <c r="G874" s="389">
        <v>54</v>
      </c>
      <c r="H874" s="389">
        <v>40</v>
      </c>
      <c r="I874" s="389">
        <v>50</v>
      </c>
      <c r="J874" s="389">
        <v>62</v>
      </c>
      <c r="K874" s="389">
        <v>129</v>
      </c>
      <c r="L874" s="389">
        <v>136</v>
      </c>
      <c r="M874" s="389">
        <v>89</v>
      </c>
      <c r="N874" s="389">
        <v>76</v>
      </c>
      <c r="O874" s="389">
        <v>151</v>
      </c>
      <c r="P874" s="391">
        <v>0</v>
      </c>
    </row>
    <row r="875" spans="1:16">
      <c r="A875" s="393" t="s">
        <v>2055</v>
      </c>
      <c r="B875" s="389">
        <v>450</v>
      </c>
      <c r="C875" s="389">
        <v>2533</v>
      </c>
      <c r="D875" s="389">
        <v>5.6288888888888886</v>
      </c>
      <c r="E875" s="389">
        <v>38</v>
      </c>
      <c r="F875" s="389">
        <v>37</v>
      </c>
      <c r="G875" s="389">
        <v>31</v>
      </c>
      <c r="H875" s="389">
        <v>18</v>
      </c>
      <c r="I875" s="389">
        <v>9</v>
      </c>
      <c r="J875" s="389">
        <v>16</v>
      </c>
      <c r="K875" s="389">
        <v>45</v>
      </c>
      <c r="L875" s="389">
        <v>58</v>
      </c>
      <c r="M875" s="389">
        <v>51</v>
      </c>
      <c r="N875" s="389">
        <v>44</v>
      </c>
      <c r="O875" s="389">
        <v>103</v>
      </c>
      <c r="P875" s="391">
        <v>0</v>
      </c>
    </row>
    <row r="876" spans="1:16" ht="22.5">
      <c r="A876" s="393" t="s">
        <v>2056</v>
      </c>
      <c r="B876" s="389">
        <v>5</v>
      </c>
      <c r="C876" s="389">
        <v>37</v>
      </c>
      <c r="D876" s="389">
        <v>7.4</v>
      </c>
      <c r="E876" s="389">
        <v>2</v>
      </c>
      <c r="F876" s="391">
        <v>0</v>
      </c>
      <c r="G876" s="391">
        <v>0</v>
      </c>
      <c r="H876" s="391">
        <v>0</v>
      </c>
      <c r="I876" s="389">
        <v>1</v>
      </c>
      <c r="J876" s="391">
        <v>0</v>
      </c>
      <c r="K876" s="391">
        <v>0</v>
      </c>
      <c r="L876" s="389">
        <v>1</v>
      </c>
      <c r="M876" s="391">
        <v>0</v>
      </c>
      <c r="N876" s="391">
        <v>0</v>
      </c>
      <c r="O876" s="389">
        <v>1</v>
      </c>
      <c r="P876" s="391">
        <v>0</v>
      </c>
    </row>
    <row r="877" spans="1:16" ht="22.5">
      <c r="A877" s="393" t="s">
        <v>2057</v>
      </c>
      <c r="B877" s="389">
        <v>73</v>
      </c>
      <c r="C877" s="389">
        <v>270</v>
      </c>
      <c r="D877" s="389">
        <v>3.6986301369863015</v>
      </c>
      <c r="E877" s="389">
        <v>2</v>
      </c>
      <c r="F877" s="389">
        <v>1</v>
      </c>
      <c r="G877" s="389">
        <v>7</v>
      </c>
      <c r="H877" s="389">
        <v>3</v>
      </c>
      <c r="I877" s="389">
        <v>6</v>
      </c>
      <c r="J877" s="389">
        <v>2</v>
      </c>
      <c r="K877" s="389">
        <v>9</v>
      </c>
      <c r="L877" s="389">
        <v>16</v>
      </c>
      <c r="M877" s="389">
        <v>6</v>
      </c>
      <c r="N877" s="389">
        <v>10</v>
      </c>
      <c r="O877" s="389">
        <v>11</v>
      </c>
      <c r="P877" s="391">
        <v>0</v>
      </c>
    </row>
    <row r="878" spans="1:16">
      <c r="A878" s="393" t="s">
        <v>2058</v>
      </c>
      <c r="B878" s="389">
        <v>382</v>
      </c>
      <c r="C878" s="389">
        <v>2782</v>
      </c>
      <c r="D878" s="389">
        <v>7.2827225130890056</v>
      </c>
      <c r="E878" s="389">
        <v>8</v>
      </c>
      <c r="F878" s="389">
        <v>7</v>
      </c>
      <c r="G878" s="389">
        <v>2</v>
      </c>
      <c r="H878" s="389">
        <v>8</v>
      </c>
      <c r="I878" s="389">
        <v>6</v>
      </c>
      <c r="J878" s="389">
        <v>17</v>
      </c>
      <c r="K878" s="389">
        <v>34</v>
      </c>
      <c r="L878" s="389">
        <v>36</v>
      </c>
      <c r="M878" s="389">
        <v>34</v>
      </c>
      <c r="N878" s="389">
        <v>55</v>
      </c>
      <c r="O878" s="389">
        <v>175</v>
      </c>
      <c r="P878" s="391">
        <v>0</v>
      </c>
    </row>
    <row r="879" spans="1:16">
      <c r="A879" s="393" t="s">
        <v>2059</v>
      </c>
      <c r="B879" s="389">
        <v>2745</v>
      </c>
      <c r="C879" s="389">
        <v>23414</v>
      </c>
      <c r="D879" s="389">
        <v>8.5296903460837878</v>
      </c>
      <c r="E879" s="389">
        <v>7</v>
      </c>
      <c r="F879" s="389">
        <v>26</v>
      </c>
      <c r="G879" s="389">
        <v>25</v>
      </c>
      <c r="H879" s="389">
        <v>79</v>
      </c>
      <c r="I879" s="389">
        <v>57</v>
      </c>
      <c r="J879" s="389">
        <v>59</v>
      </c>
      <c r="K879" s="389">
        <v>139</v>
      </c>
      <c r="L879" s="389">
        <v>160</v>
      </c>
      <c r="M879" s="389">
        <v>419</v>
      </c>
      <c r="N879" s="389">
        <v>642</v>
      </c>
      <c r="O879" s="389">
        <v>1130</v>
      </c>
      <c r="P879" s="389">
        <v>2</v>
      </c>
    </row>
    <row r="880" spans="1:16">
      <c r="A880" s="393" t="s">
        <v>2060</v>
      </c>
      <c r="B880" s="389">
        <v>399</v>
      </c>
      <c r="C880" s="389">
        <v>2286</v>
      </c>
      <c r="D880" s="389">
        <v>5.7293233082706765</v>
      </c>
      <c r="E880" s="389">
        <v>2</v>
      </c>
      <c r="F880" s="389">
        <v>4</v>
      </c>
      <c r="G880" s="389">
        <v>1</v>
      </c>
      <c r="H880" s="389">
        <v>4</v>
      </c>
      <c r="I880" s="389">
        <v>13</v>
      </c>
      <c r="J880" s="389">
        <v>17</v>
      </c>
      <c r="K880" s="389">
        <v>23</v>
      </c>
      <c r="L880" s="389">
        <v>32</v>
      </c>
      <c r="M880" s="389">
        <v>44</v>
      </c>
      <c r="N880" s="389">
        <v>61</v>
      </c>
      <c r="O880" s="389">
        <v>198</v>
      </c>
      <c r="P880" s="391">
        <v>0</v>
      </c>
    </row>
    <row r="881" spans="1:16">
      <c r="A881" s="393" t="s">
        <v>2061</v>
      </c>
      <c r="B881" s="389">
        <v>4583</v>
      </c>
      <c r="C881" s="389">
        <v>13091</v>
      </c>
      <c r="D881" s="389">
        <v>2.8564259218852279</v>
      </c>
      <c r="E881" s="391">
        <v>0</v>
      </c>
      <c r="F881" s="389">
        <v>19</v>
      </c>
      <c r="G881" s="389">
        <v>39</v>
      </c>
      <c r="H881" s="389">
        <v>30</v>
      </c>
      <c r="I881" s="389">
        <v>103</v>
      </c>
      <c r="J881" s="389">
        <v>237</v>
      </c>
      <c r="K881" s="389">
        <v>1172</v>
      </c>
      <c r="L881" s="389">
        <v>1186</v>
      </c>
      <c r="M881" s="389">
        <v>932</v>
      </c>
      <c r="N881" s="389">
        <v>534</v>
      </c>
      <c r="O881" s="389">
        <v>331</v>
      </c>
      <c r="P881" s="391">
        <v>0</v>
      </c>
    </row>
    <row r="882" spans="1:16">
      <c r="A882" s="393" t="s">
        <v>2062</v>
      </c>
      <c r="B882" s="389">
        <v>455</v>
      </c>
      <c r="C882" s="389">
        <v>1588</v>
      </c>
      <c r="D882" s="389">
        <v>3.4901098901098901</v>
      </c>
      <c r="E882" s="391">
        <v>0</v>
      </c>
      <c r="F882" s="389">
        <v>8</v>
      </c>
      <c r="G882" s="389">
        <v>3</v>
      </c>
      <c r="H882" s="389">
        <v>5</v>
      </c>
      <c r="I882" s="389">
        <v>7</v>
      </c>
      <c r="J882" s="389">
        <v>18</v>
      </c>
      <c r="K882" s="389">
        <v>88</v>
      </c>
      <c r="L882" s="389">
        <v>92</v>
      </c>
      <c r="M882" s="389">
        <v>90</v>
      </c>
      <c r="N882" s="389">
        <v>73</v>
      </c>
      <c r="O882" s="389">
        <v>71</v>
      </c>
      <c r="P882" s="391">
        <v>0</v>
      </c>
    </row>
    <row r="883" spans="1:16">
      <c r="A883" s="393" t="s">
        <v>2063</v>
      </c>
      <c r="B883" s="389">
        <v>409</v>
      </c>
      <c r="C883" s="389">
        <v>1057</v>
      </c>
      <c r="D883" s="389">
        <v>2.584352078239609</v>
      </c>
      <c r="E883" s="389">
        <v>1</v>
      </c>
      <c r="F883" s="389">
        <v>1</v>
      </c>
      <c r="G883" s="389">
        <v>3</v>
      </c>
      <c r="H883" s="389">
        <v>2</v>
      </c>
      <c r="I883" s="389">
        <v>14</v>
      </c>
      <c r="J883" s="389">
        <v>23</v>
      </c>
      <c r="K883" s="389">
        <v>121</v>
      </c>
      <c r="L883" s="389">
        <v>99</v>
      </c>
      <c r="M883" s="389">
        <v>81</v>
      </c>
      <c r="N883" s="389">
        <v>35</v>
      </c>
      <c r="O883" s="389">
        <v>29</v>
      </c>
      <c r="P883" s="391">
        <v>0</v>
      </c>
    </row>
    <row r="884" spans="1:16" ht="22.5">
      <c r="A884" s="393" t="s">
        <v>2064</v>
      </c>
      <c r="B884" s="389">
        <v>11</v>
      </c>
      <c r="C884" s="389">
        <v>109</v>
      </c>
      <c r="D884" s="389">
        <v>9.9090909090909083</v>
      </c>
      <c r="E884" s="389">
        <v>1</v>
      </c>
      <c r="F884" s="389">
        <v>5</v>
      </c>
      <c r="G884" s="389">
        <v>1</v>
      </c>
      <c r="H884" s="389">
        <v>1</v>
      </c>
      <c r="I884" s="389">
        <v>1</v>
      </c>
      <c r="J884" s="391">
        <v>0</v>
      </c>
      <c r="K884" s="391">
        <v>0</v>
      </c>
      <c r="L884" s="391">
        <v>0</v>
      </c>
      <c r="M884" s="391">
        <v>0</v>
      </c>
      <c r="N884" s="389">
        <v>2</v>
      </c>
      <c r="O884" s="391">
        <v>0</v>
      </c>
      <c r="P884" s="391">
        <v>0</v>
      </c>
    </row>
    <row r="885" spans="1:16">
      <c r="A885" s="393" t="s">
        <v>2065</v>
      </c>
      <c r="B885" s="389">
        <v>10</v>
      </c>
      <c r="C885" s="389">
        <v>43</v>
      </c>
      <c r="D885" s="389">
        <v>4.3</v>
      </c>
      <c r="E885" s="391">
        <v>0</v>
      </c>
      <c r="F885" s="391">
        <v>0</v>
      </c>
      <c r="G885" s="389">
        <v>1</v>
      </c>
      <c r="H885" s="391">
        <v>0</v>
      </c>
      <c r="I885" s="391">
        <v>0</v>
      </c>
      <c r="J885" s="391">
        <v>0</v>
      </c>
      <c r="K885" s="391">
        <v>0</v>
      </c>
      <c r="L885" s="389">
        <v>2</v>
      </c>
      <c r="M885" s="389">
        <v>1</v>
      </c>
      <c r="N885" s="389">
        <v>3</v>
      </c>
      <c r="O885" s="389">
        <v>3</v>
      </c>
      <c r="P885" s="391">
        <v>0</v>
      </c>
    </row>
    <row r="886" spans="1:16">
      <c r="A886" s="393" t="s">
        <v>2066</v>
      </c>
      <c r="B886" s="389">
        <v>7</v>
      </c>
      <c r="C886" s="389">
        <v>208</v>
      </c>
      <c r="D886" s="389">
        <v>29.714285714285715</v>
      </c>
      <c r="E886" s="391">
        <v>0</v>
      </c>
      <c r="F886" s="391">
        <v>0</v>
      </c>
      <c r="G886" s="391">
        <v>0</v>
      </c>
      <c r="H886" s="389">
        <v>1</v>
      </c>
      <c r="I886" s="391">
        <v>0</v>
      </c>
      <c r="J886" s="389">
        <v>1</v>
      </c>
      <c r="K886" s="391">
        <v>0</v>
      </c>
      <c r="L886" s="389">
        <v>3</v>
      </c>
      <c r="M886" s="389">
        <v>1</v>
      </c>
      <c r="N886" s="391">
        <v>0</v>
      </c>
      <c r="O886" s="389">
        <v>1</v>
      </c>
      <c r="P886" s="391">
        <v>0</v>
      </c>
    </row>
    <row r="887" spans="1:16" ht="22.5">
      <c r="A887" s="393" t="s">
        <v>2067</v>
      </c>
      <c r="B887" s="389">
        <v>169</v>
      </c>
      <c r="C887" s="389">
        <v>845</v>
      </c>
      <c r="D887" s="389">
        <v>5</v>
      </c>
      <c r="E887" s="389">
        <v>5</v>
      </c>
      <c r="F887" s="389">
        <v>12</v>
      </c>
      <c r="G887" s="389">
        <v>8</v>
      </c>
      <c r="H887" s="391">
        <v>0</v>
      </c>
      <c r="I887" s="389">
        <v>3</v>
      </c>
      <c r="J887" s="389">
        <v>8</v>
      </c>
      <c r="K887" s="389">
        <v>25</v>
      </c>
      <c r="L887" s="389">
        <v>19</v>
      </c>
      <c r="M887" s="389">
        <v>18</v>
      </c>
      <c r="N887" s="389">
        <v>29</v>
      </c>
      <c r="O887" s="389">
        <v>42</v>
      </c>
      <c r="P887" s="391">
        <v>0</v>
      </c>
    </row>
    <row r="888" spans="1:16">
      <c r="A888" s="393" t="s">
        <v>2068</v>
      </c>
      <c r="B888" s="389">
        <v>218</v>
      </c>
      <c r="C888" s="389">
        <v>988</v>
      </c>
      <c r="D888" s="389">
        <v>4.5321100917431192</v>
      </c>
      <c r="E888" s="389">
        <v>2</v>
      </c>
      <c r="F888" s="389">
        <v>18</v>
      </c>
      <c r="G888" s="389">
        <v>14</v>
      </c>
      <c r="H888" s="389">
        <v>12</v>
      </c>
      <c r="I888" s="389">
        <v>6</v>
      </c>
      <c r="J888" s="389">
        <v>9</v>
      </c>
      <c r="K888" s="389">
        <v>16</v>
      </c>
      <c r="L888" s="389">
        <v>21</v>
      </c>
      <c r="M888" s="389">
        <v>20</v>
      </c>
      <c r="N888" s="389">
        <v>32</v>
      </c>
      <c r="O888" s="389">
        <v>68</v>
      </c>
      <c r="P888" s="391">
        <v>0</v>
      </c>
    </row>
    <row r="889" spans="1:16" ht="22.5">
      <c r="A889" s="393" t="s">
        <v>2069</v>
      </c>
      <c r="B889" s="389">
        <v>60</v>
      </c>
      <c r="C889" s="389">
        <v>283</v>
      </c>
      <c r="D889" s="389">
        <v>4.7166666666666668</v>
      </c>
      <c r="E889" s="389">
        <v>2</v>
      </c>
      <c r="F889" s="389">
        <v>10</v>
      </c>
      <c r="G889" s="389">
        <v>7</v>
      </c>
      <c r="H889" s="389">
        <v>3</v>
      </c>
      <c r="I889" s="389">
        <v>4</v>
      </c>
      <c r="J889" s="391">
        <v>0</v>
      </c>
      <c r="K889" s="389">
        <v>7</v>
      </c>
      <c r="L889" s="389">
        <v>5</v>
      </c>
      <c r="M889" s="389">
        <v>6</v>
      </c>
      <c r="N889" s="389">
        <v>5</v>
      </c>
      <c r="O889" s="389">
        <v>11</v>
      </c>
      <c r="P889" s="391">
        <v>0</v>
      </c>
    </row>
    <row r="890" spans="1:16">
      <c r="A890" s="393" t="s">
        <v>2070</v>
      </c>
      <c r="B890" s="389">
        <v>166</v>
      </c>
      <c r="C890" s="389">
        <v>913</v>
      </c>
      <c r="D890" s="389">
        <v>5.5</v>
      </c>
      <c r="E890" s="389">
        <v>2</v>
      </c>
      <c r="F890" s="389">
        <v>1</v>
      </c>
      <c r="G890" s="389">
        <v>5</v>
      </c>
      <c r="H890" s="389">
        <v>1</v>
      </c>
      <c r="I890" s="389">
        <v>5</v>
      </c>
      <c r="J890" s="389">
        <v>3</v>
      </c>
      <c r="K890" s="389">
        <v>11</v>
      </c>
      <c r="L890" s="389">
        <v>9</v>
      </c>
      <c r="M890" s="389">
        <v>8</v>
      </c>
      <c r="N890" s="389">
        <v>32</v>
      </c>
      <c r="O890" s="389">
        <v>89</v>
      </c>
      <c r="P890" s="391">
        <v>0</v>
      </c>
    </row>
    <row r="891" spans="1:16">
      <c r="A891" s="393" t="s">
        <v>2071</v>
      </c>
      <c r="B891" s="389">
        <v>49</v>
      </c>
      <c r="C891" s="389">
        <v>253</v>
      </c>
      <c r="D891" s="389">
        <v>5.1632653061224492</v>
      </c>
      <c r="E891" s="389">
        <v>3</v>
      </c>
      <c r="F891" s="389">
        <v>3</v>
      </c>
      <c r="G891" s="389">
        <v>3</v>
      </c>
      <c r="H891" s="389">
        <v>3</v>
      </c>
      <c r="I891" s="389">
        <v>3</v>
      </c>
      <c r="J891" s="389">
        <v>2</v>
      </c>
      <c r="K891" s="389">
        <v>5</v>
      </c>
      <c r="L891" s="389">
        <v>9</v>
      </c>
      <c r="M891" s="389">
        <v>6</v>
      </c>
      <c r="N891" s="389">
        <v>5</v>
      </c>
      <c r="O891" s="389">
        <v>7</v>
      </c>
      <c r="P891" s="391">
        <v>0</v>
      </c>
    </row>
    <row r="892" spans="1:16">
      <c r="A892" s="393" t="s">
        <v>2072</v>
      </c>
      <c r="B892" s="389">
        <v>471</v>
      </c>
      <c r="C892" s="389">
        <v>1898</v>
      </c>
      <c r="D892" s="389">
        <v>4.0297239915074314</v>
      </c>
      <c r="E892" s="391">
        <v>0</v>
      </c>
      <c r="F892" s="389">
        <v>19</v>
      </c>
      <c r="G892" s="389">
        <v>15</v>
      </c>
      <c r="H892" s="389">
        <v>9</v>
      </c>
      <c r="I892" s="389">
        <v>12</v>
      </c>
      <c r="J892" s="389">
        <v>17</v>
      </c>
      <c r="K892" s="389">
        <v>41</v>
      </c>
      <c r="L892" s="389">
        <v>64</v>
      </c>
      <c r="M892" s="389">
        <v>47</v>
      </c>
      <c r="N892" s="389">
        <v>79</v>
      </c>
      <c r="O892" s="389">
        <v>168</v>
      </c>
      <c r="P892" s="391">
        <v>0</v>
      </c>
    </row>
    <row r="893" spans="1:16">
      <c r="A893" s="393" t="s">
        <v>2073</v>
      </c>
      <c r="B893" s="389">
        <v>167</v>
      </c>
      <c r="C893" s="389">
        <v>534</v>
      </c>
      <c r="D893" s="389">
        <v>3.1976047904191618</v>
      </c>
      <c r="E893" s="389">
        <v>7</v>
      </c>
      <c r="F893" s="389">
        <v>31</v>
      </c>
      <c r="G893" s="389">
        <v>13</v>
      </c>
      <c r="H893" s="389">
        <v>10</v>
      </c>
      <c r="I893" s="389">
        <v>5</v>
      </c>
      <c r="J893" s="389">
        <v>4</v>
      </c>
      <c r="K893" s="389">
        <v>15</v>
      </c>
      <c r="L893" s="389">
        <v>15</v>
      </c>
      <c r="M893" s="389">
        <v>16</v>
      </c>
      <c r="N893" s="389">
        <v>15</v>
      </c>
      <c r="O893" s="389">
        <v>36</v>
      </c>
      <c r="P893" s="391">
        <v>0</v>
      </c>
    </row>
    <row r="894" spans="1:16">
      <c r="A894" s="393" t="s">
        <v>2074</v>
      </c>
      <c r="B894" s="389">
        <v>2732</v>
      </c>
      <c r="C894" s="389">
        <v>11495</v>
      </c>
      <c r="D894" s="389">
        <v>4.2075402635431915</v>
      </c>
      <c r="E894" s="389">
        <v>186</v>
      </c>
      <c r="F894" s="389">
        <v>315</v>
      </c>
      <c r="G894" s="389">
        <v>239</v>
      </c>
      <c r="H894" s="389">
        <v>158</v>
      </c>
      <c r="I894" s="389">
        <v>113</v>
      </c>
      <c r="J894" s="389">
        <v>137</v>
      </c>
      <c r="K894" s="389">
        <v>234</v>
      </c>
      <c r="L894" s="389">
        <v>212</v>
      </c>
      <c r="M894" s="389">
        <v>225</v>
      </c>
      <c r="N894" s="389">
        <v>237</v>
      </c>
      <c r="O894" s="389">
        <v>674</v>
      </c>
      <c r="P894" s="389">
        <v>2</v>
      </c>
    </row>
    <row r="895" spans="1:16">
      <c r="A895" s="393" t="s">
        <v>2075</v>
      </c>
      <c r="B895" s="389">
        <v>6683</v>
      </c>
      <c r="C895" s="389">
        <v>35432</v>
      </c>
      <c r="D895" s="389">
        <v>5.3018105641179112</v>
      </c>
      <c r="E895" s="391">
        <v>0</v>
      </c>
      <c r="F895" s="391">
        <v>0</v>
      </c>
      <c r="G895" s="391">
        <v>0</v>
      </c>
      <c r="H895" s="391">
        <v>0</v>
      </c>
      <c r="I895" s="391">
        <v>0</v>
      </c>
      <c r="J895" s="389">
        <v>25</v>
      </c>
      <c r="K895" s="389">
        <v>50</v>
      </c>
      <c r="L895" s="389">
        <v>80</v>
      </c>
      <c r="M895" s="389">
        <v>246</v>
      </c>
      <c r="N895" s="389">
        <v>1587</v>
      </c>
      <c r="O895" s="389">
        <v>4695</v>
      </c>
      <c r="P895" s="391">
        <v>0</v>
      </c>
    </row>
    <row r="896" spans="1:16">
      <c r="A896" s="393" t="s">
        <v>2076</v>
      </c>
      <c r="B896" s="389">
        <v>351</v>
      </c>
      <c r="C896" s="389">
        <v>1498</v>
      </c>
      <c r="D896" s="389">
        <v>4.267806267806268</v>
      </c>
      <c r="E896" s="391">
        <v>0</v>
      </c>
      <c r="F896" s="391">
        <v>0</v>
      </c>
      <c r="G896" s="391">
        <v>0</v>
      </c>
      <c r="H896" s="391">
        <v>0</v>
      </c>
      <c r="I896" s="391">
        <v>0</v>
      </c>
      <c r="J896" s="389">
        <v>5</v>
      </c>
      <c r="K896" s="389">
        <v>27</v>
      </c>
      <c r="L896" s="389">
        <v>39</v>
      </c>
      <c r="M896" s="389">
        <v>49</v>
      </c>
      <c r="N896" s="389">
        <v>85</v>
      </c>
      <c r="O896" s="389">
        <v>146</v>
      </c>
      <c r="P896" s="391">
        <v>0</v>
      </c>
    </row>
    <row r="897" spans="1:16">
      <c r="A897" s="393" t="s">
        <v>2077</v>
      </c>
      <c r="B897" s="389">
        <v>134</v>
      </c>
      <c r="C897" s="389">
        <v>554</v>
      </c>
      <c r="D897" s="389">
        <v>4.1343283582089549</v>
      </c>
      <c r="E897" s="391">
        <v>0</v>
      </c>
      <c r="F897" s="391">
        <v>0</v>
      </c>
      <c r="G897" s="391">
        <v>0</v>
      </c>
      <c r="H897" s="391">
        <v>0</v>
      </c>
      <c r="I897" s="391">
        <v>0</v>
      </c>
      <c r="J897" s="389">
        <v>4</v>
      </c>
      <c r="K897" s="389">
        <v>6</v>
      </c>
      <c r="L897" s="389">
        <v>11</v>
      </c>
      <c r="M897" s="389">
        <v>12</v>
      </c>
      <c r="N897" s="389">
        <v>27</v>
      </c>
      <c r="O897" s="389">
        <v>74</v>
      </c>
      <c r="P897" s="391">
        <v>0</v>
      </c>
    </row>
    <row r="898" spans="1:16">
      <c r="A898" s="393" t="s">
        <v>2078</v>
      </c>
      <c r="B898" s="389">
        <v>819</v>
      </c>
      <c r="C898" s="389">
        <v>1991</v>
      </c>
      <c r="D898" s="389">
        <v>2.4310134310134308</v>
      </c>
      <c r="E898" s="389">
        <v>22</v>
      </c>
      <c r="F898" s="389">
        <v>105</v>
      </c>
      <c r="G898" s="389">
        <v>41</v>
      </c>
      <c r="H898" s="389">
        <v>33</v>
      </c>
      <c r="I898" s="389">
        <v>49</v>
      </c>
      <c r="J898" s="389">
        <v>47</v>
      </c>
      <c r="K898" s="389">
        <v>65</v>
      </c>
      <c r="L898" s="389">
        <v>75</v>
      </c>
      <c r="M898" s="389">
        <v>98</v>
      </c>
      <c r="N898" s="389">
        <v>127</v>
      </c>
      <c r="O898" s="389">
        <v>157</v>
      </c>
      <c r="P898" s="391">
        <v>0</v>
      </c>
    </row>
    <row r="899" spans="1:16">
      <c r="A899" s="393" t="s">
        <v>2079</v>
      </c>
      <c r="B899" s="389">
        <v>306</v>
      </c>
      <c r="C899" s="389">
        <v>698</v>
      </c>
      <c r="D899" s="389">
        <v>2.2810457516339868</v>
      </c>
      <c r="E899" s="389">
        <v>9</v>
      </c>
      <c r="F899" s="389">
        <v>22</v>
      </c>
      <c r="G899" s="389">
        <v>17</v>
      </c>
      <c r="H899" s="389">
        <v>74</v>
      </c>
      <c r="I899" s="389">
        <v>86</v>
      </c>
      <c r="J899" s="389">
        <v>42</v>
      </c>
      <c r="K899" s="389">
        <v>31</v>
      </c>
      <c r="L899" s="389">
        <v>8</v>
      </c>
      <c r="M899" s="389">
        <v>3</v>
      </c>
      <c r="N899" s="389">
        <v>3</v>
      </c>
      <c r="O899" s="389">
        <v>11</v>
      </c>
      <c r="P899" s="391">
        <v>0</v>
      </c>
    </row>
    <row r="900" spans="1:16">
      <c r="A900" s="393" t="s">
        <v>2080</v>
      </c>
      <c r="B900" s="389">
        <v>624</v>
      </c>
      <c r="C900" s="389">
        <v>2430</v>
      </c>
      <c r="D900" s="389">
        <v>3.8942307692307692</v>
      </c>
      <c r="E900" s="389">
        <v>8</v>
      </c>
      <c r="F900" s="389">
        <v>44</v>
      </c>
      <c r="G900" s="389">
        <v>34</v>
      </c>
      <c r="H900" s="389">
        <v>63</v>
      </c>
      <c r="I900" s="389">
        <v>69</v>
      </c>
      <c r="J900" s="389">
        <v>43</v>
      </c>
      <c r="K900" s="389">
        <v>85</v>
      </c>
      <c r="L900" s="389">
        <v>60</v>
      </c>
      <c r="M900" s="389">
        <v>62</v>
      </c>
      <c r="N900" s="389">
        <v>45</v>
      </c>
      <c r="O900" s="389">
        <v>111</v>
      </c>
      <c r="P900" s="391">
        <v>0</v>
      </c>
    </row>
    <row r="901" spans="1:16">
      <c r="A901" s="393" t="s">
        <v>2081</v>
      </c>
      <c r="B901" s="389">
        <v>28</v>
      </c>
      <c r="C901" s="389">
        <v>85</v>
      </c>
      <c r="D901" s="389">
        <v>3.0357142857142856</v>
      </c>
      <c r="E901" s="391">
        <v>0</v>
      </c>
      <c r="F901" s="391">
        <v>0</v>
      </c>
      <c r="G901" s="391">
        <v>0</v>
      </c>
      <c r="H901" s="391">
        <v>0</v>
      </c>
      <c r="I901" s="391">
        <v>0</v>
      </c>
      <c r="J901" s="389">
        <v>1</v>
      </c>
      <c r="K901" s="389">
        <v>14</v>
      </c>
      <c r="L901" s="389">
        <v>7</v>
      </c>
      <c r="M901" s="389">
        <v>5</v>
      </c>
      <c r="N901" s="391">
        <v>0</v>
      </c>
      <c r="O901" s="389">
        <v>1</v>
      </c>
      <c r="P901" s="391">
        <v>0</v>
      </c>
    </row>
    <row r="902" spans="1:16">
      <c r="A902" s="393" t="s">
        <v>2082</v>
      </c>
      <c r="B902" s="389">
        <v>3176</v>
      </c>
      <c r="C902" s="389">
        <v>5228</v>
      </c>
      <c r="D902" s="389">
        <v>1.6460957178841309</v>
      </c>
      <c r="E902" s="389">
        <v>106</v>
      </c>
      <c r="F902" s="389">
        <v>908</v>
      </c>
      <c r="G902" s="389">
        <v>832</v>
      </c>
      <c r="H902" s="389">
        <v>552</v>
      </c>
      <c r="I902" s="389">
        <v>128</v>
      </c>
      <c r="J902" s="389">
        <v>116</v>
      </c>
      <c r="K902" s="389">
        <v>201</v>
      </c>
      <c r="L902" s="389">
        <v>132</v>
      </c>
      <c r="M902" s="389">
        <v>82</v>
      </c>
      <c r="N902" s="389">
        <v>37</v>
      </c>
      <c r="O902" s="389">
        <v>79</v>
      </c>
      <c r="P902" s="389">
        <v>3</v>
      </c>
    </row>
    <row r="903" spans="1:16">
      <c r="A903" s="393" t="s">
        <v>2083</v>
      </c>
      <c r="B903" s="389">
        <v>335</v>
      </c>
      <c r="C903" s="389">
        <v>814</v>
      </c>
      <c r="D903" s="389">
        <v>2.4298507462686567</v>
      </c>
      <c r="E903" s="389">
        <v>11</v>
      </c>
      <c r="F903" s="389">
        <v>41</v>
      </c>
      <c r="G903" s="389">
        <v>30</v>
      </c>
      <c r="H903" s="389">
        <v>14</v>
      </c>
      <c r="I903" s="389">
        <v>18</v>
      </c>
      <c r="J903" s="389">
        <v>24</v>
      </c>
      <c r="K903" s="389">
        <v>77</v>
      </c>
      <c r="L903" s="389">
        <v>30</v>
      </c>
      <c r="M903" s="389">
        <v>39</v>
      </c>
      <c r="N903" s="389">
        <v>24</v>
      </c>
      <c r="O903" s="389">
        <v>26</v>
      </c>
      <c r="P903" s="389">
        <v>1</v>
      </c>
    </row>
    <row r="904" spans="1:16" ht="33.75">
      <c r="A904" s="393" t="s">
        <v>2084</v>
      </c>
      <c r="B904" s="389">
        <v>218</v>
      </c>
      <c r="C904" s="389">
        <v>2252</v>
      </c>
      <c r="D904" s="389">
        <v>10.330275229357799</v>
      </c>
      <c r="E904" s="389">
        <v>4</v>
      </c>
      <c r="F904" s="389">
        <v>14</v>
      </c>
      <c r="G904" s="389">
        <v>9</v>
      </c>
      <c r="H904" s="389">
        <v>15</v>
      </c>
      <c r="I904" s="389">
        <v>17</v>
      </c>
      <c r="J904" s="389">
        <v>11</v>
      </c>
      <c r="K904" s="389">
        <v>23</v>
      </c>
      <c r="L904" s="389">
        <v>23</v>
      </c>
      <c r="M904" s="389">
        <v>39</v>
      </c>
      <c r="N904" s="389">
        <v>27</v>
      </c>
      <c r="O904" s="389">
        <v>36</v>
      </c>
      <c r="P904" s="391">
        <v>0</v>
      </c>
    </row>
    <row r="905" spans="1:16" ht="22.5">
      <c r="A905" s="393" t="s">
        <v>2085</v>
      </c>
      <c r="B905" s="389">
        <v>745</v>
      </c>
      <c r="C905" s="389">
        <v>1837</v>
      </c>
      <c r="D905" s="389">
        <v>2.4657718120805368</v>
      </c>
      <c r="E905" s="389">
        <v>9</v>
      </c>
      <c r="F905" s="389">
        <v>37</v>
      </c>
      <c r="G905" s="389">
        <v>18</v>
      </c>
      <c r="H905" s="389">
        <v>71</v>
      </c>
      <c r="I905" s="389">
        <v>133</v>
      </c>
      <c r="J905" s="389">
        <v>91</v>
      </c>
      <c r="K905" s="389">
        <v>95</v>
      </c>
      <c r="L905" s="389">
        <v>82</v>
      </c>
      <c r="M905" s="389">
        <v>67</v>
      </c>
      <c r="N905" s="389">
        <v>69</v>
      </c>
      <c r="O905" s="389">
        <v>73</v>
      </c>
      <c r="P905" s="391">
        <v>0</v>
      </c>
    </row>
    <row r="906" spans="1:16">
      <c r="A906" s="393" t="s">
        <v>2086</v>
      </c>
      <c r="B906" s="389">
        <v>18</v>
      </c>
      <c r="C906" s="389">
        <v>45</v>
      </c>
      <c r="D906" s="389">
        <v>2.5</v>
      </c>
      <c r="E906" s="391">
        <v>0</v>
      </c>
      <c r="F906" s="391">
        <v>0</v>
      </c>
      <c r="G906" s="391">
        <v>0</v>
      </c>
      <c r="H906" s="391">
        <v>0</v>
      </c>
      <c r="I906" s="389">
        <v>4</v>
      </c>
      <c r="J906" s="389">
        <v>4</v>
      </c>
      <c r="K906" s="389">
        <v>2</v>
      </c>
      <c r="L906" s="389">
        <v>2</v>
      </c>
      <c r="M906" s="389">
        <v>4</v>
      </c>
      <c r="N906" s="389">
        <v>1</v>
      </c>
      <c r="O906" s="389">
        <v>1</v>
      </c>
      <c r="P906" s="391">
        <v>0</v>
      </c>
    </row>
    <row r="907" spans="1:16">
      <c r="A907" s="393" t="s">
        <v>2087</v>
      </c>
      <c r="B907" s="389">
        <v>54</v>
      </c>
      <c r="C907" s="389">
        <v>132</v>
      </c>
      <c r="D907" s="389">
        <v>2.4444444444444446</v>
      </c>
      <c r="E907" s="391">
        <v>0</v>
      </c>
      <c r="F907" s="391">
        <v>0</v>
      </c>
      <c r="G907" s="391">
        <v>0</v>
      </c>
      <c r="H907" s="389">
        <v>6</v>
      </c>
      <c r="I907" s="389">
        <v>17</v>
      </c>
      <c r="J907" s="389">
        <v>6</v>
      </c>
      <c r="K907" s="389">
        <v>11</v>
      </c>
      <c r="L907" s="389">
        <v>3</v>
      </c>
      <c r="M907" s="389">
        <v>7</v>
      </c>
      <c r="N907" s="389">
        <v>2</v>
      </c>
      <c r="O907" s="389">
        <v>2</v>
      </c>
      <c r="P907" s="391">
        <v>0</v>
      </c>
    </row>
    <row r="908" spans="1:16">
      <c r="A908" s="393" t="s">
        <v>2088</v>
      </c>
      <c r="B908" s="389">
        <v>384</v>
      </c>
      <c r="C908" s="389">
        <v>817</v>
      </c>
      <c r="D908" s="389">
        <v>2.1276041666666665</v>
      </c>
      <c r="E908" s="389">
        <v>1</v>
      </c>
      <c r="F908" s="391">
        <v>0</v>
      </c>
      <c r="G908" s="389">
        <v>3</v>
      </c>
      <c r="H908" s="389">
        <v>28</v>
      </c>
      <c r="I908" s="389">
        <v>119</v>
      </c>
      <c r="J908" s="389">
        <v>93</v>
      </c>
      <c r="K908" s="389">
        <v>89</v>
      </c>
      <c r="L908" s="389">
        <v>29</v>
      </c>
      <c r="M908" s="389">
        <v>13</v>
      </c>
      <c r="N908" s="389">
        <v>4</v>
      </c>
      <c r="O908" s="389">
        <v>5</v>
      </c>
      <c r="P908" s="391">
        <v>0</v>
      </c>
    </row>
    <row r="909" spans="1:16">
      <c r="A909" s="393" t="s">
        <v>2089</v>
      </c>
      <c r="B909" s="389">
        <v>24</v>
      </c>
      <c r="C909" s="389">
        <v>36</v>
      </c>
      <c r="D909" s="389">
        <v>1.5</v>
      </c>
      <c r="E909" s="391">
        <v>0</v>
      </c>
      <c r="F909" s="389">
        <v>1</v>
      </c>
      <c r="G909" s="391">
        <v>0</v>
      </c>
      <c r="H909" s="389">
        <v>2</v>
      </c>
      <c r="I909" s="389">
        <v>5</v>
      </c>
      <c r="J909" s="389">
        <v>4</v>
      </c>
      <c r="K909" s="389">
        <v>2</v>
      </c>
      <c r="L909" s="389">
        <v>2</v>
      </c>
      <c r="M909" s="389">
        <v>4</v>
      </c>
      <c r="N909" s="389">
        <v>1</v>
      </c>
      <c r="O909" s="389">
        <v>3</v>
      </c>
      <c r="P909" s="391">
        <v>0</v>
      </c>
    </row>
    <row r="910" spans="1:16">
      <c r="A910" s="393" t="s">
        <v>2090</v>
      </c>
      <c r="B910" s="389">
        <v>22</v>
      </c>
      <c r="C910" s="389">
        <v>36</v>
      </c>
      <c r="D910" s="389">
        <v>1.6363636363636365</v>
      </c>
      <c r="E910" s="391">
        <v>0</v>
      </c>
      <c r="F910" s="391">
        <v>0</v>
      </c>
      <c r="G910" s="391">
        <v>0</v>
      </c>
      <c r="H910" s="389">
        <v>1</v>
      </c>
      <c r="I910" s="389">
        <v>6</v>
      </c>
      <c r="J910" s="389">
        <v>6</v>
      </c>
      <c r="K910" s="389">
        <v>5</v>
      </c>
      <c r="L910" s="389">
        <v>2</v>
      </c>
      <c r="M910" s="389">
        <v>1</v>
      </c>
      <c r="N910" s="391">
        <v>0</v>
      </c>
      <c r="O910" s="389">
        <v>1</v>
      </c>
      <c r="P910" s="391">
        <v>0</v>
      </c>
    </row>
    <row r="911" spans="1:16" ht="33.75">
      <c r="A911" s="393" t="s">
        <v>2115</v>
      </c>
      <c r="B911" s="389">
        <v>19</v>
      </c>
      <c r="C911" s="389">
        <v>68</v>
      </c>
      <c r="D911" s="389">
        <v>3.5789473684210527</v>
      </c>
      <c r="E911" s="391">
        <v>0</v>
      </c>
      <c r="F911" s="391">
        <v>0</v>
      </c>
      <c r="G911" s="391">
        <v>0</v>
      </c>
      <c r="H911" s="391">
        <v>0</v>
      </c>
      <c r="I911" s="389">
        <v>1</v>
      </c>
      <c r="J911" s="391">
        <v>0</v>
      </c>
      <c r="K911" s="389">
        <v>3</v>
      </c>
      <c r="L911" s="389">
        <v>2</v>
      </c>
      <c r="M911" s="389">
        <v>1</v>
      </c>
      <c r="N911" s="389">
        <v>5</v>
      </c>
      <c r="O911" s="389">
        <v>7</v>
      </c>
      <c r="P911" s="391">
        <v>0</v>
      </c>
    </row>
    <row r="912" spans="1:16" ht="30.75" customHeight="1">
      <c r="A912" s="393" t="s">
        <v>2116</v>
      </c>
      <c r="B912" s="389">
        <v>389837</v>
      </c>
      <c r="C912" s="389">
        <v>2315118</v>
      </c>
      <c r="D912" s="389">
        <v>5.9386820645551861</v>
      </c>
      <c r="E912" s="389">
        <v>44609</v>
      </c>
      <c r="F912" s="389">
        <v>35640</v>
      </c>
      <c r="G912" s="389">
        <v>23421</v>
      </c>
      <c r="H912" s="389">
        <v>19974</v>
      </c>
      <c r="I912" s="389">
        <v>20049</v>
      </c>
      <c r="J912" s="389">
        <v>22663</v>
      </c>
      <c r="K912" s="389">
        <v>44833</v>
      </c>
      <c r="L912" s="389">
        <v>37275</v>
      </c>
      <c r="M912" s="389">
        <v>35331</v>
      </c>
      <c r="N912" s="389">
        <v>35892</v>
      </c>
      <c r="O912" s="389">
        <v>69314</v>
      </c>
      <c r="P912" s="389">
        <v>836</v>
      </c>
    </row>
    <row r="913" spans="1:16" ht="22.5">
      <c r="A913" s="392" t="s">
        <v>2189</v>
      </c>
      <c r="B913" s="389">
        <v>25392</v>
      </c>
      <c r="C913" s="389">
        <v>161408</v>
      </c>
      <c r="D913" s="389">
        <v>6.3566477630749842</v>
      </c>
      <c r="E913" s="389">
        <v>25391</v>
      </c>
      <c r="F913" s="391">
        <v>0</v>
      </c>
      <c r="G913" s="391">
        <v>0</v>
      </c>
      <c r="H913" s="391">
        <v>0</v>
      </c>
      <c r="I913" s="391">
        <v>0</v>
      </c>
      <c r="J913" s="391">
        <v>0</v>
      </c>
      <c r="K913" s="389">
        <v>1</v>
      </c>
      <c r="L913" s="391">
        <v>0</v>
      </c>
      <c r="M913" s="391">
        <v>0</v>
      </c>
      <c r="N913" s="391">
        <v>0</v>
      </c>
      <c r="O913" s="391">
        <v>0</v>
      </c>
      <c r="P913" s="391">
        <v>0</v>
      </c>
    </row>
    <row r="914" spans="1:16" ht="33.75">
      <c r="A914" s="393" t="s">
        <v>2190</v>
      </c>
      <c r="B914" s="389">
        <v>1105</v>
      </c>
      <c r="C914" s="389">
        <v>3457</v>
      </c>
      <c r="D914" s="389">
        <v>3.1285067873303167</v>
      </c>
      <c r="E914" s="389">
        <v>1105</v>
      </c>
      <c r="F914" s="391">
        <v>0</v>
      </c>
      <c r="G914" s="391">
        <v>0</v>
      </c>
      <c r="H914" s="391">
        <v>0</v>
      </c>
      <c r="I914" s="391">
        <v>0</v>
      </c>
      <c r="J914" s="391">
        <v>0</v>
      </c>
      <c r="K914" s="391">
        <v>0</v>
      </c>
      <c r="L914" s="391">
        <v>0</v>
      </c>
      <c r="M914" s="391">
        <v>0</v>
      </c>
      <c r="N914" s="391">
        <v>0</v>
      </c>
      <c r="O914" s="391">
        <v>0</v>
      </c>
      <c r="P914" s="391">
        <v>0</v>
      </c>
    </row>
    <row r="915" spans="1:16" ht="22.5">
      <c r="A915" s="393" t="s">
        <v>2191</v>
      </c>
      <c r="B915" s="389">
        <v>1389</v>
      </c>
      <c r="C915" s="389">
        <v>4637</v>
      </c>
      <c r="D915" s="389">
        <v>3.3383729301655869</v>
      </c>
      <c r="E915" s="389">
        <v>1389</v>
      </c>
      <c r="F915" s="391">
        <v>0</v>
      </c>
      <c r="G915" s="391">
        <v>0</v>
      </c>
      <c r="H915" s="391">
        <v>0</v>
      </c>
      <c r="I915" s="391">
        <v>0</v>
      </c>
      <c r="J915" s="391">
        <v>0</v>
      </c>
      <c r="K915" s="391">
        <v>0</v>
      </c>
      <c r="L915" s="391">
        <v>0</v>
      </c>
      <c r="M915" s="391">
        <v>0</v>
      </c>
      <c r="N915" s="391">
        <v>0</v>
      </c>
      <c r="O915" s="391">
        <v>0</v>
      </c>
      <c r="P915" s="391">
        <v>0</v>
      </c>
    </row>
    <row r="916" spans="1:16" ht="33.75">
      <c r="A916" s="393" t="s">
        <v>2192</v>
      </c>
      <c r="B916" s="389">
        <v>76</v>
      </c>
      <c r="C916" s="389">
        <v>359</v>
      </c>
      <c r="D916" s="389">
        <v>4.7236842105263159</v>
      </c>
      <c r="E916" s="389">
        <v>76</v>
      </c>
      <c r="F916" s="391">
        <v>0</v>
      </c>
      <c r="G916" s="391">
        <v>0</v>
      </c>
      <c r="H916" s="391">
        <v>0</v>
      </c>
      <c r="I916" s="391">
        <v>0</v>
      </c>
      <c r="J916" s="391">
        <v>0</v>
      </c>
      <c r="K916" s="391">
        <v>0</v>
      </c>
      <c r="L916" s="391">
        <v>0</v>
      </c>
      <c r="M916" s="391">
        <v>0</v>
      </c>
      <c r="N916" s="391">
        <v>0</v>
      </c>
      <c r="O916" s="391">
        <v>0</v>
      </c>
      <c r="P916" s="391">
        <v>0</v>
      </c>
    </row>
    <row r="917" spans="1:16" ht="22.5">
      <c r="A917" s="393" t="s">
        <v>2193</v>
      </c>
      <c r="B917" s="389">
        <v>462</v>
      </c>
      <c r="C917" s="389">
        <v>1526</v>
      </c>
      <c r="D917" s="389">
        <v>3.3030303030303032</v>
      </c>
      <c r="E917" s="389">
        <v>462</v>
      </c>
      <c r="F917" s="391">
        <v>0</v>
      </c>
      <c r="G917" s="391">
        <v>0</v>
      </c>
      <c r="H917" s="391">
        <v>0</v>
      </c>
      <c r="I917" s="391">
        <v>0</v>
      </c>
      <c r="J917" s="391">
        <v>0</v>
      </c>
      <c r="K917" s="391">
        <v>0</v>
      </c>
      <c r="L917" s="391">
        <v>0</v>
      </c>
      <c r="M917" s="391">
        <v>0</v>
      </c>
      <c r="N917" s="391">
        <v>0</v>
      </c>
      <c r="O917" s="391">
        <v>0</v>
      </c>
      <c r="P917" s="391">
        <v>0</v>
      </c>
    </row>
    <row r="918" spans="1:16" ht="33.75">
      <c r="A918" s="393" t="s">
        <v>2194</v>
      </c>
      <c r="B918" s="389">
        <v>6</v>
      </c>
      <c r="C918" s="389">
        <v>35</v>
      </c>
      <c r="D918" s="389">
        <v>5.833333333333333</v>
      </c>
      <c r="E918" s="389">
        <v>6</v>
      </c>
      <c r="F918" s="391">
        <v>0</v>
      </c>
      <c r="G918" s="391">
        <v>0</v>
      </c>
      <c r="H918" s="391">
        <v>0</v>
      </c>
      <c r="I918" s="391">
        <v>0</v>
      </c>
      <c r="J918" s="391">
        <v>0</v>
      </c>
      <c r="K918" s="391">
        <v>0</v>
      </c>
      <c r="L918" s="391">
        <v>0</v>
      </c>
      <c r="M918" s="391">
        <v>0</v>
      </c>
      <c r="N918" s="391">
        <v>0</v>
      </c>
      <c r="O918" s="391">
        <v>0</v>
      </c>
      <c r="P918" s="391">
        <v>0</v>
      </c>
    </row>
    <row r="919" spans="1:16" ht="22.5">
      <c r="A919" s="393" t="s">
        <v>2195</v>
      </c>
      <c r="B919" s="389">
        <v>693</v>
      </c>
      <c r="C919" s="389">
        <v>4324</v>
      </c>
      <c r="D919" s="389">
        <v>6.2395382395382395</v>
      </c>
      <c r="E919" s="389">
        <v>693</v>
      </c>
      <c r="F919" s="391">
        <v>0</v>
      </c>
      <c r="G919" s="391">
        <v>0</v>
      </c>
      <c r="H919" s="391">
        <v>0</v>
      </c>
      <c r="I919" s="391">
        <v>0</v>
      </c>
      <c r="J919" s="391">
        <v>0</v>
      </c>
      <c r="K919" s="391">
        <v>0</v>
      </c>
      <c r="L919" s="391">
        <v>0</v>
      </c>
      <c r="M919" s="391">
        <v>0</v>
      </c>
      <c r="N919" s="391">
        <v>0</v>
      </c>
      <c r="O919" s="391">
        <v>0</v>
      </c>
      <c r="P919" s="391">
        <v>0</v>
      </c>
    </row>
    <row r="920" spans="1:16" ht="33.75">
      <c r="A920" s="393" t="s">
        <v>2196</v>
      </c>
      <c r="B920" s="389">
        <v>1847</v>
      </c>
      <c r="C920" s="389">
        <v>17671</v>
      </c>
      <c r="D920" s="389">
        <v>9.5674066053059015</v>
      </c>
      <c r="E920" s="389">
        <v>1847</v>
      </c>
      <c r="F920" s="391">
        <v>0</v>
      </c>
      <c r="G920" s="391">
        <v>0</v>
      </c>
      <c r="H920" s="391">
        <v>0</v>
      </c>
      <c r="I920" s="391">
        <v>0</v>
      </c>
      <c r="J920" s="391">
        <v>0</v>
      </c>
      <c r="K920" s="391">
        <v>0</v>
      </c>
      <c r="L920" s="391">
        <v>0</v>
      </c>
      <c r="M920" s="391">
        <v>0</v>
      </c>
      <c r="N920" s="391">
        <v>0</v>
      </c>
      <c r="O920" s="391">
        <v>0</v>
      </c>
      <c r="P920" s="391">
        <v>0</v>
      </c>
    </row>
    <row r="921" spans="1:16" ht="22.5">
      <c r="A921" s="393" t="s">
        <v>2197</v>
      </c>
      <c r="B921" s="389">
        <v>1471</v>
      </c>
      <c r="C921" s="389">
        <v>4227</v>
      </c>
      <c r="D921" s="389">
        <v>2.8735554044867437</v>
      </c>
      <c r="E921" s="389">
        <v>1471</v>
      </c>
      <c r="F921" s="391">
        <v>0</v>
      </c>
      <c r="G921" s="391">
        <v>0</v>
      </c>
      <c r="H921" s="391">
        <v>0</v>
      </c>
      <c r="I921" s="391">
        <v>0</v>
      </c>
      <c r="J921" s="391">
        <v>0</v>
      </c>
      <c r="K921" s="391">
        <v>0</v>
      </c>
      <c r="L921" s="391">
        <v>0</v>
      </c>
      <c r="M921" s="391">
        <v>0</v>
      </c>
      <c r="N921" s="391">
        <v>0</v>
      </c>
      <c r="O921" s="391">
        <v>0</v>
      </c>
      <c r="P921" s="391">
        <v>0</v>
      </c>
    </row>
    <row r="922" spans="1:16" ht="22.5">
      <c r="A922" s="393" t="s">
        <v>2198</v>
      </c>
      <c r="B922" s="389">
        <v>6</v>
      </c>
      <c r="C922" s="389">
        <v>14</v>
      </c>
      <c r="D922" s="389">
        <v>2.3333333333333335</v>
      </c>
      <c r="E922" s="389">
        <v>6</v>
      </c>
      <c r="F922" s="391">
        <v>0</v>
      </c>
      <c r="G922" s="391">
        <v>0</v>
      </c>
      <c r="H922" s="391">
        <v>0</v>
      </c>
      <c r="I922" s="391">
        <v>0</v>
      </c>
      <c r="J922" s="391">
        <v>0</v>
      </c>
      <c r="K922" s="391">
        <v>0</v>
      </c>
      <c r="L922" s="391">
        <v>0</v>
      </c>
      <c r="M922" s="391">
        <v>0</v>
      </c>
      <c r="N922" s="391">
        <v>0</v>
      </c>
      <c r="O922" s="391">
        <v>0</v>
      </c>
      <c r="P922" s="391">
        <v>0</v>
      </c>
    </row>
    <row r="923" spans="1:16" ht="22.5">
      <c r="A923" s="393" t="s">
        <v>2199</v>
      </c>
      <c r="B923" s="389">
        <v>16</v>
      </c>
      <c r="C923" s="389">
        <v>136</v>
      </c>
      <c r="D923" s="389">
        <v>8.5</v>
      </c>
      <c r="E923" s="389">
        <v>16</v>
      </c>
      <c r="F923" s="391">
        <v>0</v>
      </c>
      <c r="G923" s="391">
        <v>0</v>
      </c>
      <c r="H923" s="391">
        <v>0</v>
      </c>
      <c r="I923" s="391">
        <v>0</v>
      </c>
      <c r="J923" s="391">
        <v>0</v>
      </c>
      <c r="K923" s="391">
        <v>0</v>
      </c>
      <c r="L923" s="391">
        <v>0</v>
      </c>
      <c r="M923" s="391">
        <v>0</v>
      </c>
      <c r="N923" s="391">
        <v>0</v>
      </c>
      <c r="O923" s="391">
        <v>0</v>
      </c>
      <c r="P923" s="391">
        <v>0</v>
      </c>
    </row>
    <row r="924" spans="1:16" ht="22.5">
      <c r="A924" s="393" t="s">
        <v>2200</v>
      </c>
      <c r="B924" s="389">
        <v>41</v>
      </c>
      <c r="C924" s="389">
        <v>184</v>
      </c>
      <c r="D924" s="389">
        <v>4.4878048780487809</v>
      </c>
      <c r="E924" s="389">
        <v>41</v>
      </c>
      <c r="F924" s="391">
        <v>0</v>
      </c>
      <c r="G924" s="391">
        <v>0</v>
      </c>
      <c r="H924" s="391">
        <v>0</v>
      </c>
      <c r="I924" s="391">
        <v>0</v>
      </c>
      <c r="J924" s="391">
        <v>0</v>
      </c>
      <c r="K924" s="391">
        <v>0</v>
      </c>
      <c r="L924" s="391">
        <v>0</v>
      </c>
      <c r="M924" s="391">
        <v>0</v>
      </c>
      <c r="N924" s="391">
        <v>0</v>
      </c>
      <c r="O924" s="391">
        <v>0</v>
      </c>
      <c r="P924" s="391">
        <v>0</v>
      </c>
    </row>
    <row r="925" spans="1:16" ht="22.5">
      <c r="A925" s="393" t="s">
        <v>2201</v>
      </c>
      <c r="B925" s="389">
        <v>21</v>
      </c>
      <c r="C925" s="389">
        <v>131</v>
      </c>
      <c r="D925" s="389">
        <v>6.2380952380952381</v>
      </c>
      <c r="E925" s="389">
        <v>21</v>
      </c>
      <c r="F925" s="391">
        <v>0</v>
      </c>
      <c r="G925" s="391">
        <v>0</v>
      </c>
      <c r="H925" s="391">
        <v>0</v>
      </c>
      <c r="I925" s="391">
        <v>0</v>
      </c>
      <c r="J925" s="391">
        <v>0</v>
      </c>
      <c r="K925" s="391">
        <v>0</v>
      </c>
      <c r="L925" s="391">
        <v>0</v>
      </c>
      <c r="M925" s="391">
        <v>0</v>
      </c>
      <c r="N925" s="391">
        <v>0</v>
      </c>
      <c r="O925" s="391">
        <v>0</v>
      </c>
      <c r="P925" s="391">
        <v>0</v>
      </c>
    </row>
    <row r="926" spans="1:16" ht="22.5">
      <c r="A926" s="393" t="s">
        <v>2202</v>
      </c>
      <c r="B926" s="389">
        <v>4</v>
      </c>
      <c r="C926" s="389">
        <v>20</v>
      </c>
      <c r="D926" s="389">
        <v>5</v>
      </c>
      <c r="E926" s="389">
        <v>4</v>
      </c>
      <c r="F926" s="391">
        <v>0</v>
      </c>
      <c r="G926" s="391">
        <v>0</v>
      </c>
      <c r="H926" s="391">
        <v>0</v>
      </c>
      <c r="I926" s="391">
        <v>0</v>
      </c>
      <c r="J926" s="391">
        <v>0</v>
      </c>
      <c r="K926" s="391">
        <v>0</v>
      </c>
      <c r="L926" s="391">
        <v>0</v>
      </c>
      <c r="M926" s="391">
        <v>0</v>
      </c>
      <c r="N926" s="391">
        <v>0</v>
      </c>
      <c r="O926" s="391">
        <v>0</v>
      </c>
      <c r="P926" s="391">
        <v>0</v>
      </c>
    </row>
    <row r="927" spans="1:16">
      <c r="A927" s="393" t="s">
        <v>2203</v>
      </c>
      <c r="B927" s="389">
        <v>14</v>
      </c>
      <c r="C927" s="389">
        <v>126</v>
      </c>
      <c r="D927" s="389">
        <v>9</v>
      </c>
      <c r="E927" s="389">
        <v>14</v>
      </c>
      <c r="F927" s="391">
        <v>0</v>
      </c>
      <c r="G927" s="391">
        <v>0</v>
      </c>
      <c r="H927" s="391">
        <v>0</v>
      </c>
      <c r="I927" s="391">
        <v>0</v>
      </c>
      <c r="J927" s="391">
        <v>0</v>
      </c>
      <c r="K927" s="391">
        <v>0</v>
      </c>
      <c r="L927" s="391">
        <v>0</v>
      </c>
      <c r="M927" s="391">
        <v>0</v>
      </c>
      <c r="N927" s="391">
        <v>0</v>
      </c>
      <c r="O927" s="391">
        <v>0</v>
      </c>
      <c r="P927" s="391">
        <v>0</v>
      </c>
    </row>
    <row r="928" spans="1:16">
      <c r="A928" s="393" t="s">
        <v>2204</v>
      </c>
      <c r="B928" s="389">
        <v>350</v>
      </c>
      <c r="C928" s="389">
        <v>1902</v>
      </c>
      <c r="D928" s="389">
        <v>5.4342857142857142</v>
      </c>
      <c r="E928" s="389">
        <v>350</v>
      </c>
      <c r="F928" s="391">
        <v>0</v>
      </c>
      <c r="G928" s="391">
        <v>0</v>
      </c>
      <c r="H928" s="391">
        <v>0</v>
      </c>
      <c r="I928" s="391">
        <v>0</v>
      </c>
      <c r="J928" s="391">
        <v>0</v>
      </c>
      <c r="K928" s="391">
        <v>0</v>
      </c>
      <c r="L928" s="391">
        <v>0</v>
      </c>
      <c r="M928" s="391">
        <v>0</v>
      </c>
      <c r="N928" s="391">
        <v>0</v>
      </c>
      <c r="O928" s="391">
        <v>0</v>
      </c>
      <c r="P928" s="391">
        <v>0</v>
      </c>
    </row>
    <row r="929" spans="1:16">
      <c r="A929" s="393" t="s">
        <v>2205</v>
      </c>
      <c r="B929" s="389">
        <v>536</v>
      </c>
      <c r="C929" s="389">
        <v>4039</v>
      </c>
      <c r="D929" s="389">
        <v>7.53544776119403</v>
      </c>
      <c r="E929" s="389">
        <v>536</v>
      </c>
      <c r="F929" s="391">
        <v>0</v>
      </c>
      <c r="G929" s="391">
        <v>0</v>
      </c>
      <c r="H929" s="391">
        <v>0</v>
      </c>
      <c r="I929" s="391">
        <v>0</v>
      </c>
      <c r="J929" s="391">
        <v>0</v>
      </c>
      <c r="K929" s="391">
        <v>0</v>
      </c>
      <c r="L929" s="391">
        <v>0</v>
      </c>
      <c r="M929" s="391">
        <v>0</v>
      </c>
      <c r="N929" s="391">
        <v>0</v>
      </c>
      <c r="O929" s="391">
        <v>0</v>
      </c>
      <c r="P929" s="391">
        <v>0</v>
      </c>
    </row>
    <row r="930" spans="1:16">
      <c r="A930" s="393" t="s">
        <v>2206</v>
      </c>
      <c r="B930" s="389">
        <v>4932</v>
      </c>
      <c r="C930" s="389">
        <v>41513</v>
      </c>
      <c r="D930" s="389">
        <v>8.4170721816707221</v>
      </c>
      <c r="E930" s="389">
        <v>4932</v>
      </c>
      <c r="F930" s="391">
        <v>0</v>
      </c>
      <c r="G930" s="391">
        <v>0</v>
      </c>
      <c r="H930" s="391">
        <v>0</v>
      </c>
      <c r="I930" s="391">
        <v>0</v>
      </c>
      <c r="J930" s="391">
        <v>0</v>
      </c>
      <c r="K930" s="391">
        <v>0</v>
      </c>
      <c r="L930" s="391">
        <v>0</v>
      </c>
      <c r="M930" s="391">
        <v>0</v>
      </c>
      <c r="N930" s="391">
        <v>0</v>
      </c>
      <c r="O930" s="391">
        <v>0</v>
      </c>
      <c r="P930" s="391">
        <v>0</v>
      </c>
    </row>
    <row r="931" spans="1:16">
      <c r="A931" s="393" t="s">
        <v>2207</v>
      </c>
      <c r="B931" s="389">
        <v>1277</v>
      </c>
      <c r="C931" s="389">
        <v>10704</v>
      </c>
      <c r="D931" s="389">
        <v>8.3821456538762718</v>
      </c>
      <c r="E931" s="389">
        <v>1277</v>
      </c>
      <c r="F931" s="391">
        <v>0</v>
      </c>
      <c r="G931" s="391">
        <v>0</v>
      </c>
      <c r="H931" s="391">
        <v>0</v>
      </c>
      <c r="I931" s="391">
        <v>0</v>
      </c>
      <c r="J931" s="391">
        <v>0</v>
      </c>
      <c r="K931" s="391">
        <v>0</v>
      </c>
      <c r="L931" s="391">
        <v>0</v>
      </c>
      <c r="M931" s="391">
        <v>0</v>
      </c>
      <c r="N931" s="391">
        <v>0</v>
      </c>
      <c r="O931" s="391">
        <v>0</v>
      </c>
      <c r="P931" s="391">
        <v>0</v>
      </c>
    </row>
    <row r="932" spans="1:16">
      <c r="A932" s="393" t="s">
        <v>2208</v>
      </c>
      <c r="B932" s="389">
        <v>501</v>
      </c>
      <c r="C932" s="389">
        <v>2299</v>
      </c>
      <c r="D932" s="389">
        <v>4.5888223552894214</v>
      </c>
      <c r="E932" s="389">
        <v>501</v>
      </c>
      <c r="F932" s="391">
        <v>0</v>
      </c>
      <c r="G932" s="391">
        <v>0</v>
      </c>
      <c r="H932" s="391">
        <v>0</v>
      </c>
      <c r="I932" s="391">
        <v>0</v>
      </c>
      <c r="J932" s="391">
        <v>0</v>
      </c>
      <c r="K932" s="391">
        <v>0</v>
      </c>
      <c r="L932" s="391">
        <v>0</v>
      </c>
      <c r="M932" s="391">
        <v>0</v>
      </c>
      <c r="N932" s="391">
        <v>0</v>
      </c>
      <c r="O932" s="391">
        <v>0</v>
      </c>
      <c r="P932" s="391">
        <v>0</v>
      </c>
    </row>
    <row r="933" spans="1:16" ht="22.5">
      <c r="A933" s="393" t="s">
        <v>3411</v>
      </c>
      <c r="B933" s="389">
        <v>48</v>
      </c>
      <c r="C933" s="389">
        <v>441</v>
      </c>
      <c r="D933" s="389">
        <v>9.1875</v>
      </c>
      <c r="E933" s="389">
        <v>48</v>
      </c>
      <c r="F933" s="391">
        <v>0</v>
      </c>
      <c r="G933" s="391">
        <v>0</v>
      </c>
      <c r="H933" s="391">
        <v>0</v>
      </c>
      <c r="I933" s="391">
        <v>0</v>
      </c>
      <c r="J933" s="391">
        <v>0</v>
      </c>
      <c r="K933" s="391">
        <v>0</v>
      </c>
      <c r="L933" s="391">
        <v>0</v>
      </c>
      <c r="M933" s="391">
        <v>0</v>
      </c>
      <c r="N933" s="391">
        <v>0</v>
      </c>
      <c r="O933" s="391">
        <v>0</v>
      </c>
      <c r="P933" s="391">
        <v>0</v>
      </c>
    </row>
    <row r="934" spans="1:16" ht="22.5">
      <c r="A934" s="393" t="s">
        <v>2209</v>
      </c>
      <c r="B934" s="389">
        <v>23</v>
      </c>
      <c r="C934" s="389">
        <v>282</v>
      </c>
      <c r="D934" s="389">
        <v>12.260869565217391</v>
      </c>
      <c r="E934" s="389">
        <v>23</v>
      </c>
      <c r="F934" s="391">
        <v>0</v>
      </c>
      <c r="G934" s="391">
        <v>0</v>
      </c>
      <c r="H934" s="391">
        <v>0</v>
      </c>
      <c r="I934" s="391">
        <v>0</v>
      </c>
      <c r="J934" s="391">
        <v>0</v>
      </c>
      <c r="K934" s="391">
        <v>0</v>
      </c>
      <c r="L934" s="391">
        <v>0</v>
      </c>
      <c r="M934" s="391">
        <v>0</v>
      </c>
      <c r="N934" s="391">
        <v>0</v>
      </c>
      <c r="O934" s="391">
        <v>0</v>
      </c>
      <c r="P934" s="391">
        <v>0</v>
      </c>
    </row>
    <row r="935" spans="1:16" ht="22.5">
      <c r="A935" s="393" t="s">
        <v>2210</v>
      </c>
      <c r="B935" s="389">
        <v>32</v>
      </c>
      <c r="C935" s="389">
        <v>725</v>
      </c>
      <c r="D935" s="389">
        <v>22.65625</v>
      </c>
      <c r="E935" s="389">
        <v>32</v>
      </c>
      <c r="F935" s="391">
        <v>0</v>
      </c>
      <c r="G935" s="391">
        <v>0</v>
      </c>
      <c r="H935" s="391">
        <v>0</v>
      </c>
      <c r="I935" s="391">
        <v>0</v>
      </c>
      <c r="J935" s="391">
        <v>0</v>
      </c>
      <c r="K935" s="391">
        <v>0</v>
      </c>
      <c r="L935" s="391">
        <v>0</v>
      </c>
      <c r="M935" s="391">
        <v>0</v>
      </c>
      <c r="N935" s="391">
        <v>0</v>
      </c>
      <c r="O935" s="391">
        <v>0</v>
      </c>
      <c r="P935" s="391">
        <v>0</v>
      </c>
    </row>
    <row r="936" spans="1:16" ht="22.5">
      <c r="A936" s="393" t="s">
        <v>2211</v>
      </c>
      <c r="B936" s="389">
        <v>653</v>
      </c>
      <c r="C936" s="389">
        <v>4473</v>
      </c>
      <c r="D936" s="389">
        <v>6.849923430321593</v>
      </c>
      <c r="E936" s="389">
        <v>653</v>
      </c>
      <c r="F936" s="391">
        <v>0</v>
      </c>
      <c r="G936" s="391">
        <v>0</v>
      </c>
      <c r="H936" s="391">
        <v>0</v>
      </c>
      <c r="I936" s="391">
        <v>0</v>
      </c>
      <c r="J936" s="391">
        <v>0</v>
      </c>
      <c r="K936" s="391">
        <v>0</v>
      </c>
      <c r="L936" s="391">
        <v>0</v>
      </c>
      <c r="M936" s="391">
        <v>0</v>
      </c>
      <c r="N936" s="391">
        <v>0</v>
      </c>
      <c r="O936" s="391">
        <v>0</v>
      </c>
      <c r="P936" s="391">
        <v>0</v>
      </c>
    </row>
    <row r="937" spans="1:16" ht="22.5">
      <c r="A937" s="393" t="s">
        <v>2212</v>
      </c>
      <c r="B937" s="389">
        <v>159</v>
      </c>
      <c r="C937" s="389">
        <v>1397</v>
      </c>
      <c r="D937" s="389">
        <v>8.7861635220125791</v>
      </c>
      <c r="E937" s="389">
        <v>159</v>
      </c>
      <c r="F937" s="391">
        <v>0</v>
      </c>
      <c r="G937" s="391">
        <v>0</v>
      </c>
      <c r="H937" s="391">
        <v>0</v>
      </c>
      <c r="I937" s="391">
        <v>0</v>
      </c>
      <c r="J937" s="391">
        <v>0</v>
      </c>
      <c r="K937" s="391">
        <v>0</v>
      </c>
      <c r="L937" s="391">
        <v>0</v>
      </c>
      <c r="M937" s="391">
        <v>0</v>
      </c>
      <c r="N937" s="391">
        <v>0</v>
      </c>
      <c r="O937" s="391">
        <v>0</v>
      </c>
      <c r="P937" s="391">
        <v>0</v>
      </c>
    </row>
    <row r="938" spans="1:16">
      <c r="A938" s="393" t="s">
        <v>2213</v>
      </c>
      <c r="B938" s="389">
        <v>15</v>
      </c>
      <c r="C938" s="389">
        <v>66</v>
      </c>
      <c r="D938" s="389">
        <v>4.4000000000000004</v>
      </c>
      <c r="E938" s="389">
        <v>15</v>
      </c>
      <c r="F938" s="391">
        <v>0</v>
      </c>
      <c r="G938" s="391">
        <v>0</v>
      </c>
      <c r="H938" s="391">
        <v>0</v>
      </c>
      <c r="I938" s="391">
        <v>0</v>
      </c>
      <c r="J938" s="391">
        <v>0</v>
      </c>
      <c r="K938" s="391">
        <v>0</v>
      </c>
      <c r="L938" s="391">
        <v>0</v>
      </c>
      <c r="M938" s="391">
        <v>0</v>
      </c>
      <c r="N938" s="391">
        <v>0</v>
      </c>
      <c r="O938" s="391">
        <v>0</v>
      </c>
      <c r="P938" s="391">
        <v>0</v>
      </c>
    </row>
    <row r="939" spans="1:16">
      <c r="A939" s="393" t="s">
        <v>2214</v>
      </c>
      <c r="B939" s="389">
        <v>2185</v>
      </c>
      <c r="C939" s="389">
        <v>16716</v>
      </c>
      <c r="D939" s="389">
        <v>7.6503432494279178</v>
      </c>
      <c r="E939" s="389">
        <v>2185</v>
      </c>
      <c r="F939" s="391">
        <v>0</v>
      </c>
      <c r="G939" s="391">
        <v>0</v>
      </c>
      <c r="H939" s="391">
        <v>0</v>
      </c>
      <c r="I939" s="391">
        <v>0</v>
      </c>
      <c r="J939" s="391">
        <v>0</v>
      </c>
      <c r="K939" s="391">
        <v>0</v>
      </c>
      <c r="L939" s="391">
        <v>0</v>
      </c>
      <c r="M939" s="391">
        <v>0</v>
      </c>
      <c r="N939" s="391">
        <v>0</v>
      </c>
      <c r="O939" s="391">
        <v>0</v>
      </c>
      <c r="P939" s="391">
        <v>0</v>
      </c>
    </row>
    <row r="940" spans="1:16" ht="22.5">
      <c r="A940" s="393" t="s">
        <v>2215</v>
      </c>
      <c r="B940" s="389">
        <v>20</v>
      </c>
      <c r="C940" s="389">
        <v>167</v>
      </c>
      <c r="D940" s="389">
        <v>8.35</v>
      </c>
      <c r="E940" s="389">
        <v>20</v>
      </c>
      <c r="F940" s="391">
        <v>0</v>
      </c>
      <c r="G940" s="391">
        <v>0</v>
      </c>
      <c r="H940" s="391">
        <v>0</v>
      </c>
      <c r="I940" s="391">
        <v>0</v>
      </c>
      <c r="J940" s="391">
        <v>0</v>
      </c>
      <c r="K940" s="391">
        <v>0</v>
      </c>
      <c r="L940" s="391">
        <v>0</v>
      </c>
      <c r="M940" s="391">
        <v>0</v>
      </c>
      <c r="N940" s="391">
        <v>0</v>
      </c>
      <c r="O940" s="391">
        <v>0</v>
      </c>
      <c r="P940" s="391">
        <v>0</v>
      </c>
    </row>
    <row r="941" spans="1:16" ht="22.5">
      <c r="A941" s="393" t="s">
        <v>2216</v>
      </c>
      <c r="B941" s="389">
        <v>365</v>
      </c>
      <c r="C941" s="389">
        <v>1601</v>
      </c>
      <c r="D941" s="389">
        <v>4.3863013698630136</v>
      </c>
      <c r="E941" s="389">
        <v>365</v>
      </c>
      <c r="F941" s="391">
        <v>0</v>
      </c>
      <c r="G941" s="391">
        <v>0</v>
      </c>
      <c r="H941" s="391">
        <v>0</v>
      </c>
      <c r="I941" s="391">
        <v>0</v>
      </c>
      <c r="J941" s="391">
        <v>0</v>
      </c>
      <c r="K941" s="391">
        <v>0</v>
      </c>
      <c r="L941" s="391">
        <v>0</v>
      </c>
      <c r="M941" s="391">
        <v>0</v>
      </c>
      <c r="N941" s="391">
        <v>0</v>
      </c>
      <c r="O941" s="391">
        <v>0</v>
      </c>
      <c r="P941" s="391">
        <v>0</v>
      </c>
    </row>
    <row r="942" spans="1:16" ht="22.5">
      <c r="A942" s="393" t="s">
        <v>2217</v>
      </c>
      <c r="B942" s="389">
        <v>577</v>
      </c>
      <c r="C942" s="389">
        <v>3527</v>
      </c>
      <c r="D942" s="389">
        <v>6.1126516464471408</v>
      </c>
      <c r="E942" s="389">
        <v>577</v>
      </c>
      <c r="F942" s="391">
        <v>0</v>
      </c>
      <c r="G942" s="391">
        <v>0</v>
      </c>
      <c r="H942" s="391">
        <v>0</v>
      </c>
      <c r="I942" s="391">
        <v>0</v>
      </c>
      <c r="J942" s="391">
        <v>0</v>
      </c>
      <c r="K942" s="391">
        <v>0</v>
      </c>
      <c r="L942" s="391">
        <v>0</v>
      </c>
      <c r="M942" s="391">
        <v>0</v>
      </c>
      <c r="N942" s="391">
        <v>0</v>
      </c>
      <c r="O942" s="391">
        <v>0</v>
      </c>
      <c r="P942" s="391">
        <v>0</v>
      </c>
    </row>
    <row r="943" spans="1:16">
      <c r="A943" s="393" t="s">
        <v>2218</v>
      </c>
      <c r="B943" s="389">
        <v>6</v>
      </c>
      <c r="C943" s="389">
        <v>28</v>
      </c>
      <c r="D943" s="389">
        <v>4.666666666666667</v>
      </c>
      <c r="E943" s="389">
        <v>6</v>
      </c>
      <c r="F943" s="391">
        <v>0</v>
      </c>
      <c r="G943" s="391">
        <v>0</v>
      </c>
      <c r="H943" s="391">
        <v>0</v>
      </c>
      <c r="I943" s="391">
        <v>0</v>
      </c>
      <c r="J943" s="391">
        <v>0</v>
      </c>
      <c r="K943" s="391">
        <v>0</v>
      </c>
      <c r="L943" s="391">
        <v>0</v>
      </c>
      <c r="M943" s="391">
        <v>0</v>
      </c>
      <c r="N943" s="391">
        <v>0</v>
      </c>
      <c r="O943" s="391">
        <v>0</v>
      </c>
      <c r="P943" s="391">
        <v>0</v>
      </c>
    </row>
    <row r="944" spans="1:16">
      <c r="A944" s="393" t="s">
        <v>2219</v>
      </c>
      <c r="B944" s="389">
        <v>7</v>
      </c>
      <c r="C944" s="389">
        <v>26</v>
      </c>
      <c r="D944" s="389">
        <v>3.7142857142857144</v>
      </c>
      <c r="E944" s="389">
        <v>7</v>
      </c>
      <c r="F944" s="391">
        <v>0</v>
      </c>
      <c r="G944" s="391">
        <v>0</v>
      </c>
      <c r="H944" s="391">
        <v>0</v>
      </c>
      <c r="I944" s="391">
        <v>0</v>
      </c>
      <c r="J944" s="391">
        <v>0</v>
      </c>
      <c r="K944" s="391">
        <v>0</v>
      </c>
      <c r="L944" s="391">
        <v>0</v>
      </c>
      <c r="M944" s="391">
        <v>0</v>
      </c>
      <c r="N944" s="391">
        <v>0</v>
      </c>
      <c r="O944" s="391">
        <v>0</v>
      </c>
      <c r="P944" s="391">
        <v>0</v>
      </c>
    </row>
    <row r="945" spans="1:16" ht="22.5">
      <c r="A945" s="393" t="s">
        <v>2220</v>
      </c>
      <c r="B945" s="389">
        <v>35</v>
      </c>
      <c r="C945" s="389">
        <v>558</v>
      </c>
      <c r="D945" s="389">
        <v>15.942857142857143</v>
      </c>
      <c r="E945" s="389">
        <v>35</v>
      </c>
      <c r="F945" s="391">
        <v>0</v>
      </c>
      <c r="G945" s="391">
        <v>0</v>
      </c>
      <c r="H945" s="391">
        <v>0</v>
      </c>
      <c r="I945" s="391">
        <v>0</v>
      </c>
      <c r="J945" s="391">
        <v>0</v>
      </c>
      <c r="K945" s="391">
        <v>0</v>
      </c>
      <c r="L945" s="391">
        <v>0</v>
      </c>
      <c r="M945" s="391">
        <v>0</v>
      </c>
      <c r="N945" s="391">
        <v>0</v>
      </c>
      <c r="O945" s="391">
        <v>0</v>
      </c>
      <c r="P945" s="391">
        <v>0</v>
      </c>
    </row>
    <row r="946" spans="1:16" ht="22.5">
      <c r="A946" s="393" t="s">
        <v>2221</v>
      </c>
      <c r="B946" s="389">
        <v>7</v>
      </c>
      <c r="C946" s="389">
        <v>68</v>
      </c>
      <c r="D946" s="389">
        <v>9.7142857142857135</v>
      </c>
      <c r="E946" s="389">
        <v>7</v>
      </c>
      <c r="F946" s="391">
        <v>0</v>
      </c>
      <c r="G946" s="391">
        <v>0</v>
      </c>
      <c r="H946" s="391">
        <v>0</v>
      </c>
      <c r="I946" s="391">
        <v>0</v>
      </c>
      <c r="J946" s="391">
        <v>0</v>
      </c>
      <c r="K946" s="391">
        <v>0</v>
      </c>
      <c r="L946" s="391">
        <v>0</v>
      </c>
      <c r="M946" s="391">
        <v>0</v>
      </c>
      <c r="N946" s="391">
        <v>0</v>
      </c>
      <c r="O946" s="391">
        <v>0</v>
      </c>
      <c r="P946" s="391">
        <v>0</v>
      </c>
    </row>
    <row r="947" spans="1:16">
      <c r="A947" s="393" t="s">
        <v>2222</v>
      </c>
      <c r="B947" s="389">
        <v>22</v>
      </c>
      <c r="C947" s="389">
        <v>153</v>
      </c>
      <c r="D947" s="389">
        <v>6.9545454545454541</v>
      </c>
      <c r="E947" s="389">
        <v>22</v>
      </c>
      <c r="F947" s="391">
        <v>0</v>
      </c>
      <c r="G947" s="391">
        <v>0</v>
      </c>
      <c r="H947" s="391">
        <v>0</v>
      </c>
      <c r="I947" s="391">
        <v>0</v>
      </c>
      <c r="J947" s="391">
        <v>0</v>
      </c>
      <c r="K947" s="391">
        <v>0</v>
      </c>
      <c r="L947" s="391">
        <v>0</v>
      </c>
      <c r="M947" s="391">
        <v>0</v>
      </c>
      <c r="N947" s="391">
        <v>0</v>
      </c>
      <c r="O947" s="391">
        <v>0</v>
      </c>
      <c r="P947" s="391">
        <v>0</v>
      </c>
    </row>
    <row r="948" spans="1:16" ht="22.5">
      <c r="A948" s="393" t="s">
        <v>2223</v>
      </c>
      <c r="B948" s="389">
        <v>997</v>
      </c>
      <c r="C948" s="389">
        <v>4510</v>
      </c>
      <c r="D948" s="389">
        <v>4.5235707121364088</v>
      </c>
      <c r="E948" s="389">
        <v>997</v>
      </c>
      <c r="F948" s="391">
        <v>0</v>
      </c>
      <c r="G948" s="391">
        <v>0</v>
      </c>
      <c r="H948" s="391">
        <v>0</v>
      </c>
      <c r="I948" s="391">
        <v>0</v>
      </c>
      <c r="J948" s="391">
        <v>0</v>
      </c>
      <c r="K948" s="391">
        <v>0</v>
      </c>
      <c r="L948" s="391">
        <v>0</v>
      </c>
      <c r="M948" s="391">
        <v>0</v>
      </c>
      <c r="N948" s="391">
        <v>0</v>
      </c>
      <c r="O948" s="391">
        <v>0</v>
      </c>
      <c r="P948" s="391">
        <v>0</v>
      </c>
    </row>
    <row r="949" spans="1:16" ht="22.5">
      <c r="A949" s="393" t="s">
        <v>2224</v>
      </c>
      <c r="B949" s="389">
        <v>4</v>
      </c>
      <c r="C949" s="389">
        <v>9</v>
      </c>
      <c r="D949" s="389">
        <v>2.25</v>
      </c>
      <c r="E949" s="389">
        <v>4</v>
      </c>
      <c r="F949" s="391">
        <v>0</v>
      </c>
      <c r="G949" s="391">
        <v>0</v>
      </c>
      <c r="H949" s="391">
        <v>0</v>
      </c>
      <c r="I949" s="391">
        <v>0</v>
      </c>
      <c r="J949" s="391">
        <v>0</v>
      </c>
      <c r="K949" s="391">
        <v>0</v>
      </c>
      <c r="L949" s="391">
        <v>0</v>
      </c>
      <c r="M949" s="391">
        <v>0</v>
      </c>
      <c r="N949" s="391">
        <v>0</v>
      </c>
      <c r="O949" s="391">
        <v>0</v>
      </c>
      <c r="P949" s="391">
        <v>0</v>
      </c>
    </row>
    <row r="950" spans="1:16">
      <c r="A950" s="393" t="s">
        <v>2225</v>
      </c>
      <c r="B950" s="389">
        <v>16</v>
      </c>
      <c r="C950" s="389">
        <v>119</v>
      </c>
      <c r="D950" s="389">
        <v>7.4375</v>
      </c>
      <c r="E950" s="389">
        <v>16</v>
      </c>
      <c r="F950" s="391">
        <v>0</v>
      </c>
      <c r="G950" s="391">
        <v>0</v>
      </c>
      <c r="H950" s="391">
        <v>0</v>
      </c>
      <c r="I950" s="391">
        <v>0</v>
      </c>
      <c r="J950" s="391">
        <v>0</v>
      </c>
      <c r="K950" s="391">
        <v>0</v>
      </c>
      <c r="L950" s="391">
        <v>0</v>
      </c>
      <c r="M950" s="391">
        <v>0</v>
      </c>
      <c r="N950" s="391">
        <v>0</v>
      </c>
      <c r="O950" s="391">
        <v>0</v>
      </c>
      <c r="P950" s="391">
        <v>0</v>
      </c>
    </row>
    <row r="951" spans="1:16" ht="22.5">
      <c r="A951" s="393" t="s">
        <v>2226</v>
      </c>
      <c r="B951" s="389">
        <v>16</v>
      </c>
      <c r="C951" s="389">
        <v>68</v>
      </c>
      <c r="D951" s="389">
        <v>4.25</v>
      </c>
      <c r="E951" s="389">
        <v>16</v>
      </c>
      <c r="F951" s="391">
        <v>0</v>
      </c>
      <c r="G951" s="391">
        <v>0</v>
      </c>
      <c r="H951" s="391">
        <v>0</v>
      </c>
      <c r="I951" s="391">
        <v>0</v>
      </c>
      <c r="J951" s="391">
        <v>0</v>
      </c>
      <c r="K951" s="391">
        <v>0</v>
      </c>
      <c r="L951" s="391">
        <v>0</v>
      </c>
      <c r="M951" s="391">
        <v>0</v>
      </c>
      <c r="N951" s="391">
        <v>0</v>
      </c>
      <c r="O951" s="391">
        <v>0</v>
      </c>
      <c r="P951" s="391">
        <v>0</v>
      </c>
    </row>
    <row r="952" spans="1:16" ht="22.5">
      <c r="A952" s="393" t="s">
        <v>2227</v>
      </c>
      <c r="B952" s="389">
        <v>3031</v>
      </c>
      <c r="C952" s="389">
        <v>14467</v>
      </c>
      <c r="D952" s="389">
        <v>4.7730122071923455</v>
      </c>
      <c r="E952" s="389">
        <v>3031</v>
      </c>
      <c r="F952" s="391">
        <v>0</v>
      </c>
      <c r="G952" s="391">
        <v>0</v>
      </c>
      <c r="H952" s="391">
        <v>0</v>
      </c>
      <c r="I952" s="391">
        <v>0</v>
      </c>
      <c r="J952" s="391">
        <v>0</v>
      </c>
      <c r="K952" s="391">
        <v>0</v>
      </c>
      <c r="L952" s="391">
        <v>0</v>
      </c>
      <c r="M952" s="391">
        <v>0</v>
      </c>
      <c r="N952" s="391">
        <v>0</v>
      </c>
      <c r="O952" s="391">
        <v>0</v>
      </c>
      <c r="P952" s="391">
        <v>0</v>
      </c>
    </row>
    <row r="953" spans="1:16" ht="22.5">
      <c r="A953" s="393" t="s">
        <v>2228</v>
      </c>
      <c r="B953" s="389">
        <v>13</v>
      </c>
      <c r="C953" s="389">
        <v>101</v>
      </c>
      <c r="D953" s="389">
        <v>7.7692307692307692</v>
      </c>
      <c r="E953" s="389">
        <v>13</v>
      </c>
      <c r="F953" s="391">
        <v>0</v>
      </c>
      <c r="G953" s="391">
        <v>0</v>
      </c>
      <c r="H953" s="391">
        <v>0</v>
      </c>
      <c r="I953" s="391">
        <v>0</v>
      </c>
      <c r="J953" s="391">
        <v>0</v>
      </c>
      <c r="K953" s="391">
        <v>0</v>
      </c>
      <c r="L953" s="391">
        <v>0</v>
      </c>
      <c r="M953" s="391">
        <v>0</v>
      </c>
      <c r="N953" s="391">
        <v>0</v>
      </c>
      <c r="O953" s="391">
        <v>0</v>
      </c>
      <c r="P953" s="391">
        <v>0</v>
      </c>
    </row>
    <row r="954" spans="1:16">
      <c r="A954" s="393" t="s">
        <v>2229</v>
      </c>
      <c r="B954" s="389">
        <v>378</v>
      </c>
      <c r="C954" s="389">
        <v>2079</v>
      </c>
      <c r="D954" s="389">
        <v>5.5</v>
      </c>
      <c r="E954" s="389">
        <v>378</v>
      </c>
      <c r="F954" s="391">
        <v>0</v>
      </c>
      <c r="G954" s="391">
        <v>0</v>
      </c>
      <c r="H954" s="391">
        <v>0</v>
      </c>
      <c r="I954" s="391">
        <v>0</v>
      </c>
      <c r="J954" s="391">
        <v>0</v>
      </c>
      <c r="K954" s="391">
        <v>0</v>
      </c>
      <c r="L954" s="391">
        <v>0</v>
      </c>
      <c r="M954" s="391">
        <v>0</v>
      </c>
      <c r="N954" s="391">
        <v>0</v>
      </c>
      <c r="O954" s="391">
        <v>0</v>
      </c>
      <c r="P954" s="391">
        <v>0</v>
      </c>
    </row>
    <row r="955" spans="1:16" ht="33.75">
      <c r="A955" s="393" t="s">
        <v>2230</v>
      </c>
      <c r="B955" s="389">
        <v>570</v>
      </c>
      <c r="C955" s="389">
        <v>3661</v>
      </c>
      <c r="D955" s="389">
        <v>6.4228070175438594</v>
      </c>
      <c r="E955" s="389">
        <v>570</v>
      </c>
      <c r="F955" s="391">
        <v>0</v>
      </c>
      <c r="G955" s="391">
        <v>0</v>
      </c>
      <c r="H955" s="391">
        <v>0</v>
      </c>
      <c r="I955" s="391">
        <v>0</v>
      </c>
      <c r="J955" s="391">
        <v>0</v>
      </c>
      <c r="K955" s="391">
        <v>0</v>
      </c>
      <c r="L955" s="391">
        <v>0</v>
      </c>
      <c r="M955" s="391">
        <v>0</v>
      </c>
      <c r="N955" s="391">
        <v>0</v>
      </c>
      <c r="O955" s="391">
        <v>0</v>
      </c>
      <c r="P955" s="391">
        <v>0</v>
      </c>
    </row>
    <row r="956" spans="1:16" ht="22.5">
      <c r="A956" s="393" t="s">
        <v>2231</v>
      </c>
      <c r="B956" s="389">
        <v>9</v>
      </c>
      <c r="C956" s="389">
        <v>58</v>
      </c>
      <c r="D956" s="389">
        <v>6.4444444444444446</v>
      </c>
      <c r="E956" s="389">
        <v>9</v>
      </c>
      <c r="F956" s="391">
        <v>0</v>
      </c>
      <c r="G956" s="391">
        <v>0</v>
      </c>
      <c r="H956" s="391">
        <v>0</v>
      </c>
      <c r="I956" s="391">
        <v>0</v>
      </c>
      <c r="J956" s="391">
        <v>0</v>
      </c>
      <c r="K956" s="391">
        <v>0</v>
      </c>
      <c r="L956" s="391">
        <v>0</v>
      </c>
      <c r="M956" s="391">
        <v>0</v>
      </c>
      <c r="N956" s="391">
        <v>0</v>
      </c>
      <c r="O956" s="391">
        <v>0</v>
      </c>
      <c r="P956" s="391">
        <v>0</v>
      </c>
    </row>
    <row r="957" spans="1:16" ht="22.5">
      <c r="A957" s="393" t="s">
        <v>2232</v>
      </c>
      <c r="B957" s="389">
        <v>2</v>
      </c>
      <c r="C957" s="389">
        <v>7</v>
      </c>
      <c r="D957" s="389">
        <v>3.5</v>
      </c>
      <c r="E957" s="389">
        <v>2</v>
      </c>
      <c r="F957" s="391">
        <v>0</v>
      </c>
      <c r="G957" s="391">
        <v>0</v>
      </c>
      <c r="H957" s="391">
        <v>0</v>
      </c>
      <c r="I957" s="391">
        <v>0</v>
      </c>
      <c r="J957" s="391">
        <v>0</v>
      </c>
      <c r="K957" s="391">
        <v>0</v>
      </c>
      <c r="L957" s="391">
        <v>0</v>
      </c>
      <c r="M957" s="391">
        <v>0</v>
      </c>
      <c r="N957" s="391">
        <v>0</v>
      </c>
      <c r="O957" s="391">
        <v>0</v>
      </c>
      <c r="P957" s="391">
        <v>0</v>
      </c>
    </row>
    <row r="958" spans="1:16" ht="22.5">
      <c r="A958" s="393" t="s">
        <v>2233</v>
      </c>
      <c r="B958" s="389">
        <v>244</v>
      </c>
      <c r="C958" s="389">
        <v>1137</v>
      </c>
      <c r="D958" s="389">
        <v>4.6598360655737707</v>
      </c>
      <c r="E958" s="389">
        <v>244</v>
      </c>
      <c r="F958" s="391">
        <v>0</v>
      </c>
      <c r="G958" s="391">
        <v>0</v>
      </c>
      <c r="H958" s="391">
        <v>0</v>
      </c>
      <c r="I958" s="391">
        <v>0</v>
      </c>
      <c r="J958" s="391">
        <v>0</v>
      </c>
      <c r="K958" s="391">
        <v>0</v>
      </c>
      <c r="L958" s="391">
        <v>0</v>
      </c>
      <c r="M958" s="391">
        <v>0</v>
      </c>
      <c r="N958" s="391">
        <v>0</v>
      </c>
      <c r="O958" s="391">
        <v>0</v>
      </c>
      <c r="P958" s="391">
        <v>0</v>
      </c>
    </row>
    <row r="959" spans="1:16" ht="22.5">
      <c r="A959" s="393" t="s">
        <v>2234</v>
      </c>
      <c r="B959" s="389">
        <v>43</v>
      </c>
      <c r="C959" s="389">
        <v>459</v>
      </c>
      <c r="D959" s="389">
        <v>10.674418604651162</v>
      </c>
      <c r="E959" s="389">
        <v>43</v>
      </c>
      <c r="F959" s="391">
        <v>0</v>
      </c>
      <c r="G959" s="391">
        <v>0</v>
      </c>
      <c r="H959" s="391">
        <v>0</v>
      </c>
      <c r="I959" s="391">
        <v>0</v>
      </c>
      <c r="J959" s="391">
        <v>0</v>
      </c>
      <c r="K959" s="391">
        <v>0</v>
      </c>
      <c r="L959" s="391">
        <v>0</v>
      </c>
      <c r="M959" s="391">
        <v>0</v>
      </c>
      <c r="N959" s="391">
        <v>0</v>
      </c>
      <c r="O959" s="391">
        <v>0</v>
      </c>
      <c r="P959" s="391">
        <v>0</v>
      </c>
    </row>
    <row r="960" spans="1:16" ht="22.5">
      <c r="A960" s="393" t="s">
        <v>2235</v>
      </c>
      <c r="B960" s="389">
        <v>213</v>
      </c>
      <c r="C960" s="389">
        <v>2565</v>
      </c>
      <c r="D960" s="389">
        <v>12.04225352112676</v>
      </c>
      <c r="E960" s="389">
        <v>213</v>
      </c>
      <c r="F960" s="391">
        <v>0</v>
      </c>
      <c r="G960" s="391">
        <v>0</v>
      </c>
      <c r="H960" s="391">
        <v>0</v>
      </c>
      <c r="I960" s="391">
        <v>0</v>
      </c>
      <c r="J960" s="391">
        <v>0</v>
      </c>
      <c r="K960" s="391">
        <v>0</v>
      </c>
      <c r="L960" s="391">
        <v>0</v>
      </c>
      <c r="M960" s="391">
        <v>0</v>
      </c>
      <c r="N960" s="391">
        <v>0</v>
      </c>
      <c r="O960" s="391">
        <v>0</v>
      </c>
      <c r="P960" s="391">
        <v>0</v>
      </c>
    </row>
    <row r="961" spans="1:16" ht="22.5">
      <c r="A961" s="393" t="s">
        <v>2236</v>
      </c>
      <c r="B961" s="389">
        <v>223</v>
      </c>
      <c r="C961" s="389">
        <v>1077</v>
      </c>
      <c r="D961" s="389">
        <v>4.8295964125560538</v>
      </c>
      <c r="E961" s="389">
        <v>223</v>
      </c>
      <c r="F961" s="391">
        <v>0</v>
      </c>
      <c r="G961" s="391">
        <v>0</v>
      </c>
      <c r="H961" s="391">
        <v>0</v>
      </c>
      <c r="I961" s="391">
        <v>0</v>
      </c>
      <c r="J961" s="391">
        <v>0</v>
      </c>
      <c r="K961" s="391">
        <v>0</v>
      </c>
      <c r="L961" s="391">
        <v>0</v>
      </c>
      <c r="M961" s="391">
        <v>0</v>
      </c>
      <c r="N961" s="391">
        <v>0</v>
      </c>
      <c r="O961" s="391">
        <v>0</v>
      </c>
      <c r="P961" s="391">
        <v>0</v>
      </c>
    </row>
    <row r="962" spans="1:16">
      <c r="A962" s="393" t="s">
        <v>2237</v>
      </c>
      <c r="B962" s="389">
        <v>15</v>
      </c>
      <c r="C962" s="389">
        <v>60</v>
      </c>
      <c r="D962" s="389">
        <v>4</v>
      </c>
      <c r="E962" s="389">
        <v>15</v>
      </c>
      <c r="F962" s="391">
        <v>0</v>
      </c>
      <c r="G962" s="391">
        <v>0</v>
      </c>
      <c r="H962" s="391">
        <v>0</v>
      </c>
      <c r="I962" s="391">
        <v>0</v>
      </c>
      <c r="J962" s="391">
        <v>0</v>
      </c>
      <c r="K962" s="391">
        <v>0</v>
      </c>
      <c r="L962" s="391">
        <v>0</v>
      </c>
      <c r="M962" s="391">
        <v>0</v>
      </c>
      <c r="N962" s="391">
        <v>0</v>
      </c>
      <c r="O962" s="391">
        <v>0</v>
      </c>
      <c r="P962" s="391">
        <v>0</v>
      </c>
    </row>
    <row r="963" spans="1:16" ht="22.5">
      <c r="A963" s="393" t="s">
        <v>2238</v>
      </c>
      <c r="B963" s="389">
        <v>159</v>
      </c>
      <c r="C963" s="389">
        <v>882</v>
      </c>
      <c r="D963" s="389">
        <v>5.5471698113207548</v>
      </c>
      <c r="E963" s="389">
        <v>159</v>
      </c>
      <c r="F963" s="391">
        <v>0</v>
      </c>
      <c r="G963" s="391">
        <v>0</v>
      </c>
      <c r="H963" s="391">
        <v>0</v>
      </c>
      <c r="I963" s="391">
        <v>0</v>
      </c>
      <c r="J963" s="391">
        <v>0</v>
      </c>
      <c r="K963" s="391">
        <v>0</v>
      </c>
      <c r="L963" s="391">
        <v>0</v>
      </c>
      <c r="M963" s="391">
        <v>0</v>
      </c>
      <c r="N963" s="391">
        <v>0</v>
      </c>
      <c r="O963" s="391">
        <v>0</v>
      </c>
      <c r="P963" s="391">
        <v>0</v>
      </c>
    </row>
    <row r="964" spans="1:16" ht="22.5">
      <c r="A964" s="393" t="s">
        <v>3434</v>
      </c>
      <c r="B964" s="389">
        <v>24</v>
      </c>
      <c r="C964" s="389">
        <v>95</v>
      </c>
      <c r="D964" s="389">
        <v>3.9583333333333335</v>
      </c>
      <c r="E964" s="389">
        <v>24</v>
      </c>
      <c r="F964" s="391">
        <v>0</v>
      </c>
      <c r="G964" s="391">
        <v>0</v>
      </c>
      <c r="H964" s="391">
        <v>0</v>
      </c>
      <c r="I964" s="391">
        <v>0</v>
      </c>
      <c r="J964" s="391">
        <v>0</v>
      </c>
      <c r="K964" s="391">
        <v>0</v>
      </c>
      <c r="L964" s="391">
        <v>0</v>
      </c>
      <c r="M964" s="391">
        <v>0</v>
      </c>
      <c r="N964" s="391">
        <v>0</v>
      </c>
      <c r="O964" s="391">
        <v>0</v>
      </c>
      <c r="P964" s="391">
        <v>0</v>
      </c>
    </row>
    <row r="965" spans="1:16">
      <c r="A965" s="393" t="s">
        <v>2240</v>
      </c>
      <c r="B965" s="389">
        <v>44</v>
      </c>
      <c r="C965" s="389">
        <v>334</v>
      </c>
      <c r="D965" s="389">
        <v>7.5909090909090908</v>
      </c>
      <c r="E965" s="389">
        <v>44</v>
      </c>
      <c r="F965" s="391">
        <v>0</v>
      </c>
      <c r="G965" s="391">
        <v>0</v>
      </c>
      <c r="H965" s="391">
        <v>0</v>
      </c>
      <c r="I965" s="391">
        <v>0</v>
      </c>
      <c r="J965" s="391">
        <v>0</v>
      </c>
      <c r="K965" s="391">
        <v>0</v>
      </c>
      <c r="L965" s="391">
        <v>0</v>
      </c>
      <c r="M965" s="391">
        <v>0</v>
      </c>
      <c r="N965" s="391">
        <v>0</v>
      </c>
      <c r="O965" s="391">
        <v>0</v>
      </c>
      <c r="P965" s="391">
        <v>0</v>
      </c>
    </row>
    <row r="966" spans="1:16" ht="22.5">
      <c r="A966" s="393" t="s">
        <v>2241</v>
      </c>
      <c r="B966" s="389">
        <v>144</v>
      </c>
      <c r="C966" s="389">
        <v>895</v>
      </c>
      <c r="D966" s="389">
        <v>6.2152777777777777</v>
      </c>
      <c r="E966" s="389">
        <v>144</v>
      </c>
      <c r="F966" s="391">
        <v>0</v>
      </c>
      <c r="G966" s="391">
        <v>0</v>
      </c>
      <c r="H966" s="391">
        <v>0</v>
      </c>
      <c r="I966" s="391">
        <v>0</v>
      </c>
      <c r="J966" s="391">
        <v>0</v>
      </c>
      <c r="K966" s="391">
        <v>0</v>
      </c>
      <c r="L966" s="391">
        <v>0</v>
      </c>
      <c r="M966" s="391">
        <v>0</v>
      </c>
      <c r="N966" s="391">
        <v>0</v>
      </c>
      <c r="O966" s="391">
        <v>0</v>
      </c>
      <c r="P966" s="391">
        <v>0</v>
      </c>
    </row>
    <row r="967" spans="1:16" ht="22.5">
      <c r="A967" s="393" t="s">
        <v>2242</v>
      </c>
      <c r="B967" s="389">
        <v>106</v>
      </c>
      <c r="C967" s="389">
        <v>477</v>
      </c>
      <c r="D967" s="389">
        <v>4.5</v>
      </c>
      <c r="E967" s="389">
        <v>106</v>
      </c>
      <c r="F967" s="391">
        <v>0</v>
      </c>
      <c r="G967" s="391">
        <v>0</v>
      </c>
      <c r="H967" s="391">
        <v>0</v>
      </c>
      <c r="I967" s="391">
        <v>0</v>
      </c>
      <c r="J967" s="391">
        <v>0</v>
      </c>
      <c r="K967" s="391">
        <v>0</v>
      </c>
      <c r="L967" s="391">
        <v>0</v>
      </c>
      <c r="M967" s="391">
        <v>0</v>
      </c>
      <c r="N967" s="391">
        <v>0</v>
      </c>
      <c r="O967" s="391">
        <v>0</v>
      </c>
      <c r="P967" s="391">
        <v>0</v>
      </c>
    </row>
    <row r="968" spans="1:16" ht="22.5">
      <c r="A968" s="393" t="s">
        <v>2243</v>
      </c>
      <c r="B968" s="389">
        <v>1</v>
      </c>
      <c r="C968" s="389">
        <v>1</v>
      </c>
      <c r="D968" s="389">
        <v>1</v>
      </c>
      <c r="E968" s="389">
        <v>1</v>
      </c>
      <c r="F968" s="391">
        <v>0</v>
      </c>
      <c r="G968" s="391">
        <v>0</v>
      </c>
      <c r="H968" s="391">
        <v>0</v>
      </c>
      <c r="I968" s="391">
        <v>0</v>
      </c>
      <c r="J968" s="391">
        <v>0</v>
      </c>
      <c r="K968" s="391">
        <v>0</v>
      </c>
      <c r="L968" s="391">
        <v>0</v>
      </c>
      <c r="M968" s="391">
        <v>0</v>
      </c>
      <c r="N968" s="391">
        <v>0</v>
      </c>
      <c r="O968" s="391">
        <v>0</v>
      </c>
      <c r="P968" s="391">
        <v>0</v>
      </c>
    </row>
    <row r="969" spans="1:16" ht="22.5">
      <c r="A969" s="393" t="s">
        <v>2244</v>
      </c>
      <c r="B969" s="389">
        <v>4</v>
      </c>
      <c r="C969" s="389">
        <v>8</v>
      </c>
      <c r="D969" s="389">
        <v>2</v>
      </c>
      <c r="E969" s="389">
        <v>4</v>
      </c>
      <c r="F969" s="391">
        <v>0</v>
      </c>
      <c r="G969" s="391">
        <v>0</v>
      </c>
      <c r="H969" s="391">
        <v>0</v>
      </c>
      <c r="I969" s="391">
        <v>0</v>
      </c>
      <c r="J969" s="391">
        <v>0</v>
      </c>
      <c r="K969" s="391">
        <v>0</v>
      </c>
      <c r="L969" s="391">
        <v>0</v>
      </c>
      <c r="M969" s="391">
        <v>0</v>
      </c>
      <c r="N969" s="391">
        <v>0</v>
      </c>
      <c r="O969" s="391">
        <v>0</v>
      </c>
      <c r="P969" s="391">
        <v>0</v>
      </c>
    </row>
    <row r="970" spans="1:16">
      <c r="A970" s="393" t="s">
        <v>2245</v>
      </c>
      <c r="B970" s="389">
        <v>148</v>
      </c>
      <c r="C970" s="389">
        <v>394</v>
      </c>
      <c r="D970" s="389">
        <v>2.6621621621621623</v>
      </c>
      <c r="E970" s="389">
        <v>147</v>
      </c>
      <c r="F970" s="391">
        <v>0</v>
      </c>
      <c r="G970" s="391">
        <v>0</v>
      </c>
      <c r="H970" s="391">
        <v>0</v>
      </c>
      <c r="I970" s="391">
        <v>0</v>
      </c>
      <c r="J970" s="391">
        <v>0</v>
      </c>
      <c r="K970" s="389">
        <v>1</v>
      </c>
      <c r="L970" s="391">
        <v>0</v>
      </c>
      <c r="M970" s="391">
        <v>0</v>
      </c>
      <c r="N970" s="391">
        <v>0</v>
      </c>
      <c r="O970" s="391">
        <v>0</v>
      </c>
      <c r="P970" s="391">
        <v>0</v>
      </c>
    </row>
    <row r="971" spans="1:16" ht="38.25" customHeight="1">
      <c r="A971" s="393" t="s">
        <v>2246</v>
      </c>
      <c r="B971" s="389">
        <v>87</v>
      </c>
      <c r="C971" s="389">
        <v>413</v>
      </c>
      <c r="D971" s="389">
        <v>4.7471264367816088</v>
      </c>
      <c r="E971" s="389">
        <v>87</v>
      </c>
      <c r="F971" s="391">
        <v>0</v>
      </c>
      <c r="G971" s="391">
        <v>0</v>
      </c>
      <c r="H971" s="391">
        <v>0</v>
      </c>
      <c r="I971" s="391">
        <v>0</v>
      </c>
      <c r="J971" s="391">
        <v>0</v>
      </c>
      <c r="K971" s="391">
        <v>0</v>
      </c>
      <c r="L971" s="391">
        <v>0</v>
      </c>
      <c r="M971" s="391">
        <v>0</v>
      </c>
      <c r="N971" s="391">
        <v>0</v>
      </c>
      <c r="O971" s="391">
        <v>0</v>
      </c>
      <c r="P971" s="391">
        <v>0</v>
      </c>
    </row>
    <row r="972" spans="1:16" ht="22.5">
      <c r="A972" s="392" t="s">
        <v>2247</v>
      </c>
      <c r="B972" s="389">
        <v>7093</v>
      </c>
      <c r="C972" s="389">
        <v>37722</v>
      </c>
      <c r="D972" s="389">
        <v>5.3182010432821087</v>
      </c>
      <c r="E972" s="389">
        <v>1985</v>
      </c>
      <c r="F972" s="389">
        <v>1906</v>
      </c>
      <c r="G972" s="389">
        <v>1191</v>
      </c>
      <c r="H972" s="389">
        <v>728</v>
      </c>
      <c r="I972" s="389">
        <v>298</v>
      </c>
      <c r="J972" s="389">
        <v>152</v>
      </c>
      <c r="K972" s="389">
        <v>211</v>
      </c>
      <c r="L972" s="389">
        <v>172</v>
      </c>
      <c r="M972" s="389">
        <v>135</v>
      </c>
      <c r="N972" s="389">
        <v>123</v>
      </c>
      <c r="O972" s="389">
        <v>160</v>
      </c>
      <c r="P972" s="389">
        <v>32</v>
      </c>
    </row>
    <row r="973" spans="1:16" ht="22.5">
      <c r="A973" s="393" t="s">
        <v>2248</v>
      </c>
      <c r="B973" s="389">
        <v>8</v>
      </c>
      <c r="C973" s="389">
        <v>25</v>
      </c>
      <c r="D973" s="389">
        <v>3.125</v>
      </c>
      <c r="E973" s="389">
        <v>8</v>
      </c>
      <c r="F973" s="391">
        <v>0</v>
      </c>
      <c r="G973" s="391">
        <v>0</v>
      </c>
      <c r="H973" s="391">
        <v>0</v>
      </c>
      <c r="I973" s="391">
        <v>0</v>
      </c>
      <c r="J973" s="391">
        <v>0</v>
      </c>
      <c r="K973" s="391">
        <v>0</v>
      </c>
      <c r="L973" s="391">
        <v>0</v>
      </c>
      <c r="M973" s="391">
        <v>0</v>
      </c>
      <c r="N973" s="391">
        <v>0</v>
      </c>
      <c r="O973" s="391">
        <v>0</v>
      </c>
      <c r="P973" s="391">
        <v>0</v>
      </c>
    </row>
    <row r="974" spans="1:16">
      <c r="A974" s="393" t="s">
        <v>2249</v>
      </c>
      <c r="B974" s="389">
        <v>32</v>
      </c>
      <c r="C974" s="389">
        <v>250</v>
      </c>
      <c r="D974" s="389">
        <v>7.8125</v>
      </c>
      <c r="E974" s="389">
        <v>19</v>
      </c>
      <c r="F974" s="389">
        <v>4</v>
      </c>
      <c r="G974" s="391">
        <v>0</v>
      </c>
      <c r="H974" s="389">
        <v>3</v>
      </c>
      <c r="I974" s="391">
        <v>0</v>
      </c>
      <c r="J974" s="389">
        <v>1</v>
      </c>
      <c r="K974" s="389">
        <v>1</v>
      </c>
      <c r="L974" s="389">
        <v>2</v>
      </c>
      <c r="M974" s="391">
        <v>0</v>
      </c>
      <c r="N974" s="391">
        <v>0</v>
      </c>
      <c r="O974" s="389">
        <v>2</v>
      </c>
      <c r="P974" s="391">
        <v>0</v>
      </c>
    </row>
    <row r="975" spans="1:16">
      <c r="A975" s="393" t="s">
        <v>2250</v>
      </c>
      <c r="B975" s="389">
        <v>36</v>
      </c>
      <c r="C975" s="389">
        <v>162</v>
      </c>
      <c r="D975" s="389">
        <v>4.5</v>
      </c>
      <c r="E975" s="389">
        <v>13</v>
      </c>
      <c r="F975" s="389">
        <v>11</v>
      </c>
      <c r="G975" s="389">
        <v>4</v>
      </c>
      <c r="H975" s="389">
        <v>7</v>
      </c>
      <c r="I975" s="391">
        <v>0</v>
      </c>
      <c r="J975" s="389">
        <v>1</v>
      </c>
      <c r="K975" s="391">
        <v>0</v>
      </c>
      <c r="L975" s="391">
        <v>0</v>
      </c>
      <c r="M975" s="391">
        <v>0</v>
      </c>
      <c r="N975" s="391">
        <v>0</v>
      </c>
      <c r="O975" s="391">
        <v>0</v>
      </c>
      <c r="P975" s="391">
        <v>0</v>
      </c>
    </row>
    <row r="976" spans="1:16">
      <c r="A976" s="393" t="s">
        <v>2251</v>
      </c>
      <c r="B976" s="389">
        <v>197</v>
      </c>
      <c r="C976" s="389">
        <v>2284</v>
      </c>
      <c r="D976" s="389">
        <v>11.593908629441625</v>
      </c>
      <c r="E976" s="389">
        <v>134</v>
      </c>
      <c r="F976" s="389">
        <v>28</v>
      </c>
      <c r="G976" s="389">
        <v>15</v>
      </c>
      <c r="H976" s="389">
        <v>8</v>
      </c>
      <c r="I976" s="389">
        <v>2</v>
      </c>
      <c r="J976" s="389">
        <v>2</v>
      </c>
      <c r="K976" s="389">
        <v>3</v>
      </c>
      <c r="L976" s="391">
        <v>0</v>
      </c>
      <c r="M976" s="389">
        <v>3</v>
      </c>
      <c r="N976" s="391">
        <v>0</v>
      </c>
      <c r="O976" s="391">
        <v>0</v>
      </c>
      <c r="P976" s="389">
        <v>2</v>
      </c>
    </row>
    <row r="977" spans="1:16" ht="22.5">
      <c r="A977" s="393" t="s">
        <v>2252</v>
      </c>
      <c r="B977" s="389">
        <v>90</v>
      </c>
      <c r="C977" s="389">
        <v>919</v>
      </c>
      <c r="D977" s="389">
        <v>10.21111111111111</v>
      </c>
      <c r="E977" s="389">
        <v>51</v>
      </c>
      <c r="F977" s="389">
        <v>17</v>
      </c>
      <c r="G977" s="389">
        <v>8</v>
      </c>
      <c r="H977" s="389">
        <v>2</v>
      </c>
      <c r="I977" s="389">
        <v>2</v>
      </c>
      <c r="J977" s="391">
        <v>0</v>
      </c>
      <c r="K977" s="389">
        <v>2</v>
      </c>
      <c r="L977" s="389">
        <v>3</v>
      </c>
      <c r="M977" s="389">
        <v>1</v>
      </c>
      <c r="N977" s="391">
        <v>0</v>
      </c>
      <c r="O977" s="389">
        <v>4</v>
      </c>
      <c r="P977" s="391">
        <v>0</v>
      </c>
    </row>
    <row r="978" spans="1:16">
      <c r="A978" s="393" t="s">
        <v>2253</v>
      </c>
      <c r="B978" s="389">
        <v>74</v>
      </c>
      <c r="C978" s="389">
        <v>641</v>
      </c>
      <c r="D978" s="389">
        <v>8.6621621621621614</v>
      </c>
      <c r="E978" s="389">
        <v>50</v>
      </c>
      <c r="F978" s="389">
        <v>13</v>
      </c>
      <c r="G978" s="389">
        <v>4</v>
      </c>
      <c r="H978" s="389">
        <v>2</v>
      </c>
      <c r="I978" s="391">
        <v>0</v>
      </c>
      <c r="J978" s="391">
        <v>0</v>
      </c>
      <c r="K978" s="391">
        <v>0</v>
      </c>
      <c r="L978" s="391">
        <v>0</v>
      </c>
      <c r="M978" s="391">
        <v>0</v>
      </c>
      <c r="N978" s="391">
        <v>0</v>
      </c>
      <c r="O978" s="389">
        <v>1</v>
      </c>
      <c r="P978" s="389">
        <v>4</v>
      </c>
    </row>
    <row r="979" spans="1:16" ht="22.5">
      <c r="A979" s="393" t="s">
        <v>2254</v>
      </c>
      <c r="B979" s="389">
        <v>18</v>
      </c>
      <c r="C979" s="389">
        <v>176</v>
      </c>
      <c r="D979" s="389">
        <v>9.7777777777777786</v>
      </c>
      <c r="E979" s="389">
        <v>11</v>
      </c>
      <c r="F979" s="391">
        <v>0</v>
      </c>
      <c r="G979" s="391">
        <v>0</v>
      </c>
      <c r="H979" s="389">
        <v>1</v>
      </c>
      <c r="I979" s="389">
        <v>1</v>
      </c>
      <c r="J979" s="389">
        <v>1</v>
      </c>
      <c r="K979" s="389">
        <v>1</v>
      </c>
      <c r="L979" s="391">
        <v>0</v>
      </c>
      <c r="M979" s="391">
        <v>0</v>
      </c>
      <c r="N979" s="389">
        <v>1</v>
      </c>
      <c r="O979" s="389">
        <v>2</v>
      </c>
      <c r="P979" s="391">
        <v>0</v>
      </c>
    </row>
    <row r="980" spans="1:16" ht="22.5">
      <c r="A980" s="393" t="s">
        <v>2255</v>
      </c>
      <c r="B980" s="389">
        <v>8</v>
      </c>
      <c r="C980" s="389">
        <v>55</v>
      </c>
      <c r="D980" s="389">
        <v>6.875</v>
      </c>
      <c r="E980" s="389">
        <v>1</v>
      </c>
      <c r="F980" s="389">
        <v>2</v>
      </c>
      <c r="G980" s="389">
        <v>2</v>
      </c>
      <c r="H980" s="391">
        <v>0</v>
      </c>
      <c r="I980" s="389">
        <v>1</v>
      </c>
      <c r="J980" s="391">
        <v>0</v>
      </c>
      <c r="K980" s="391">
        <v>0</v>
      </c>
      <c r="L980" s="391">
        <v>0</v>
      </c>
      <c r="M980" s="389">
        <v>2</v>
      </c>
      <c r="N980" s="391">
        <v>0</v>
      </c>
      <c r="O980" s="391">
        <v>0</v>
      </c>
      <c r="P980" s="391">
        <v>0</v>
      </c>
    </row>
    <row r="981" spans="1:16" ht="22.5">
      <c r="A981" s="393" t="s">
        <v>2256</v>
      </c>
      <c r="B981" s="389">
        <v>33</v>
      </c>
      <c r="C981" s="389">
        <v>77</v>
      </c>
      <c r="D981" s="389">
        <v>2.3333333333333335</v>
      </c>
      <c r="E981" s="389">
        <v>3</v>
      </c>
      <c r="F981" s="389">
        <v>12</v>
      </c>
      <c r="G981" s="389">
        <v>6</v>
      </c>
      <c r="H981" s="389">
        <v>5</v>
      </c>
      <c r="I981" s="389">
        <v>1</v>
      </c>
      <c r="J981" s="389">
        <v>1</v>
      </c>
      <c r="K981" s="391">
        <v>0</v>
      </c>
      <c r="L981" s="391">
        <v>0</v>
      </c>
      <c r="M981" s="389">
        <v>3</v>
      </c>
      <c r="N981" s="389">
        <v>1</v>
      </c>
      <c r="O981" s="389">
        <v>1</v>
      </c>
      <c r="P981" s="391">
        <v>0</v>
      </c>
    </row>
    <row r="982" spans="1:16">
      <c r="A982" s="393" t="s">
        <v>2257</v>
      </c>
      <c r="B982" s="389">
        <v>8</v>
      </c>
      <c r="C982" s="389">
        <v>9</v>
      </c>
      <c r="D982" s="389">
        <v>1.125</v>
      </c>
      <c r="E982" s="391">
        <v>0</v>
      </c>
      <c r="F982" s="389">
        <v>2</v>
      </c>
      <c r="G982" s="389">
        <v>2</v>
      </c>
      <c r="H982" s="391">
        <v>0</v>
      </c>
      <c r="I982" s="389">
        <v>1</v>
      </c>
      <c r="J982" s="391">
        <v>0</v>
      </c>
      <c r="K982" s="391">
        <v>0</v>
      </c>
      <c r="L982" s="389">
        <v>2</v>
      </c>
      <c r="M982" s="391">
        <v>0</v>
      </c>
      <c r="N982" s="391">
        <v>0</v>
      </c>
      <c r="O982" s="389">
        <v>1</v>
      </c>
      <c r="P982" s="391">
        <v>0</v>
      </c>
    </row>
    <row r="983" spans="1:16" ht="22.5">
      <c r="A983" s="393" t="s">
        <v>2258</v>
      </c>
      <c r="B983" s="389">
        <v>5</v>
      </c>
      <c r="C983" s="389">
        <v>9</v>
      </c>
      <c r="D983" s="389">
        <v>1.8</v>
      </c>
      <c r="E983" s="389">
        <v>1</v>
      </c>
      <c r="F983" s="389">
        <v>1</v>
      </c>
      <c r="G983" s="389">
        <v>1</v>
      </c>
      <c r="H983" s="389">
        <v>1</v>
      </c>
      <c r="I983" s="391">
        <v>0</v>
      </c>
      <c r="J983" s="391">
        <v>0</v>
      </c>
      <c r="K983" s="391">
        <v>0</v>
      </c>
      <c r="L983" s="391">
        <v>0</v>
      </c>
      <c r="M983" s="391">
        <v>0</v>
      </c>
      <c r="N983" s="391">
        <v>0</v>
      </c>
      <c r="O983" s="389">
        <v>1</v>
      </c>
      <c r="P983" s="391">
        <v>0</v>
      </c>
    </row>
    <row r="984" spans="1:16" ht="22.5">
      <c r="A984" s="393" t="s">
        <v>2259</v>
      </c>
      <c r="B984" s="389">
        <v>3</v>
      </c>
      <c r="C984" s="389">
        <v>6</v>
      </c>
      <c r="D984" s="389">
        <v>2</v>
      </c>
      <c r="E984" s="389">
        <v>2</v>
      </c>
      <c r="F984" s="389">
        <v>1</v>
      </c>
      <c r="G984" s="391">
        <v>0</v>
      </c>
      <c r="H984" s="391">
        <v>0</v>
      </c>
      <c r="I984" s="391">
        <v>0</v>
      </c>
      <c r="J984" s="391">
        <v>0</v>
      </c>
      <c r="K984" s="391">
        <v>0</v>
      </c>
      <c r="L984" s="391">
        <v>0</v>
      </c>
      <c r="M984" s="391">
        <v>0</v>
      </c>
      <c r="N984" s="391">
        <v>0</v>
      </c>
      <c r="O984" s="391">
        <v>0</v>
      </c>
      <c r="P984" s="391">
        <v>0</v>
      </c>
    </row>
    <row r="985" spans="1:16">
      <c r="A985" s="393" t="s">
        <v>2260</v>
      </c>
      <c r="B985" s="389">
        <v>29</v>
      </c>
      <c r="C985" s="389">
        <v>88</v>
      </c>
      <c r="D985" s="389">
        <v>3.0344827586206895</v>
      </c>
      <c r="E985" s="389">
        <v>11</v>
      </c>
      <c r="F985" s="389">
        <v>7</v>
      </c>
      <c r="G985" s="391">
        <v>0</v>
      </c>
      <c r="H985" s="391">
        <v>0</v>
      </c>
      <c r="I985" s="391">
        <v>0</v>
      </c>
      <c r="J985" s="389">
        <v>1</v>
      </c>
      <c r="K985" s="389">
        <v>1</v>
      </c>
      <c r="L985" s="389">
        <v>1</v>
      </c>
      <c r="M985" s="389">
        <v>3</v>
      </c>
      <c r="N985" s="389">
        <v>3</v>
      </c>
      <c r="O985" s="389">
        <v>2</v>
      </c>
      <c r="P985" s="391">
        <v>0</v>
      </c>
    </row>
    <row r="986" spans="1:16" ht="22.5">
      <c r="A986" s="393" t="s">
        <v>2261</v>
      </c>
      <c r="B986" s="389">
        <v>8</v>
      </c>
      <c r="C986" s="389">
        <v>23</v>
      </c>
      <c r="D986" s="389">
        <v>2.875</v>
      </c>
      <c r="E986" s="389">
        <v>3</v>
      </c>
      <c r="F986" s="391">
        <v>0</v>
      </c>
      <c r="G986" s="389">
        <v>3</v>
      </c>
      <c r="H986" s="391">
        <v>0</v>
      </c>
      <c r="I986" s="391">
        <v>0</v>
      </c>
      <c r="J986" s="389">
        <v>1</v>
      </c>
      <c r="K986" s="391">
        <v>0</v>
      </c>
      <c r="L986" s="391">
        <v>0</v>
      </c>
      <c r="M986" s="391">
        <v>0</v>
      </c>
      <c r="N986" s="389">
        <v>1</v>
      </c>
      <c r="O986" s="391">
        <v>0</v>
      </c>
      <c r="P986" s="391">
        <v>0</v>
      </c>
    </row>
    <row r="987" spans="1:16">
      <c r="A987" s="393" t="s">
        <v>2262</v>
      </c>
      <c r="B987" s="389">
        <v>218</v>
      </c>
      <c r="C987" s="389">
        <v>626</v>
      </c>
      <c r="D987" s="389">
        <v>2.8715596330275228</v>
      </c>
      <c r="E987" s="389">
        <v>14</v>
      </c>
      <c r="F987" s="389">
        <v>17</v>
      </c>
      <c r="G987" s="389">
        <v>77</v>
      </c>
      <c r="H987" s="389">
        <v>68</v>
      </c>
      <c r="I987" s="389">
        <v>25</v>
      </c>
      <c r="J987" s="389">
        <v>8</v>
      </c>
      <c r="K987" s="389">
        <v>7</v>
      </c>
      <c r="L987" s="389">
        <v>1</v>
      </c>
      <c r="M987" s="389">
        <v>1</v>
      </c>
      <c r="N987" s="391">
        <v>0</v>
      </c>
      <c r="O987" s="391">
        <v>0</v>
      </c>
      <c r="P987" s="391">
        <v>0</v>
      </c>
    </row>
    <row r="988" spans="1:16" ht="22.5">
      <c r="A988" s="393" t="s">
        <v>2263</v>
      </c>
      <c r="B988" s="389">
        <v>74</v>
      </c>
      <c r="C988" s="389">
        <v>274</v>
      </c>
      <c r="D988" s="389">
        <v>3.7027027027027026</v>
      </c>
      <c r="E988" s="389">
        <v>6</v>
      </c>
      <c r="F988" s="389">
        <v>12</v>
      </c>
      <c r="G988" s="389">
        <v>14</v>
      </c>
      <c r="H988" s="389">
        <v>8</v>
      </c>
      <c r="I988" s="389">
        <v>5</v>
      </c>
      <c r="J988" s="389">
        <v>3</v>
      </c>
      <c r="K988" s="389">
        <v>3</v>
      </c>
      <c r="L988" s="389">
        <v>6</v>
      </c>
      <c r="M988" s="389">
        <v>9</v>
      </c>
      <c r="N988" s="389">
        <v>3</v>
      </c>
      <c r="O988" s="389">
        <v>5</v>
      </c>
      <c r="P988" s="391">
        <v>0</v>
      </c>
    </row>
    <row r="989" spans="1:16" ht="22.5">
      <c r="A989" s="393" t="s">
        <v>2264</v>
      </c>
      <c r="B989" s="389">
        <v>130</v>
      </c>
      <c r="C989" s="389">
        <v>1241</v>
      </c>
      <c r="D989" s="389">
        <v>9.546153846153846</v>
      </c>
      <c r="E989" s="389">
        <v>45</v>
      </c>
      <c r="F989" s="389">
        <v>38</v>
      </c>
      <c r="G989" s="389">
        <v>17</v>
      </c>
      <c r="H989" s="389">
        <v>8</v>
      </c>
      <c r="I989" s="389">
        <v>7</v>
      </c>
      <c r="J989" s="389">
        <v>5</v>
      </c>
      <c r="K989" s="389">
        <v>3</v>
      </c>
      <c r="L989" s="389">
        <v>2</v>
      </c>
      <c r="M989" s="389">
        <v>2</v>
      </c>
      <c r="N989" s="389">
        <v>2</v>
      </c>
      <c r="O989" s="389">
        <v>1</v>
      </c>
      <c r="P989" s="391">
        <v>0</v>
      </c>
    </row>
    <row r="990" spans="1:16" ht="22.5">
      <c r="A990" s="393" t="s">
        <v>2265</v>
      </c>
      <c r="B990" s="389">
        <v>327</v>
      </c>
      <c r="C990" s="389">
        <v>3152</v>
      </c>
      <c r="D990" s="389">
        <v>9.6391437308868504</v>
      </c>
      <c r="E990" s="389">
        <v>107</v>
      </c>
      <c r="F990" s="389">
        <v>78</v>
      </c>
      <c r="G990" s="389">
        <v>40</v>
      </c>
      <c r="H990" s="389">
        <v>33</v>
      </c>
      <c r="I990" s="389">
        <v>23</v>
      </c>
      <c r="J990" s="389">
        <v>10</v>
      </c>
      <c r="K990" s="389">
        <v>13</v>
      </c>
      <c r="L990" s="389">
        <v>11</v>
      </c>
      <c r="M990" s="389">
        <v>5</v>
      </c>
      <c r="N990" s="389">
        <v>5</v>
      </c>
      <c r="O990" s="389">
        <v>1</v>
      </c>
      <c r="P990" s="389">
        <v>1</v>
      </c>
    </row>
    <row r="991" spans="1:16" ht="22.5">
      <c r="A991" s="393" t="s">
        <v>2266</v>
      </c>
      <c r="B991" s="389">
        <v>54</v>
      </c>
      <c r="C991" s="389">
        <v>518</v>
      </c>
      <c r="D991" s="389">
        <v>9.5925925925925934</v>
      </c>
      <c r="E991" s="389">
        <v>16</v>
      </c>
      <c r="F991" s="389">
        <v>10</v>
      </c>
      <c r="G991" s="389">
        <v>8</v>
      </c>
      <c r="H991" s="389">
        <v>13</v>
      </c>
      <c r="I991" s="389">
        <v>1</v>
      </c>
      <c r="J991" s="391">
        <v>0</v>
      </c>
      <c r="K991" s="389">
        <v>4</v>
      </c>
      <c r="L991" s="391">
        <v>0</v>
      </c>
      <c r="M991" s="389">
        <v>1</v>
      </c>
      <c r="N991" s="389">
        <v>1</v>
      </c>
      <c r="O991" s="391">
        <v>0</v>
      </c>
      <c r="P991" s="391">
        <v>0</v>
      </c>
    </row>
    <row r="992" spans="1:16" ht="22.5">
      <c r="A992" s="393" t="s">
        <v>2267</v>
      </c>
      <c r="B992" s="389">
        <v>7</v>
      </c>
      <c r="C992" s="389">
        <v>61</v>
      </c>
      <c r="D992" s="389">
        <v>8.7142857142857135</v>
      </c>
      <c r="E992" s="389">
        <v>2</v>
      </c>
      <c r="F992" s="389">
        <v>1</v>
      </c>
      <c r="G992" s="391">
        <v>0</v>
      </c>
      <c r="H992" s="389">
        <v>1</v>
      </c>
      <c r="I992" s="391">
        <v>0</v>
      </c>
      <c r="J992" s="391">
        <v>0</v>
      </c>
      <c r="K992" s="391">
        <v>0</v>
      </c>
      <c r="L992" s="391">
        <v>0</v>
      </c>
      <c r="M992" s="391">
        <v>0</v>
      </c>
      <c r="N992" s="389">
        <v>1</v>
      </c>
      <c r="O992" s="389">
        <v>2</v>
      </c>
      <c r="P992" s="391">
        <v>0</v>
      </c>
    </row>
    <row r="993" spans="1:16" ht="22.5">
      <c r="A993" s="393" t="s">
        <v>2268</v>
      </c>
      <c r="B993" s="389">
        <v>183</v>
      </c>
      <c r="C993" s="389">
        <v>1362</v>
      </c>
      <c r="D993" s="389">
        <v>7.442622950819672</v>
      </c>
      <c r="E993" s="389">
        <v>113</v>
      </c>
      <c r="F993" s="389">
        <v>28</v>
      </c>
      <c r="G993" s="389">
        <v>14</v>
      </c>
      <c r="H993" s="389">
        <v>9</v>
      </c>
      <c r="I993" s="389">
        <v>6</v>
      </c>
      <c r="J993" s="389">
        <v>1</v>
      </c>
      <c r="K993" s="389">
        <v>1</v>
      </c>
      <c r="L993" s="389">
        <v>1</v>
      </c>
      <c r="M993" s="389">
        <v>2</v>
      </c>
      <c r="N993" s="389">
        <v>3</v>
      </c>
      <c r="O993" s="389">
        <v>5</v>
      </c>
      <c r="P993" s="391">
        <v>0</v>
      </c>
    </row>
    <row r="994" spans="1:16" ht="22.5">
      <c r="A994" s="393" t="s">
        <v>2269</v>
      </c>
      <c r="B994" s="389">
        <v>249</v>
      </c>
      <c r="C994" s="389">
        <v>2297</v>
      </c>
      <c r="D994" s="389">
        <v>9.2248995983935735</v>
      </c>
      <c r="E994" s="389">
        <v>90</v>
      </c>
      <c r="F994" s="389">
        <v>57</v>
      </c>
      <c r="G994" s="389">
        <v>20</v>
      </c>
      <c r="H994" s="389">
        <v>18</v>
      </c>
      <c r="I994" s="389">
        <v>3</v>
      </c>
      <c r="J994" s="389">
        <v>3</v>
      </c>
      <c r="K994" s="389">
        <v>9</v>
      </c>
      <c r="L994" s="389">
        <v>3</v>
      </c>
      <c r="M994" s="389">
        <v>7</v>
      </c>
      <c r="N994" s="389">
        <v>16</v>
      </c>
      <c r="O994" s="389">
        <v>20</v>
      </c>
      <c r="P994" s="389">
        <v>3</v>
      </c>
    </row>
    <row r="995" spans="1:16" ht="22.5">
      <c r="A995" s="393" t="s">
        <v>2270</v>
      </c>
      <c r="B995" s="389">
        <v>26</v>
      </c>
      <c r="C995" s="389">
        <v>219</v>
      </c>
      <c r="D995" s="389">
        <v>8.4230769230769234</v>
      </c>
      <c r="E995" s="389">
        <v>5</v>
      </c>
      <c r="F995" s="389">
        <v>2</v>
      </c>
      <c r="G995" s="389">
        <v>2</v>
      </c>
      <c r="H995" s="389">
        <v>1</v>
      </c>
      <c r="I995" s="391">
        <v>0</v>
      </c>
      <c r="J995" s="389">
        <v>1</v>
      </c>
      <c r="K995" s="389">
        <v>2</v>
      </c>
      <c r="L995" s="389">
        <v>5</v>
      </c>
      <c r="M995" s="389">
        <v>3</v>
      </c>
      <c r="N995" s="389">
        <v>4</v>
      </c>
      <c r="O995" s="389">
        <v>1</v>
      </c>
      <c r="P995" s="391">
        <v>0</v>
      </c>
    </row>
    <row r="996" spans="1:16" ht="22.5">
      <c r="A996" s="393" t="s">
        <v>2271</v>
      </c>
      <c r="B996" s="389">
        <v>40</v>
      </c>
      <c r="C996" s="389">
        <v>481</v>
      </c>
      <c r="D996" s="389">
        <v>12.025</v>
      </c>
      <c r="E996" s="389">
        <v>2</v>
      </c>
      <c r="F996" s="389">
        <v>3</v>
      </c>
      <c r="G996" s="391">
        <v>0</v>
      </c>
      <c r="H996" s="389">
        <v>3</v>
      </c>
      <c r="I996" s="389">
        <v>3</v>
      </c>
      <c r="J996" s="389">
        <v>3</v>
      </c>
      <c r="K996" s="389">
        <v>4</v>
      </c>
      <c r="L996" s="389">
        <v>7</v>
      </c>
      <c r="M996" s="389">
        <v>4</v>
      </c>
      <c r="N996" s="389">
        <v>7</v>
      </c>
      <c r="O996" s="389">
        <v>4</v>
      </c>
      <c r="P996" s="391">
        <v>0</v>
      </c>
    </row>
    <row r="997" spans="1:16" ht="22.5">
      <c r="A997" s="393" t="s">
        <v>2272</v>
      </c>
      <c r="B997" s="389">
        <v>147</v>
      </c>
      <c r="C997" s="389">
        <v>1038</v>
      </c>
      <c r="D997" s="389">
        <v>7.0612244897959187</v>
      </c>
      <c r="E997" s="389">
        <v>3</v>
      </c>
      <c r="F997" s="391">
        <v>0</v>
      </c>
      <c r="G997" s="389">
        <v>12</v>
      </c>
      <c r="H997" s="389">
        <v>8</v>
      </c>
      <c r="I997" s="389">
        <v>13</v>
      </c>
      <c r="J997" s="389">
        <v>17</v>
      </c>
      <c r="K997" s="389">
        <v>35</v>
      </c>
      <c r="L997" s="389">
        <v>31</v>
      </c>
      <c r="M997" s="389">
        <v>12</v>
      </c>
      <c r="N997" s="389">
        <v>7</v>
      </c>
      <c r="O997" s="389">
        <v>9</v>
      </c>
      <c r="P997" s="391">
        <v>0</v>
      </c>
    </row>
    <row r="998" spans="1:16">
      <c r="A998" s="393" t="s">
        <v>2273</v>
      </c>
      <c r="B998" s="389">
        <v>44</v>
      </c>
      <c r="C998" s="389">
        <v>82</v>
      </c>
      <c r="D998" s="389">
        <v>1.8636363636363635</v>
      </c>
      <c r="E998" s="391">
        <v>0</v>
      </c>
      <c r="F998" s="391">
        <v>0</v>
      </c>
      <c r="G998" s="389">
        <v>2</v>
      </c>
      <c r="H998" s="389">
        <v>1</v>
      </c>
      <c r="I998" s="389">
        <v>10</v>
      </c>
      <c r="J998" s="389">
        <v>9</v>
      </c>
      <c r="K998" s="389">
        <v>10</v>
      </c>
      <c r="L998" s="389">
        <v>7</v>
      </c>
      <c r="M998" s="389">
        <v>3</v>
      </c>
      <c r="N998" s="389">
        <v>1</v>
      </c>
      <c r="O998" s="389">
        <v>1</v>
      </c>
      <c r="P998" s="391">
        <v>0</v>
      </c>
    </row>
    <row r="999" spans="1:16">
      <c r="A999" s="393" t="s">
        <v>2274</v>
      </c>
      <c r="B999" s="389">
        <v>14</v>
      </c>
      <c r="C999" s="389">
        <v>62</v>
      </c>
      <c r="D999" s="389">
        <v>4.4285714285714288</v>
      </c>
      <c r="E999" s="389">
        <v>4</v>
      </c>
      <c r="F999" s="389">
        <v>4</v>
      </c>
      <c r="G999" s="389">
        <v>3</v>
      </c>
      <c r="H999" s="389">
        <v>1</v>
      </c>
      <c r="I999" s="391">
        <v>0</v>
      </c>
      <c r="J999" s="391">
        <v>0</v>
      </c>
      <c r="K999" s="391">
        <v>0</v>
      </c>
      <c r="L999" s="391">
        <v>0</v>
      </c>
      <c r="M999" s="389">
        <v>1</v>
      </c>
      <c r="N999" s="391">
        <v>0</v>
      </c>
      <c r="O999" s="389">
        <v>1</v>
      </c>
      <c r="P999" s="391">
        <v>0</v>
      </c>
    </row>
    <row r="1000" spans="1:16" ht="22.5">
      <c r="A1000" s="393" t="s">
        <v>2275</v>
      </c>
      <c r="B1000" s="389">
        <v>5</v>
      </c>
      <c r="C1000" s="389">
        <v>8</v>
      </c>
      <c r="D1000" s="389">
        <v>1.6</v>
      </c>
      <c r="E1000" s="389">
        <v>2</v>
      </c>
      <c r="F1000" s="389">
        <v>1</v>
      </c>
      <c r="G1000" s="389">
        <v>1</v>
      </c>
      <c r="H1000" s="389">
        <v>1</v>
      </c>
      <c r="I1000" s="391">
        <v>0</v>
      </c>
      <c r="J1000" s="391">
        <v>0</v>
      </c>
      <c r="K1000" s="391">
        <v>0</v>
      </c>
      <c r="L1000" s="391">
        <v>0</v>
      </c>
      <c r="M1000" s="391">
        <v>0</v>
      </c>
      <c r="N1000" s="391">
        <v>0</v>
      </c>
      <c r="O1000" s="391">
        <v>0</v>
      </c>
      <c r="P1000" s="391">
        <v>0</v>
      </c>
    </row>
    <row r="1001" spans="1:16">
      <c r="A1001" s="393" t="s">
        <v>2276</v>
      </c>
      <c r="B1001" s="389">
        <v>30</v>
      </c>
      <c r="C1001" s="389">
        <v>483</v>
      </c>
      <c r="D1001" s="389">
        <v>16.100000000000001</v>
      </c>
      <c r="E1001" s="389">
        <v>21</v>
      </c>
      <c r="F1001" s="389">
        <v>3</v>
      </c>
      <c r="G1001" s="389">
        <v>1</v>
      </c>
      <c r="H1001" s="389">
        <v>1</v>
      </c>
      <c r="I1001" s="391">
        <v>0</v>
      </c>
      <c r="J1001" s="389">
        <v>1</v>
      </c>
      <c r="K1001" s="389">
        <v>1</v>
      </c>
      <c r="L1001" s="389">
        <v>1</v>
      </c>
      <c r="M1001" s="391">
        <v>0</v>
      </c>
      <c r="N1001" s="391">
        <v>0</v>
      </c>
      <c r="O1001" s="389">
        <v>1</v>
      </c>
      <c r="P1001" s="391">
        <v>0</v>
      </c>
    </row>
    <row r="1002" spans="1:16" ht="22.5">
      <c r="A1002" s="393" t="s">
        <v>2277</v>
      </c>
      <c r="B1002" s="389">
        <v>2</v>
      </c>
      <c r="C1002" s="389">
        <v>57</v>
      </c>
      <c r="D1002" s="389">
        <v>28.5</v>
      </c>
      <c r="E1002" s="389">
        <v>1</v>
      </c>
      <c r="F1002" s="391">
        <v>0</v>
      </c>
      <c r="G1002" s="391">
        <v>0</v>
      </c>
      <c r="H1002" s="391">
        <v>0</v>
      </c>
      <c r="I1002" s="391">
        <v>0</v>
      </c>
      <c r="J1002" s="391">
        <v>0</v>
      </c>
      <c r="K1002" s="391">
        <v>0</v>
      </c>
      <c r="L1002" s="391">
        <v>0</v>
      </c>
      <c r="M1002" s="391">
        <v>0</v>
      </c>
      <c r="N1002" s="391">
        <v>0</v>
      </c>
      <c r="O1002" s="389">
        <v>1</v>
      </c>
      <c r="P1002" s="391">
        <v>0</v>
      </c>
    </row>
    <row r="1003" spans="1:16">
      <c r="A1003" s="393" t="s">
        <v>2278</v>
      </c>
      <c r="B1003" s="389">
        <v>217</v>
      </c>
      <c r="C1003" s="389">
        <v>489</v>
      </c>
      <c r="D1003" s="389">
        <v>2.2534562211981566</v>
      </c>
      <c r="E1003" s="389">
        <v>32</v>
      </c>
      <c r="F1003" s="389">
        <v>112</v>
      </c>
      <c r="G1003" s="389">
        <v>38</v>
      </c>
      <c r="H1003" s="389">
        <v>18</v>
      </c>
      <c r="I1003" s="389">
        <v>9</v>
      </c>
      <c r="J1003" s="389">
        <v>2</v>
      </c>
      <c r="K1003" s="389">
        <v>4</v>
      </c>
      <c r="L1003" s="391">
        <v>0</v>
      </c>
      <c r="M1003" s="391">
        <v>0</v>
      </c>
      <c r="N1003" s="391">
        <v>0</v>
      </c>
      <c r="O1003" s="389">
        <v>1</v>
      </c>
      <c r="P1003" s="389">
        <v>1</v>
      </c>
    </row>
    <row r="1004" spans="1:16">
      <c r="A1004" s="393" t="s">
        <v>2279</v>
      </c>
      <c r="B1004" s="389">
        <v>231</v>
      </c>
      <c r="C1004" s="389">
        <v>571</v>
      </c>
      <c r="D1004" s="389">
        <v>2.4718614718614718</v>
      </c>
      <c r="E1004" s="389">
        <v>126</v>
      </c>
      <c r="F1004" s="389">
        <v>39</v>
      </c>
      <c r="G1004" s="389">
        <v>13</v>
      </c>
      <c r="H1004" s="389">
        <v>14</v>
      </c>
      <c r="I1004" s="389">
        <v>13</v>
      </c>
      <c r="J1004" s="389">
        <v>7</v>
      </c>
      <c r="K1004" s="389">
        <v>8</v>
      </c>
      <c r="L1004" s="389">
        <v>2</v>
      </c>
      <c r="M1004" s="389">
        <v>1</v>
      </c>
      <c r="N1004" s="391">
        <v>0</v>
      </c>
      <c r="O1004" s="389">
        <v>3</v>
      </c>
      <c r="P1004" s="389">
        <v>5</v>
      </c>
    </row>
    <row r="1005" spans="1:16">
      <c r="A1005" s="393" t="s">
        <v>2280</v>
      </c>
      <c r="B1005" s="389">
        <v>122</v>
      </c>
      <c r="C1005" s="389">
        <v>438</v>
      </c>
      <c r="D1005" s="389">
        <v>3.5901639344262297</v>
      </c>
      <c r="E1005" s="389">
        <v>49</v>
      </c>
      <c r="F1005" s="389">
        <v>47</v>
      </c>
      <c r="G1005" s="389">
        <v>10</v>
      </c>
      <c r="H1005" s="389">
        <v>6</v>
      </c>
      <c r="I1005" s="389">
        <v>3</v>
      </c>
      <c r="J1005" s="389">
        <v>2</v>
      </c>
      <c r="K1005" s="389">
        <v>2</v>
      </c>
      <c r="L1005" s="391">
        <v>0</v>
      </c>
      <c r="M1005" s="391">
        <v>0</v>
      </c>
      <c r="N1005" s="389">
        <v>1</v>
      </c>
      <c r="O1005" s="391">
        <v>0</v>
      </c>
      <c r="P1005" s="389">
        <v>2</v>
      </c>
    </row>
    <row r="1006" spans="1:16" ht="22.5">
      <c r="A1006" s="393" t="s">
        <v>2281</v>
      </c>
      <c r="B1006" s="389">
        <v>355</v>
      </c>
      <c r="C1006" s="389">
        <v>441</v>
      </c>
      <c r="D1006" s="389">
        <v>1.2422535211267605</v>
      </c>
      <c r="E1006" s="389">
        <v>52</v>
      </c>
      <c r="F1006" s="389">
        <v>171</v>
      </c>
      <c r="G1006" s="389">
        <v>87</v>
      </c>
      <c r="H1006" s="389">
        <v>26</v>
      </c>
      <c r="I1006" s="389">
        <v>10</v>
      </c>
      <c r="J1006" s="389">
        <v>4</v>
      </c>
      <c r="K1006" s="389">
        <v>2</v>
      </c>
      <c r="L1006" s="389">
        <v>2</v>
      </c>
      <c r="M1006" s="391">
        <v>0</v>
      </c>
      <c r="N1006" s="389">
        <v>1</v>
      </c>
      <c r="O1006" s="391">
        <v>0</v>
      </c>
      <c r="P1006" s="391">
        <v>0</v>
      </c>
    </row>
    <row r="1007" spans="1:16">
      <c r="A1007" s="393" t="s">
        <v>2282</v>
      </c>
      <c r="B1007" s="389">
        <v>61</v>
      </c>
      <c r="C1007" s="389">
        <v>691</v>
      </c>
      <c r="D1007" s="389">
        <v>11.327868852459016</v>
      </c>
      <c r="E1007" s="389">
        <v>30</v>
      </c>
      <c r="F1007" s="389">
        <v>13</v>
      </c>
      <c r="G1007" s="389">
        <v>9</v>
      </c>
      <c r="H1007" s="389">
        <v>2</v>
      </c>
      <c r="I1007" s="391">
        <v>0</v>
      </c>
      <c r="J1007" s="391">
        <v>0</v>
      </c>
      <c r="K1007" s="389">
        <v>1</v>
      </c>
      <c r="L1007" s="391">
        <v>0</v>
      </c>
      <c r="M1007" s="389">
        <v>1</v>
      </c>
      <c r="N1007" s="391">
        <v>0</v>
      </c>
      <c r="O1007" s="389">
        <v>3</v>
      </c>
      <c r="P1007" s="389">
        <v>2</v>
      </c>
    </row>
    <row r="1008" spans="1:16" ht="22.5">
      <c r="A1008" s="393" t="s">
        <v>2283</v>
      </c>
      <c r="B1008" s="389">
        <v>92</v>
      </c>
      <c r="C1008" s="389">
        <v>636</v>
      </c>
      <c r="D1008" s="389">
        <v>6.9130434782608692</v>
      </c>
      <c r="E1008" s="389">
        <v>75</v>
      </c>
      <c r="F1008" s="389">
        <v>7</v>
      </c>
      <c r="G1008" s="391">
        <v>0</v>
      </c>
      <c r="H1008" s="391">
        <v>0</v>
      </c>
      <c r="I1008" s="389">
        <v>2</v>
      </c>
      <c r="J1008" s="389">
        <v>1</v>
      </c>
      <c r="K1008" s="391">
        <v>0</v>
      </c>
      <c r="L1008" s="391">
        <v>0</v>
      </c>
      <c r="M1008" s="391">
        <v>0</v>
      </c>
      <c r="N1008" s="389">
        <v>2</v>
      </c>
      <c r="O1008" s="389">
        <v>5</v>
      </c>
      <c r="P1008" s="391">
        <v>0</v>
      </c>
    </row>
    <row r="1009" spans="1:16" ht="22.5">
      <c r="A1009" s="393" t="s">
        <v>2284</v>
      </c>
      <c r="B1009" s="389">
        <v>33</v>
      </c>
      <c r="C1009" s="389">
        <v>558</v>
      </c>
      <c r="D1009" s="389">
        <v>16.90909090909091</v>
      </c>
      <c r="E1009" s="389">
        <v>31</v>
      </c>
      <c r="F1009" s="389">
        <v>2</v>
      </c>
      <c r="G1009" s="391">
        <v>0</v>
      </c>
      <c r="H1009" s="391">
        <v>0</v>
      </c>
      <c r="I1009" s="391">
        <v>0</v>
      </c>
      <c r="J1009" s="391">
        <v>0</v>
      </c>
      <c r="K1009" s="391">
        <v>0</v>
      </c>
      <c r="L1009" s="391">
        <v>0</v>
      </c>
      <c r="M1009" s="391">
        <v>0</v>
      </c>
      <c r="N1009" s="391">
        <v>0</v>
      </c>
      <c r="O1009" s="391">
        <v>0</v>
      </c>
      <c r="P1009" s="391">
        <v>0</v>
      </c>
    </row>
    <row r="1010" spans="1:16" ht="22.5">
      <c r="A1010" s="393" t="s">
        <v>2285</v>
      </c>
      <c r="B1010" s="389">
        <v>65</v>
      </c>
      <c r="C1010" s="389">
        <v>669</v>
      </c>
      <c r="D1010" s="389">
        <v>10.292307692307693</v>
      </c>
      <c r="E1010" s="389">
        <v>43</v>
      </c>
      <c r="F1010" s="389">
        <v>16</v>
      </c>
      <c r="G1010" s="389">
        <v>4</v>
      </c>
      <c r="H1010" s="391">
        <v>0</v>
      </c>
      <c r="I1010" s="389">
        <v>1</v>
      </c>
      <c r="J1010" s="391">
        <v>0</v>
      </c>
      <c r="K1010" s="389">
        <v>1</v>
      </c>
      <c r="L1010" s="391">
        <v>0</v>
      </c>
      <c r="M1010" s="391">
        <v>0</v>
      </c>
      <c r="N1010" s="391">
        <v>0</v>
      </c>
      <c r="O1010" s="391">
        <v>0</v>
      </c>
      <c r="P1010" s="391">
        <v>0</v>
      </c>
    </row>
    <row r="1011" spans="1:16" ht="22.5">
      <c r="A1011" s="393" t="s">
        <v>2286</v>
      </c>
      <c r="B1011" s="389">
        <v>174</v>
      </c>
      <c r="C1011" s="389">
        <v>1481</v>
      </c>
      <c r="D1011" s="389">
        <v>8.5114942528735629</v>
      </c>
      <c r="E1011" s="389">
        <v>66</v>
      </c>
      <c r="F1011" s="389">
        <v>50</v>
      </c>
      <c r="G1011" s="389">
        <v>25</v>
      </c>
      <c r="H1011" s="389">
        <v>7</v>
      </c>
      <c r="I1011" s="389">
        <v>4</v>
      </c>
      <c r="J1011" s="389">
        <v>4</v>
      </c>
      <c r="K1011" s="389">
        <v>1</v>
      </c>
      <c r="L1011" s="389">
        <v>3</v>
      </c>
      <c r="M1011" s="389">
        <v>8</v>
      </c>
      <c r="N1011" s="389">
        <v>3</v>
      </c>
      <c r="O1011" s="389">
        <v>3</v>
      </c>
      <c r="P1011" s="391">
        <v>0</v>
      </c>
    </row>
    <row r="1012" spans="1:16" ht="22.5">
      <c r="A1012" s="393" t="s">
        <v>2287</v>
      </c>
      <c r="B1012" s="389">
        <v>39</v>
      </c>
      <c r="C1012" s="389">
        <v>446</v>
      </c>
      <c r="D1012" s="389">
        <v>11.435897435897436</v>
      </c>
      <c r="E1012" s="389">
        <v>25</v>
      </c>
      <c r="F1012" s="389">
        <v>2</v>
      </c>
      <c r="G1012" s="389">
        <v>2</v>
      </c>
      <c r="H1012" s="391">
        <v>0</v>
      </c>
      <c r="I1012" s="389">
        <v>1</v>
      </c>
      <c r="J1012" s="389">
        <v>1</v>
      </c>
      <c r="K1012" s="391">
        <v>0</v>
      </c>
      <c r="L1012" s="389">
        <v>2</v>
      </c>
      <c r="M1012" s="389">
        <v>3</v>
      </c>
      <c r="N1012" s="391">
        <v>0</v>
      </c>
      <c r="O1012" s="389">
        <v>3</v>
      </c>
      <c r="P1012" s="391">
        <v>0</v>
      </c>
    </row>
    <row r="1013" spans="1:16" ht="22.5">
      <c r="A1013" s="393" t="s">
        <v>2288</v>
      </c>
      <c r="B1013" s="389">
        <v>13</v>
      </c>
      <c r="C1013" s="389">
        <v>247</v>
      </c>
      <c r="D1013" s="389">
        <v>19</v>
      </c>
      <c r="E1013" s="389">
        <v>7</v>
      </c>
      <c r="F1013" s="391">
        <v>0</v>
      </c>
      <c r="G1013" s="391">
        <v>0</v>
      </c>
      <c r="H1013" s="389">
        <v>1</v>
      </c>
      <c r="I1013" s="391">
        <v>0</v>
      </c>
      <c r="J1013" s="391">
        <v>0</v>
      </c>
      <c r="K1013" s="391">
        <v>0</v>
      </c>
      <c r="L1013" s="391">
        <v>0</v>
      </c>
      <c r="M1013" s="389">
        <v>1</v>
      </c>
      <c r="N1013" s="391">
        <v>0</v>
      </c>
      <c r="O1013" s="389">
        <v>4</v>
      </c>
      <c r="P1013" s="391">
        <v>0</v>
      </c>
    </row>
    <row r="1014" spans="1:16">
      <c r="A1014" s="393" t="s">
        <v>2292</v>
      </c>
      <c r="B1014" s="389">
        <v>1468</v>
      </c>
      <c r="C1014" s="389">
        <v>2859</v>
      </c>
      <c r="D1014" s="389">
        <v>1.9475476839237058</v>
      </c>
      <c r="E1014" s="389">
        <v>88</v>
      </c>
      <c r="F1014" s="389">
        <v>589</v>
      </c>
      <c r="G1014" s="389">
        <v>449</v>
      </c>
      <c r="H1014" s="389">
        <v>229</v>
      </c>
      <c r="I1014" s="389">
        <v>31</v>
      </c>
      <c r="J1014" s="389">
        <v>20</v>
      </c>
      <c r="K1014" s="389">
        <v>25</v>
      </c>
      <c r="L1014" s="389">
        <v>14</v>
      </c>
      <c r="M1014" s="389">
        <v>9</v>
      </c>
      <c r="N1014" s="389">
        <v>6</v>
      </c>
      <c r="O1014" s="389">
        <v>7</v>
      </c>
      <c r="P1014" s="389">
        <v>1</v>
      </c>
    </row>
    <row r="1015" spans="1:16">
      <c r="A1015" s="393" t="s">
        <v>2293</v>
      </c>
      <c r="B1015" s="389">
        <v>200</v>
      </c>
      <c r="C1015" s="389">
        <v>1087</v>
      </c>
      <c r="D1015" s="389">
        <v>5.4349999999999996</v>
      </c>
      <c r="E1015" s="389">
        <v>16</v>
      </c>
      <c r="F1015" s="389">
        <v>78</v>
      </c>
      <c r="G1015" s="389">
        <v>56</v>
      </c>
      <c r="H1015" s="389">
        <v>41</v>
      </c>
      <c r="I1015" s="389">
        <v>6</v>
      </c>
      <c r="J1015" s="391">
        <v>0</v>
      </c>
      <c r="K1015" s="389">
        <v>2</v>
      </c>
      <c r="L1015" s="391">
        <v>0</v>
      </c>
      <c r="M1015" s="391">
        <v>0</v>
      </c>
      <c r="N1015" s="391">
        <v>0</v>
      </c>
      <c r="O1015" s="389">
        <v>1</v>
      </c>
      <c r="P1015" s="391">
        <v>0</v>
      </c>
    </row>
    <row r="1016" spans="1:16" ht="22.5">
      <c r="A1016" s="393" t="s">
        <v>2294</v>
      </c>
      <c r="B1016" s="389">
        <v>116</v>
      </c>
      <c r="C1016" s="389">
        <v>275</v>
      </c>
      <c r="D1016" s="389">
        <v>2.3706896551724137</v>
      </c>
      <c r="E1016" s="389">
        <v>8</v>
      </c>
      <c r="F1016" s="389">
        <v>36</v>
      </c>
      <c r="G1016" s="389">
        <v>26</v>
      </c>
      <c r="H1016" s="389">
        <v>17</v>
      </c>
      <c r="I1016" s="389">
        <v>5</v>
      </c>
      <c r="J1016" s="389">
        <v>4</v>
      </c>
      <c r="K1016" s="389">
        <v>8</v>
      </c>
      <c r="L1016" s="389">
        <v>4</v>
      </c>
      <c r="M1016" s="389">
        <v>3</v>
      </c>
      <c r="N1016" s="389">
        <v>5</v>
      </c>
      <c r="O1016" s="391">
        <v>0</v>
      </c>
      <c r="P1016" s="391">
        <v>0</v>
      </c>
    </row>
    <row r="1017" spans="1:16">
      <c r="A1017" s="393" t="s">
        <v>2295</v>
      </c>
      <c r="B1017" s="389">
        <v>6</v>
      </c>
      <c r="C1017" s="389">
        <v>62</v>
      </c>
      <c r="D1017" s="389">
        <v>10.333333333333334</v>
      </c>
      <c r="E1017" s="389">
        <v>4</v>
      </c>
      <c r="F1017" s="389">
        <v>1</v>
      </c>
      <c r="G1017" s="389">
        <v>1</v>
      </c>
      <c r="H1017" s="391">
        <v>0</v>
      </c>
      <c r="I1017" s="391">
        <v>0</v>
      </c>
      <c r="J1017" s="391">
        <v>0</v>
      </c>
      <c r="K1017" s="391">
        <v>0</v>
      </c>
      <c r="L1017" s="391">
        <v>0</v>
      </c>
      <c r="M1017" s="391">
        <v>0</v>
      </c>
      <c r="N1017" s="391">
        <v>0</v>
      </c>
      <c r="O1017" s="391">
        <v>0</v>
      </c>
      <c r="P1017" s="391">
        <v>0</v>
      </c>
    </row>
    <row r="1018" spans="1:16" ht="22.5">
      <c r="A1018" s="393" t="s">
        <v>2296</v>
      </c>
      <c r="B1018" s="389">
        <v>12</v>
      </c>
      <c r="C1018" s="389">
        <v>129</v>
      </c>
      <c r="D1018" s="389">
        <v>10.75</v>
      </c>
      <c r="E1018" s="389">
        <v>2</v>
      </c>
      <c r="F1018" s="389">
        <v>2</v>
      </c>
      <c r="G1018" s="389">
        <v>2</v>
      </c>
      <c r="H1018" s="391">
        <v>0</v>
      </c>
      <c r="I1018" s="391">
        <v>0</v>
      </c>
      <c r="J1018" s="391">
        <v>0</v>
      </c>
      <c r="K1018" s="389">
        <v>1</v>
      </c>
      <c r="L1018" s="389">
        <v>1</v>
      </c>
      <c r="M1018" s="389">
        <v>1</v>
      </c>
      <c r="N1018" s="389">
        <v>1</v>
      </c>
      <c r="O1018" s="389">
        <v>2</v>
      </c>
      <c r="P1018" s="391">
        <v>0</v>
      </c>
    </row>
    <row r="1019" spans="1:16">
      <c r="A1019" s="393" t="s">
        <v>2297</v>
      </c>
      <c r="B1019" s="389">
        <v>96</v>
      </c>
      <c r="C1019" s="389">
        <v>633</v>
      </c>
      <c r="D1019" s="389">
        <v>6.59375</v>
      </c>
      <c r="E1019" s="389">
        <v>9</v>
      </c>
      <c r="F1019" s="389">
        <v>10</v>
      </c>
      <c r="G1019" s="389">
        <v>2</v>
      </c>
      <c r="H1019" s="389">
        <v>1</v>
      </c>
      <c r="I1019" s="389">
        <v>4</v>
      </c>
      <c r="J1019" s="389">
        <v>1</v>
      </c>
      <c r="K1019" s="389">
        <v>3</v>
      </c>
      <c r="L1019" s="389">
        <v>9</v>
      </c>
      <c r="M1019" s="389">
        <v>12</v>
      </c>
      <c r="N1019" s="389">
        <v>22</v>
      </c>
      <c r="O1019" s="389">
        <v>23</v>
      </c>
      <c r="P1019" s="391">
        <v>0</v>
      </c>
    </row>
    <row r="1020" spans="1:16" ht="22.5">
      <c r="A1020" s="393" t="s">
        <v>2298</v>
      </c>
      <c r="B1020" s="389">
        <v>85</v>
      </c>
      <c r="C1020" s="389">
        <v>535</v>
      </c>
      <c r="D1020" s="389">
        <v>6.2941176470588234</v>
      </c>
      <c r="E1020" s="389">
        <v>32</v>
      </c>
      <c r="F1020" s="389">
        <v>20</v>
      </c>
      <c r="G1020" s="389">
        <v>12</v>
      </c>
      <c r="H1020" s="389">
        <v>3</v>
      </c>
      <c r="I1020" s="389">
        <v>3</v>
      </c>
      <c r="J1020" s="389">
        <v>1</v>
      </c>
      <c r="K1020" s="389">
        <v>3</v>
      </c>
      <c r="L1020" s="389">
        <v>3</v>
      </c>
      <c r="M1020" s="389">
        <v>3</v>
      </c>
      <c r="N1020" s="391">
        <v>0</v>
      </c>
      <c r="O1020" s="389">
        <v>2</v>
      </c>
      <c r="P1020" s="389">
        <v>3</v>
      </c>
    </row>
    <row r="1021" spans="1:16">
      <c r="A1021" s="393" t="s">
        <v>2299</v>
      </c>
      <c r="B1021" s="389">
        <v>8</v>
      </c>
      <c r="C1021" s="389">
        <v>22</v>
      </c>
      <c r="D1021" s="389">
        <v>2.75</v>
      </c>
      <c r="E1021" s="389">
        <v>4</v>
      </c>
      <c r="F1021" s="391">
        <v>0</v>
      </c>
      <c r="G1021" s="391">
        <v>0</v>
      </c>
      <c r="H1021" s="391">
        <v>0</v>
      </c>
      <c r="I1021" s="391">
        <v>0</v>
      </c>
      <c r="J1021" s="389">
        <v>1</v>
      </c>
      <c r="K1021" s="391">
        <v>0</v>
      </c>
      <c r="L1021" s="389">
        <v>1</v>
      </c>
      <c r="M1021" s="391">
        <v>0</v>
      </c>
      <c r="N1021" s="389">
        <v>1</v>
      </c>
      <c r="O1021" s="389">
        <v>1</v>
      </c>
      <c r="P1021" s="391">
        <v>0</v>
      </c>
    </row>
    <row r="1022" spans="1:16" ht="22.5">
      <c r="A1022" s="393" t="s">
        <v>2300</v>
      </c>
      <c r="B1022" s="389">
        <v>83</v>
      </c>
      <c r="C1022" s="389">
        <v>462</v>
      </c>
      <c r="D1022" s="389">
        <v>5.5662650602409638</v>
      </c>
      <c r="E1022" s="389">
        <v>14</v>
      </c>
      <c r="F1022" s="389">
        <v>14</v>
      </c>
      <c r="G1022" s="389">
        <v>15</v>
      </c>
      <c r="H1022" s="389">
        <v>9</v>
      </c>
      <c r="I1022" s="391">
        <v>0</v>
      </c>
      <c r="J1022" s="389">
        <v>2</v>
      </c>
      <c r="K1022" s="389">
        <v>2</v>
      </c>
      <c r="L1022" s="389">
        <v>4</v>
      </c>
      <c r="M1022" s="389">
        <v>4</v>
      </c>
      <c r="N1022" s="389">
        <v>8</v>
      </c>
      <c r="O1022" s="389">
        <v>11</v>
      </c>
      <c r="P1022" s="391">
        <v>0</v>
      </c>
    </row>
    <row r="1023" spans="1:16">
      <c r="A1023" s="393" t="s">
        <v>2301</v>
      </c>
      <c r="B1023" s="389">
        <v>146</v>
      </c>
      <c r="C1023" s="389">
        <v>706</v>
      </c>
      <c r="D1023" s="389">
        <v>4.8356164383561646</v>
      </c>
      <c r="E1023" s="389">
        <v>18</v>
      </c>
      <c r="F1023" s="389">
        <v>42</v>
      </c>
      <c r="G1023" s="389">
        <v>33</v>
      </c>
      <c r="H1023" s="389">
        <v>19</v>
      </c>
      <c r="I1023" s="389">
        <v>5</v>
      </c>
      <c r="J1023" s="389">
        <v>3</v>
      </c>
      <c r="K1023" s="389">
        <v>3</v>
      </c>
      <c r="L1023" s="389">
        <v>5</v>
      </c>
      <c r="M1023" s="389">
        <v>6</v>
      </c>
      <c r="N1023" s="389">
        <v>5</v>
      </c>
      <c r="O1023" s="389">
        <v>7</v>
      </c>
      <c r="P1023" s="391">
        <v>0</v>
      </c>
    </row>
    <row r="1024" spans="1:16">
      <c r="A1024" s="393" t="s">
        <v>2302</v>
      </c>
      <c r="B1024" s="389">
        <v>216</v>
      </c>
      <c r="C1024" s="389">
        <v>811</v>
      </c>
      <c r="D1024" s="389">
        <v>3.7546296296296298</v>
      </c>
      <c r="E1024" s="389">
        <v>56</v>
      </c>
      <c r="F1024" s="389">
        <v>75</v>
      </c>
      <c r="G1024" s="389">
        <v>34</v>
      </c>
      <c r="H1024" s="389">
        <v>26</v>
      </c>
      <c r="I1024" s="389">
        <v>11</v>
      </c>
      <c r="J1024" s="389">
        <v>3</v>
      </c>
      <c r="K1024" s="389">
        <v>2</v>
      </c>
      <c r="L1024" s="389">
        <v>4</v>
      </c>
      <c r="M1024" s="389">
        <v>2</v>
      </c>
      <c r="N1024" s="389">
        <v>2</v>
      </c>
      <c r="O1024" s="389">
        <v>1</v>
      </c>
      <c r="P1024" s="391">
        <v>0</v>
      </c>
    </row>
    <row r="1025" spans="1:16" ht="33.75">
      <c r="A1025" s="393" t="s">
        <v>2303</v>
      </c>
      <c r="B1025" s="389">
        <v>89</v>
      </c>
      <c r="C1025" s="389">
        <v>604</v>
      </c>
      <c r="D1025" s="389">
        <v>6.786516853932584</v>
      </c>
      <c r="E1025" s="389">
        <v>9</v>
      </c>
      <c r="F1025" s="389">
        <v>6</v>
      </c>
      <c r="G1025" s="389">
        <v>8</v>
      </c>
      <c r="H1025" s="389">
        <v>32</v>
      </c>
      <c r="I1025" s="389">
        <v>24</v>
      </c>
      <c r="J1025" s="389">
        <v>4</v>
      </c>
      <c r="K1025" s="389">
        <v>4</v>
      </c>
      <c r="L1025" s="391">
        <v>0</v>
      </c>
      <c r="M1025" s="391">
        <v>0</v>
      </c>
      <c r="N1025" s="389">
        <v>1</v>
      </c>
      <c r="O1025" s="389">
        <v>1</v>
      </c>
      <c r="P1025" s="391">
        <v>0</v>
      </c>
    </row>
    <row r="1026" spans="1:16" ht="22.5">
      <c r="A1026" s="393" t="s">
        <v>2304</v>
      </c>
      <c r="B1026" s="389">
        <v>26</v>
      </c>
      <c r="C1026" s="389">
        <v>72</v>
      </c>
      <c r="D1026" s="389">
        <v>2.7692307692307692</v>
      </c>
      <c r="E1026" s="389">
        <v>2</v>
      </c>
      <c r="F1026" s="389">
        <v>7</v>
      </c>
      <c r="G1026" s="389">
        <v>5</v>
      </c>
      <c r="H1026" s="389">
        <v>3</v>
      </c>
      <c r="I1026" s="389">
        <v>2</v>
      </c>
      <c r="J1026" s="389">
        <v>1</v>
      </c>
      <c r="K1026" s="389">
        <v>3</v>
      </c>
      <c r="L1026" s="389">
        <v>3</v>
      </c>
      <c r="M1026" s="391">
        <v>0</v>
      </c>
      <c r="N1026" s="391">
        <v>0</v>
      </c>
      <c r="O1026" s="391">
        <v>0</v>
      </c>
      <c r="P1026" s="391">
        <v>0</v>
      </c>
    </row>
    <row r="1027" spans="1:16">
      <c r="A1027" s="393" t="s">
        <v>2305</v>
      </c>
      <c r="B1027" s="389">
        <v>131</v>
      </c>
      <c r="C1027" s="389">
        <v>264</v>
      </c>
      <c r="D1027" s="389">
        <v>2.0152671755725189</v>
      </c>
      <c r="E1027" s="389">
        <v>43</v>
      </c>
      <c r="F1027" s="389">
        <v>56</v>
      </c>
      <c r="G1027" s="389">
        <v>14</v>
      </c>
      <c r="H1027" s="389">
        <v>9</v>
      </c>
      <c r="I1027" s="389">
        <v>3</v>
      </c>
      <c r="J1027" s="389">
        <v>1</v>
      </c>
      <c r="K1027" s="389">
        <v>2</v>
      </c>
      <c r="L1027" s="391">
        <v>0</v>
      </c>
      <c r="M1027" s="389">
        <v>1</v>
      </c>
      <c r="N1027" s="391">
        <v>0</v>
      </c>
      <c r="O1027" s="389">
        <v>2</v>
      </c>
      <c r="P1027" s="391">
        <v>0</v>
      </c>
    </row>
    <row r="1028" spans="1:16">
      <c r="A1028" s="393" t="s">
        <v>2306</v>
      </c>
      <c r="B1028" s="389">
        <v>92</v>
      </c>
      <c r="C1028" s="389">
        <v>288</v>
      </c>
      <c r="D1028" s="389">
        <v>3.1304347826086958</v>
      </c>
      <c r="E1028" s="389">
        <v>13</v>
      </c>
      <c r="F1028" s="389">
        <v>36</v>
      </c>
      <c r="G1028" s="389">
        <v>24</v>
      </c>
      <c r="H1028" s="389">
        <v>12</v>
      </c>
      <c r="I1028" s="389">
        <v>4</v>
      </c>
      <c r="J1028" s="389">
        <v>1</v>
      </c>
      <c r="K1028" s="389">
        <v>1</v>
      </c>
      <c r="L1028" s="391">
        <v>0</v>
      </c>
      <c r="M1028" s="391">
        <v>0</v>
      </c>
      <c r="N1028" s="391">
        <v>0</v>
      </c>
      <c r="O1028" s="389">
        <v>1</v>
      </c>
      <c r="P1028" s="391">
        <v>0</v>
      </c>
    </row>
    <row r="1029" spans="1:16">
      <c r="A1029" s="393" t="s">
        <v>2307</v>
      </c>
      <c r="B1029" s="389">
        <v>13</v>
      </c>
      <c r="C1029" s="389">
        <v>33</v>
      </c>
      <c r="D1029" s="389">
        <v>2.5384615384615383</v>
      </c>
      <c r="E1029" s="389">
        <v>2</v>
      </c>
      <c r="F1029" s="391">
        <v>0</v>
      </c>
      <c r="G1029" s="389">
        <v>2</v>
      </c>
      <c r="H1029" s="389">
        <v>3</v>
      </c>
      <c r="I1029" s="389">
        <v>1</v>
      </c>
      <c r="J1029" s="389">
        <v>1</v>
      </c>
      <c r="K1029" s="389">
        <v>1</v>
      </c>
      <c r="L1029" s="389">
        <v>1</v>
      </c>
      <c r="M1029" s="391">
        <v>0</v>
      </c>
      <c r="N1029" s="391">
        <v>0</v>
      </c>
      <c r="O1029" s="389">
        <v>1</v>
      </c>
      <c r="P1029" s="389">
        <v>1</v>
      </c>
    </row>
    <row r="1030" spans="1:16">
      <c r="A1030" s="393" t="s">
        <v>2308</v>
      </c>
      <c r="B1030" s="389">
        <v>9</v>
      </c>
      <c r="C1030" s="389">
        <v>39</v>
      </c>
      <c r="D1030" s="389">
        <v>4.333333333333333</v>
      </c>
      <c r="E1030" s="389">
        <v>3</v>
      </c>
      <c r="F1030" s="391">
        <v>0</v>
      </c>
      <c r="G1030" s="389">
        <v>2</v>
      </c>
      <c r="H1030" s="389">
        <v>3</v>
      </c>
      <c r="I1030" s="389">
        <v>1</v>
      </c>
      <c r="J1030" s="391">
        <v>0</v>
      </c>
      <c r="K1030" s="391">
        <v>0</v>
      </c>
      <c r="L1030" s="391">
        <v>0</v>
      </c>
      <c r="M1030" s="391">
        <v>0</v>
      </c>
      <c r="N1030" s="391">
        <v>0</v>
      </c>
      <c r="O1030" s="391">
        <v>0</v>
      </c>
      <c r="P1030" s="391">
        <v>0</v>
      </c>
    </row>
    <row r="1031" spans="1:16" ht="22.5">
      <c r="A1031" s="393" t="s">
        <v>2309</v>
      </c>
      <c r="B1031" s="389">
        <v>2</v>
      </c>
      <c r="C1031" s="389">
        <v>5</v>
      </c>
      <c r="D1031" s="389">
        <v>2.5</v>
      </c>
      <c r="E1031" s="389">
        <v>1</v>
      </c>
      <c r="F1031" s="391">
        <v>0</v>
      </c>
      <c r="G1031" s="391">
        <v>0</v>
      </c>
      <c r="H1031" s="389">
        <v>1</v>
      </c>
      <c r="I1031" s="391">
        <v>0</v>
      </c>
      <c r="J1031" s="391">
        <v>0</v>
      </c>
      <c r="K1031" s="391">
        <v>0</v>
      </c>
      <c r="L1031" s="391">
        <v>0</v>
      </c>
      <c r="M1031" s="391">
        <v>0</v>
      </c>
      <c r="N1031" s="391">
        <v>0</v>
      </c>
      <c r="O1031" s="391">
        <v>0</v>
      </c>
      <c r="P1031" s="391">
        <v>0</v>
      </c>
    </row>
    <row r="1032" spans="1:16" ht="22.5">
      <c r="A1032" s="393" t="s">
        <v>2310</v>
      </c>
      <c r="B1032" s="389">
        <v>43</v>
      </c>
      <c r="C1032" s="389">
        <v>128</v>
      </c>
      <c r="D1032" s="389">
        <v>2.9767441860465116</v>
      </c>
      <c r="E1032" s="389">
        <v>6</v>
      </c>
      <c r="F1032" s="389">
        <v>5</v>
      </c>
      <c r="G1032" s="389">
        <v>8</v>
      </c>
      <c r="H1032" s="389">
        <v>6</v>
      </c>
      <c r="I1032" s="389">
        <v>4</v>
      </c>
      <c r="J1032" s="389">
        <v>1</v>
      </c>
      <c r="K1032" s="389">
        <v>2</v>
      </c>
      <c r="L1032" s="389">
        <v>3</v>
      </c>
      <c r="M1032" s="389">
        <v>4</v>
      </c>
      <c r="N1032" s="389">
        <v>2</v>
      </c>
      <c r="O1032" s="389">
        <v>2</v>
      </c>
      <c r="P1032" s="391">
        <v>0</v>
      </c>
    </row>
    <row r="1033" spans="1:16" ht="22.5">
      <c r="A1033" s="393" t="s">
        <v>2311</v>
      </c>
      <c r="B1033" s="389">
        <v>128</v>
      </c>
      <c r="C1033" s="389">
        <v>683</v>
      </c>
      <c r="D1033" s="389">
        <v>5.3359375</v>
      </c>
      <c r="E1033" s="389">
        <v>52</v>
      </c>
      <c r="F1033" s="389">
        <v>33</v>
      </c>
      <c r="G1033" s="389">
        <v>6</v>
      </c>
      <c r="H1033" s="389">
        <v>7</v>
      </c>
      <c r="I1033" s="389">
        <v>3</v>
      </c>
      <c r="J1033" s="389">
        <v>2</v>
      </c>
      <c r="K1033" s="389">
        <v>8</v>
      </c>
      <c r="L1033" s="389">
        <v>7</v>
      </c>
      <c r="M1033" s="389">
        <v>2</v>
      </c>
      <c r="N1033" s="389">
        <v>3</v>
      </c>
      <c r="O1033" s="389">
        <v>5</v>
      </c>
      <c r="P1033" s="391">
        <v>0</v>
      </c>
    </row>
    <row r="1034" spans="1:16" ht="22.5">
      <c r="A1034" s="393" t="s">
        <v>2312</v>
      </c>
      <c r="B1034" s="389">
        <v>27</v>
      </c>
      <c r="C1034" s="389">
        <v>140</v>
      </c>
      <c r="D1034" s="389">
        <v>5.1851851851851851</v>
      </c>
      <c r="E1034" s="389">
        <v>4</v>
      </c>
      <c r="F1034" s="389">
        <v>2</v>
      </c>
      <c r="G1034" s="389">
        <v>2</v>
      </c>
      <c r="H1034" s="389">
        <v>5</v>
      </c>
      <c r="I1034" s="389">
        <v>11</v>
      </c>
      <c r="J1034" s="389">
        <v>2</v>
      </c>
      <c r="K1034" s="391">
        <v>0</v>
      </c>
      <c r="L1034" s="389">
        <v>1</v>
      </c>
      <c r="M1034" s="391">
        <v>0</v>
      </c>
      <c r="N1034" s="391">
        <v>0</v>
      </c>
      <c r="O1034" s="391">
        <v>0</v>
      </c>
      <c r="P1034" s="391">
        <v>0</v>
      </c>
    </row>
    <row r="1035" spans="1:16" ht="33.75">
      <c r="A1035" s="393" t="s">
        <v>2313</v>
      </c>
      <c r="B1035" s="389">
        <v>5</v>
      </c>
      <c r="C1035" s="389">
        <v>35</v>
      </c>
      <c r="D1035" s="389">
        <v>7</v>
      </c>
      <c r="E1035" s="389">
        <v>2</v>
      </c>
      <c r="F1035" s="391">
        <v>0</v>
      </c>
      <c r="G1035" s="391">
        <v>0</v>
      </c>
      <c r="H1035" s="389">
        <v>2</v>
      </c>
      <c r="I1035" s="389">
        <v>1</v>
      </c>
      <c r="J1035" s="391">
        <v>0</v>
      </c>
      <c r="K1035" s="391">
        <v>0</v>
      </c>
      <c r="L1035" s="391">
        <v>0</v>
      </c>
      <c r="M1035" s="391">
        <v>0</v>
      </c>
      <c r="N1035" s="391">
        <v>0</v>
      </c>
      <c r="O1035" s="391">
        <v>0</v>
      </c>
      <c r="P1035" s="391">
        <v>0</v>
      </c>
    </row>
    <row r="1036" spans="1:16">
      <c r="A1036" s="393" t="s">
        <v>2314</v>
      </c>
      <c r="B1036" s="389">
        <v>35</v>
      </c>
      <c r="C1036" s="389">
        <v>172</v>
      </c>
      <c r="D1036" s="389">
        <v>4.9142857142857146</v>
      </c>
      <c r="E1036" s="389">
        <v>6</v>
      </c>
      <c r="F1036" s="389">
        <v>4</v>
      </c>
      <c r="G1036" s="389">
        <v>5</v>
      </c>
      <c r="H1036" s="389">
        <v>5</v>
      </c>
      <c r="I1036" s="389">
        <v>10</v>
      </c>
      <c r="J1036" s="389">
        <v>3</v>
      </c>
      <c r="K1036" s="391">
        <v>0</v>
      </c>
      <c r="L1036" s="389">
        <v>1</v>
      </c>
      <c r="M1036" s="389">
        <v>1</v>
      </c>
      <c r="N1036" s="391">
        <v>0</v>
      </c>
      <c r="O1036" s="391">
        <v>0</v>
      </c>
      <c r="P1036" s="391">
        <v>0</v>
      </c>
    </row>
    <row r="1037" spans="1:16" ht="22.5">
      <c r="A1037" s="393" t="s">
        <v>2315</v>
      </c>
      <c r="B1037" s="389">
        <v>171</v>
      </c>
      <c r="C1037" s="389">
        <v>1527</v>
      </c>
      <c r="D1037" s="389">
        <v>8.9298245614035086</v>
      </c>
      <c r="E1037" s="389">
        <v>142</v>
      </c>
      <c r="F1037" s="389">
        <v>9</v>
      </c>
      <c r="G1037" s="389">
        <v>6</v>
      </c>
      <c r="H1037" s="389">
        <v>2</v>
      </c>
      <c r="I1037" s="389">
        <v>2</v>
      </c>
      <c r="J1037" s="389">
        <v>1</v>
      </c>
      <c r="K1037" s="389">
        <v>4</v>
      </c>
      <c r="L1037" s="389">
        <v>2</v>
      </c>
      <c r="M1037" s="389">
        <v>1</v>
      </c>
      <c r="N1037" s="391">
        <v>0</v>
      </c>
      <c r="O1037" s="391">
        <v>0</v>
      </c>
      <c r="P1037" s="389">
        <v>2</v>
      </c>
    </row>
    <row r="1038" spans="1:16">
      <c r="A1038" s="393" t="s">
        <v>2316</v>
      </c>
      <c r="B1038" s="389">
        <v>5</v>
      </c>
      <c r="C1038" s="389">
        <v>35</v>
      </c>
      <c r="D1038" s="389">
        <v>7</v>
      </c>
      <c r="E1038" s="389">
        <v>1</v>
      </c>
      <c r="F1038" s="389">
        <v>1</v>
      </c>
      <c r="G1038" s="389">
        <v>1</v>
      </c>
      <c r="H1038" s="391">
        <v>0</v>
      </c>
      <c r="I1038" s="391">
        <v>0</v>
      </c>
      <c r="J1038" s="391">
        <v>0</v>
      </c>
      <c r="K1038" s="391">
        <v>0</v>
      </c>
      <c r="L1038" s="389">
        <v>1</v>
      </c>
      <c r="M1038" s="391">
        <v>0</v>
      </c>
      <c r="N1038" s="391">
        <v>0</v>
      </c>
      <c r="O1038" s="389">
        <v>1</v>
      </c>
      <c r="P1038" s="391">
        <v>0</v>
      </c>
    </row>
    <row r="1039" spans="1:16">
      <c r="A1039" s="393" t="s">
        <v>2317</v>
      </c>
      <c r="B1039" s="389">
        <v>6</v>
      </c>
      <c r="C1039" s="389">
        <v>91</v>
      </c>
      <c r="D1039" s="389">
        <v>15.166666666666666</v>
      </c>
      <c r="E1039" s="389">
        <v>2</v>
      </c>
      <c r="F1039" s="391">
        <v>0</v>
      </c>
      <c r="G1039" s="391">
        <v>0</v>
      </c>
      <c r="H1039" s="391">
        <v>0</v>
      </c>
      <c r="I1039" s="389">
        <v>2</v>
      </c>
      <c r="J1039" s="391">
        <v>0</v>
      </c>
      <c r="K1039" s="391">
        <v>0</v>
      </c>
      <c r="L1039" s="389">
        <v>1</v>
      </c>
      <c r="M1039" s="391">
        <v>0</v>
      </c>
      <c r="N1039" s="389">
        <v>1</v>
      </c>
      <c r="O1039" s="391">
        <v>0</v>
      </c>
      <c r="P1039" s="391">
        <v>0</v>
      </c>
    </row>
    <row r="1040" spans="1:16">
      <c r="A1040" s="393" t="s">
        <v>2318</v>
      </c>
      <c r="B1040" s="389">
        <v>21</v>
      </c>
      <c r="C1040" s="389">
        <v>89</v>
      </c>
      <c r="D1040" s="389">
        <v>4.2380952380952381</v>
      </c>
      <c r="E1040" s="389">
        <v>3</v>
      </c>
      <c r="F1040" s="389">
        <v>2</v>
      </c>
      <c r="G1040" s="389">
        <v>1</v>
      </c>
      <c r="H1040" s="389">
        <v>2</v>
      </c>
      <c r="I1040" s="389">
        <v>2</v>
      </c>
      <c r="J1040" s="391">
        <v>0</v>
      </c>
      <c r="K1040" s="389">
        <v>5</v>
      </c>
      <c r="L1040" s="389">
        <v>2</v>
      </c>
      <c r="M1040" s="389">
        <v>3</v>
      </c>
      <c r="N1040" s="391">
        <v>0</v>
      </c>
      <c r="O1040" s="389">
        <v>1</v>
      </c>
      <c r="P1040" s="391">
        <v>0</v>
      </c>
    </row>
    <row r="1041" spans="1:16">
      <c r="A1041" s="393" t="s">
        <v>2319</v>
      </c>
      <c r="B1041" s="389">
        <v>16</v>
      </c>
      <c r="C1041" s="389">
        <v>30</v>
      </c>
      <c r="D1041" s="389">
        <v>1.875</v>
      </c>
      <c r="E1041" s="389">
        <v>1</v>
      </c>
      <c r="F1041" s="389">
        <v>4</v>
      </c>
      <c r="G1041" s="389">
        <v>1</v>
      </c>
      <c r="H1041" s="391">
        <v>0</v>
      </c>
      <c r="I1041" s="389">
        <v>2</v>
      </c>
      <c r="J1041" s="389">
        <v>1</v>
      </c>
      <c r="K1041" s="389">
        <v>3</v>
      </c>
      <c r="L1041" s="389">
        <v>2</v>
      </c>
      <c r="M1041" s="389">
        <v>2</v>
      </c>
      <c r="N1041" s="391">
        <v>0</v>
      </c>
      <c r="O1041" s="391">
        <v>0</v>
      </c>
      <c r="P1041" s="391">
        <v>0</v>
      </c>
    </row>
    <row r="1042" spans="1:16" ht="22.5">
      <c r="A1042" s="393" t="s">
        <v>2320</v>
      </c>
      <c r="B1042" s="389">
        <v>2</v>
      </c>
      <c r="C1042" s="389">
        <v>14</v>
      </c>
      <c r="D1042" s="389">
        <v>7</v>
      </c>
      <c r="E1042" s="391">
        <v>0</v>
      </c>
      <c r="F1042" s="389">
        <v>2</v>
      </c>
      <c r="G1042" s="391">
        <v>0</v>
      </c>
      <c r="H1042" s="391">
        <v>0</v>
      </c>
      <c r="I1042" s="391">
        <v>0</v>
      </c>
      <c r="J1042" s="391">
        <v>0</v>
      </c>
      <c r="K1042" s="391">
        <v>0</v>
      </c>
      <c r="L1042" s="391">
        <v>0</v>
      </c>
      <c r="M1042" s="391">
        <v>0</v>
      </c>
      <c r="N1042" s="391">
        <v>0</v>
      </c>
      <c r="O1042" s="391">
        <v>0</v>
      </c>
      <c r="P1042" s="391">
        <v>0</v>
      </c>
    </row>
    <row r="1043" spans="1:16">
      <c r="A1043" s="393" t="s">
        <v>2321</v>
      </c>
      <c r="B1043" s="389">
        <v>18</v>
      </c>
      <c r="C1043" s="389">
        <v>108</v>
      </c>
      <c r="D1043" s="389">
        <v>6</v>
      </c>
      <c r="E1043" s="389">
        <v>1</v>
      </c>
      <c r="F1043" s="389">
        <v>3</v>
      </c>
      <c r="G1043" s="389">
        <v>2</v>
      </c>
      <c r="H1043" s="389">
        <v>1</v>
      </c>
      <c r="I1043" s="389">
        <v>2</v>
      </c>
      <c r="J1043" s="391">
        <v>0</v>
      </c>
      <c r="K1043" s="389">
        <v>3</v>
      </c>
      <c r="L1043" s="389">
        <v>2</v>
      </c>
      <c r="M1043" s="389">
        <v>1</v>
      </c>
      <c r="N1043" s="389">
        <v>1</v>
      </c>
      <c r="O1043" s="389">
        <v>2</v>
      </c>
      <c r="P1043" s="391">
        <v>0</v>
      </c>
    </row>
    <row r="1044" spans="1:16" ht="33.75">
      <c r="A1044" s="393" t="s">
        <v>2322</v>
      </c>
      <c r="B1044" s="389">
        <v>11</v>
      </c>
      <c r="C1044" s="389">
        <v>68</v>
      </c>
      <c r="D1044" s="389">
        <v>6.1818181818181817</v>
      </c>
      <c r="E1044" s="389">
        <v>4</v>
      </c>
      <c r="F1044" s="391">
        <v>0</v>
      </c>
      <c r="G1044" s="391">
        <v>0</v>
      </c>
      <c r="H1044" s="389">
        <v>1</v>
      </c>
      <c r="I1044" s="389">
        <v>2</v>
      </c>
      <c r="J1044" s="389">
        <v>2</v>
      </c>
      <c r="K1044" s="391">
        <v>0</v>
      </c>
      <c r="L1044" s="389">
        <v>1</v>
      </c>
      <c r="M1044" s="391">
        <v>0</v>
      </c>
      <c r="N1044" s="391">
        <v>0</v>
      </c>
      <c r="O1044" s="391">
        <v>0</v>
      </c>
      <c r="P1044" s="389">
        <v>1</v>
      </c>
    </row>
    <row r="1045" spans="1:16" ht="33.75">
      <c r="A1045" s="393" t="s">
        <v>2323</v>
      </c>
      <c r="B1045" s="389">
        <v>28</v>
      </c>
      <c r="C1045" s="389">
        <v>180</v>
      </c>
      <c r="D1045" s="389">
        <v>6.4285714285714288</v>
      </c>
      <c r="E1045" s="389">
        <v>6</v>
      </c>
      <c r="F1045" s="389">
        <v>6</v>
      </c>
      <c r="G1045" s="389">
        <v>5</v>
      </c>
      <c r="H1045" s="389">
        <v>4</v>
      </c>
      <c r="I1045" s="389">
        <v>2</v>
      </c>
      <c r="J1045" s="389">
        <v>1</v>
      </c>
      <c r="K1045" s="389">
        <v>1</v>
      </c>
      <c r="L1045" s="389">
        <v>2</v>
      </c>
      <c r="M1045" s="391">
        <v>0</v>
      </c>
      <c r="N1045" s="389">
        <v>1</v>
      </c>
      <c r="O1045" s="391">
        <v>0</v>
      </c>
      <c r="P1045" s="391">
        <v>0</v>
      </c>
    </row>
    <row r="1046" spans="1:16" ht="22.5">
      <c r="A1046" s="393" t="s">
        <v>2324</v>
      </c>
      <c r="B1046" s="389">
        <v>125</v>
      </c>
      <c r="C1046" s="389">
        <v>881</v>
      </c>
      <c r="D1046" s="389">
        <v>7.048</v>
      </c>
      <c r="E1046" s="389">
        <v>52</v>
      </c>
      <c r="F1046" s="389">
        <v>31</v>
      </c>
      <c r="G1046" s="389">
        <v>14</v>
      </c>
      <c r="H1046" s="389">
        <v>4</v>
      </c>
      <c r="I1046" s="389">
        <v>4</v>
      </c>
      <c r="J1046" s="389">
        <v>4</v>
      </c>
      <c r="K1046" s="389">
        <v>5</v>
      </c>
      <c r="L1046" s="389">
        <v>5</v>
      </c>
      <c r="M1046" s="389">
        <v>3</v>
      </c>
      <c r="N1046" s="389">
        <v>1</v>
      </c>
      <c r="O1046" s="391">
        <v>0</v>
      </c>
      <c r="P1046" s="389">
        <v>2</v>
      </c>
    </row>
    <row r="1047" spans="1:16">
      <c r="A1047" s="393" t="s">
        <v>2325</v>
      </c>
      <c r="B1047" s="389">
        <v>133</v>
      </c>
      <c r="C1047" s="389">
        <v>1017</v>
      </c>
      <c r="D1047" s="389">
        <v>7.6466165413533833</v>
      </c>
      <c r="E1047" s="389">
        <v>90</v>
      </c>
      <c r="F1047" s="389">
        <v>20</v>
      </c>
      <c r="G1047" s="389">
        <v>10</v>
      </c>
      <c r="H1047" s="389">
        <v>4</v>
      </c>
      <c r="I1047" s="389">
        <v>3</v>
      </c>
      <c r="J1047" s="389">
        <v>1</v>
      </c>
      <c r="K1047" s="391">
        <v>0</v>
      </c>
      <c r="L1047" s="389">
        <v>1</v>
      </c>
      <c r="M1047" s="389">
        <v>1</v>
      </c>
      <c r="N1047" s="391">
        <v>0</v>
      </c>
      <c r="O1047" s="389">
        <v>1</v>
      </c>
      <c r="P1047" s="389">
        <v>2</v>
      </c>
    </row>
    <row r="1048" spans="1:16">
      <c r="A1048" s="393" t="s">
        <v>2326</v>
      </c>
      <c r="B1048" s="389">
        <v>7</v>
      </c>
      <c r="C1048" s="389">
        <v>149</v>
      </c>
      <c r="D1048" s="389">
        <v>21.285714285714285</v>
      </c>
      <c r="E1048" s="389">
        <v>7</v>
      </c>
      <c r="F1048" s="391">
        <v>0</v>
      </c>
      <c r="G1048" s="391">
        <v>0</v>
      </c>
      <c r="H1048" s="391">
        <v>0</v>
      </c>
      <c r="I1048" s="391">
        <v>0</v>
      </c>
      <c r="J1048" s="391">
        <v>0</v>
      </c>
      <c r="K1048" s="391">
        <v>0</v>
      </c>
      <c r="L1048" s="391">
        <v>0</v>
      </c>
      <c r="M1048" s="391">
        <v>0</v>
      </c>
      <c r="N1048" s="391">
        <v>0</v>
      </c>
      <c r="O1048" s="391">
        <v>0</v>
      </c>
      <c r="P1048" s="391">
        <v>0</v>
      </c>
    </row>
    <row r="1049" spans="1:16" ht="22.5">
      <c r="A1049" s="393" t="s">
        <v>2327</v>
      </c>
      <c r="B1049" s="389">
        <v>2</v>
      </c>
      <c r="C1049" s="389">
        <v>25</v>
      </c>
      <c r="D1049" s="389">
        <v>12.5</v>
      </c>
      <c r="E1049" s="389">
        <v>1</v>
      </c>
      <c r="F1049" s="389">
        <v>1</v>
      </c>
      <c r="G1049" s="391">
        <v>0</v>
      </c>
      <c r="H1049" s="391">
        <v>0</v>
      </c>
      <c r="I1049" s="391">
        <v>0</v>
      </c>
      <c r="J1049" s="391">
        <v>0</v>
      </c>
      <c r="K1049" s="391">
        <v>0</v>
      </c>
      <c r="L1049" s="391">
        <v>0</v>
      </c>
      <c r="M1049" s="391">
        <v>0</v>
      </c>
      <c r="N1049" s="391">
        <v>0</v>
      </c>
      <c r="O1049" s="391">
        <v>0</v>
      </c>
      <c r="P1049" s="391">
        <v>0</v>
      </c>
    </row>
    <row r="1050" spans="1:16" ht="22.5">
      <c r="A1050" s="393" t="s">
        <v>2328</v>
      </c>
      <c r="B1050" s="389">
        <v>1</v>
      </c>
      <c r="C1050" s="389">
        <v>3</v>
      </c>
      <c r="D1050" s="389">
        <v>3</v>
      </c>
      <c r="E1050" s="391">
        <v>0</v>
      </c>
      <c r="F1050" s="391">
        <v>0</v>
      </c>
      <c r="G1050" s="391">
        <v>0</v>
      </c>
      <c r="H1050" s="391">
        <v>0</v>
      </c>
      <c r="I1050" s="391">
        <v>0</v>
      </c>
      <c r="J1050" s="391">
        <v>0</v>
      </c>
      <c r="K1050" s="389">
        <v>1</v>
      </c>
      <c r="L1050" s="391">
        <v>0</v>
      </c>
      <c r="M1050" s="391">
        <v>0</v>
      </c>
      <c r="N1050" s="391">
        <v>0</v>
      </c>
      <c r="O1050" s="391">
        <v>0</v>
      </c>
      <c r="P1050" s="391">
        <v>0</v>
      </c>
    </row>
    <row r="1051" spans="1:16">
      <c r="A1051" s="393" t="s">
        <v>2329</v>
      </c>
      <c r="B1051" s="389">
        <v>2</v>
      </c>
      <c r="C1051" s="389">
        <v>29</v>
      </c>
      <c r="D1051" s="389">
        <v>14.5</v>
      </c>
      <c r="E1051" s="391">
        <v>0</v>
      </c>
      <c r="F1051" s="391">
        <v>0</v>
      </c>
      <c r="G1051" s="389">
        <v>1</v>
      </c>
      <c r="H1051" s="391">
        <v>0</v>
      </c>
      <c r="I1051" s="391">
        <v>0</v>
      </c>
      <c r="J1051" s="389">
        <v>1</v>
      </c>
      <c r="K1051" s="391">
        <v>0</v>
      </c>
      <c r="L1051" s="391">
        <v>0</v>
      </c>
      <c r="M1051" s="391">
        <v>0</v>
      </c>
      <c r="N1051" s="391">
        <v>0</v>
      </c>
      <c r="O1051" s="391">
        <v>0</v>
      </c>
      <c r="P1051" s="391">
        <v>0</v>
      </c>
    </row>
    <row r="1052" spans="1:16" ht="33.75">
      <c r="A1052" s="393" t="s">
        <v>2331</v>
      </c>
      <c r="B1052" s="389">
        <v>1</v>
      </c>
      <c r="C1052" s="389">
        <v>3</v>
      </c>
      <c r="D1052" s="389">
        <v>3</v>
      </c>
      <c r="E1052" s="391">
        <v>0</v>
      </c>
      <c r="F1052" s="391">
        <v>0</v>
      </c>
      <c r="G1052" s="391">
        <v>0</v>
      </c>
      <c r="H1052" s="391">
        <v>0</v>
      </c>
      <c r="I1052" s="389">
        <v>1</v>
      </c>
      <c r="J1052" s="391">
        <v>0</v>
      </c>
      <c r="K1052" s="391">
        <v>0</v>
      </c>
      <c r="L1052" s="391">
        <v>0</v>
      </c>
      <c r="M1052" s="391">
        <v>0</v>
      </c>
      <c r="N1052" s="391">
        <v>0</v>
      </c>
      <c r="O1052" s="391">
        <v>0</v>
      </c>
      <c r="P1052" s="391">
        <v>0</v>
      </c>
    </row>
    <row r="1053" spans="1:16" ht="43.5" customHeight="1">
      <c r="A1053" s="393" t="s">
        <v>2332</v>
      </c>
      <c r="B1053" s="389">
        <v>7</v>
      </c>
      <c r="C1053" s="389">
        <v>77</v>
      </c>
      <c r="D1053" s="389">
        <v>11</v>
      </c>
      <c r="E1053" s="389">
        <v>7</v>
      </c>
      <c r="F1053" s="391">
        <v>0</v>
      </c>
      <c r="G1053" s="391">
        <v>0</v>
      </c>
      <c r="H1053" s="391">
        <v>0</v>
      </c>
      <c r="I1053" s="391">
        <v>0</v>
      </c>
      <c r="J1053" s="391">
        <v>0</v>
      </c>
      <c r="K1053" s="391">
        <v>0</v>
      </c>
      <c r="L1053" s="391">
        <v>0</v>
      </c>
      <c r="M1053" s="391">
        <v>0</v>
      </c>
      <c r="N1053" s="391">
        <v>0</v>
      </c>
      <c r="O1053" s="391">
        <v>0</v>
      </c>
      <c r="P1053" s="391">
        <v>0</v>
      </c>
    </row>
    <row r="1054" spans="1:16" ht="22.5">
      <c r="A1054" s="392" t="s">
        <v>2333</v>
      </c>
      <c r="B1054" s="389">
        <v>16487</v>
      </c>
      <c r="C1054" s="389">
        <v>75736</v>
      </c>
      <c r="D1054" s="389">
        <v>4.593679868987687</v>
      </c>
      <c r="E1054" s="389">
        <v>907</v>
      </c>
      <c r="F1054" s="389">
        <v>2220</v>
      </c>
      <c r="G1054" s="389">
        <v>1560</v>
      </c>
      <c r="H1054" s="389">
        <v>1355</v>
      </c>
      <c r="I1054" s="389">
        <v>1004</v>
      </c>
      <c r="J1054" s="389">
        <v>944</v>
      </c>
      <c r="K1054" s="389">
        <v>1841</v>
      </c>
      <c r="L1054" s="389">
        <v>1465</v>
      </c>
      <c r="M1054" s="389">
        <v>1255</v>
      </c>
      <c r="N1054" s="389">
        <v>1283</v>
      </c>
      <c r="O1054" s="389">
        <v>2633</v>
      </c>
      <c r="P1054" s="389">
        <v>20</v>
      </c>
    </row>
    <row r="1055" spans="1:16">
      <c r="A1055" s="393" t="s">
        <v>2334</v>
      </c>
      <c r="B1055" s="389">
        <v>170</v>
      </c>
      <c r="C1055" s="389">
        <v>610</v>
      </c>
      <c r="D1055" s="389">
        <v>3.5882352941176472</v>
      </c>
      <c r="E1055" s="389">
        <v>1</v>
      </c>
      <c r="F1055" s="389">
        <v>1</v>
      </c>
      <c r="G1055" s="389">
        <v>3</v>
      </c>
      <c r="H1055" s="389">
        <v>8</v>
      </c>
      <c r="I1055" s="389">
        <v>5</v>
      </c>
      <c r="J1055" s="389">
        <v>9</v>
      </c>
      <c r="K1055" s="389">
        <v>13</v>
      </c>
      <c r="L1055" s="389">
        <v>22</v>
      </c>
      <c r="M1055" s="389">
        <v>24</v>
      </c>
      <c r="N1055" s="389">
        <v>27</v>
      </c>
      <c r="O1055" s="389">
        <v>57</v>
      </c>
      <c r="P1055" s="391">
        <v>0</v>
      </c>
    </row>
    <row r="1056" spans="1:16">
      <c r="A1056" s="393" t="s">
        <v>2335</v>
      </c>
      <c r="B1056" s="389">
        <v>9</v>
      </c>
      <c r="C1056" s="389">
        <v>31</v>
      </c>
      <c r="D1056" s="389">
        <v>3.4444444444444446</v>
      </c>
      <c r="E1056" s="389">
        <v>4</v>
      </c>
      <c r="F1056" s="389">
        <v>2</v>
      </c>
      <c r="G1056" s="391">
        <v>0</v>
      </c>
      <c r="H1056" s="389">
        <v>2</v>
      </c>
      <c r="I1056" s="389">
        <v>1</v>
      </c>
      <c r="J1056" s="391">
        <v>0</v>
      </c>
      <c r="K1056" s="391">
        <v>0</v>
      </c>
      <c r="L1056" s="391">
        <v>0</v>
      </c>
      <c r="M1056" s="391">
        <v>0</v>
      </c>
      <c r="N1056" s="391">
        <v>0</v>
      </c>
      <c r="O1056" s="391">
        <v>0</v>
      </c>
      <c r="P1056" s="391">
        <v>0</v>
      </c>
    </row>
    <row r="1057" spans="1:16">
      <c r="A1057" s="393" t="s">
        <v>2336</v>
      </c>
      <c r="B1057" s="389">
        <v>168</v>
      </c>
      <c r="C1057" s="389">
        <v>1653</v>
      </c>
      <c r="D1057" s="389">
        <v>9.8392857142857135</v>
      </c>
      <c r="E1057" s="391">
        <v>0</v>
      </c>
      <c r="F1057" s="389">
        <v>3</v>
      </c>
      <c r="G1057" s="389">
        <v>3</v>
      </c>
      <c r="H1057" s="389">
        <v>6</v>
      </c>
      <c r="I1057" s="389">
        <v>11</v>
      </c>
      <c r="J1057" s="389">
        <v>15</v>
      </c>
      <c r="K1057" s="389">
        <v>17</v>
      </c>
      <c r="L1057" s="389">
        <v>9</v>
      </c>
      <c r="M1057" s="389">
        <v>15</v>
      </c>
      <c r="N1057" s="389">
        <v>21</v>
      </c>
      <c r="O1057" s="389">
        <v>68</v>
      </c>
      <c r="P1057" s="391">
        <v>0</v>
      </c>
    </row>
    <row r="1058" spans="1:16" ht="22.5">
      <c r="A1058" s="393" t="s">
        <v>2337</v>
      </c>
      <c r="B1058" s="389">
        <v>2</v>
      </c>
      <c r="C1058" s="389">
        <v>26</v>
      </c>
      <c r="D1058" s="389">
        <v>13</v>
      </c>
      <c r="E1058" s="391">
        <v>0</v>
      </c>
      <c r="F1058" s="391">
        <v>0</v>
      </c>
      <c r="G1058" s="391">
        <v>0</v>
      </c>
      <c r="H1058" s="391">
        <v>0</v>
      </c>
      <c r="I1058" s="391">
        <v>0</v>
      </c>
      <c r="J1058" s="391">
        <v>0</v>
      </c>
      <c r="K1058" s="391">
        <v>0</v>
      </c>
      <c r="L1058" s="391">
        <v>0</v>
      </c>
      <c r="M1058" s="391">
        <v>0</v>
      </c>
      <c r="N1058" s="391">
        <v>0</v>
      </c>
      <c r="O1058" s="389">
        <v>2</v>
      </c>
      <c r="P1058" s="391">
        <v>0</v>
      </c>
    </row>
    <row r="1059" spans="1:16">
      <c r="A1059" s="393" t="s">
        <v>2338</v>
      </c>
      <c r="B1059" s="389">
        <v>332</v>
      </c>
      <c r="C1059" s="389">
        <v>1363</v>
      </c>
      <c r="D1059" s="389">
        <v>4.1054216867469879</v>
      </c>
      <c r="E1059" s="389">
        <v>2</v>
      </c>
      <c r="F1059" s="389">
        <v>13</v>
      </c>
      <c r="G1059" s="389">
        <v>31</v>
      </c>
      <c r="H1059" s="389">
        <v>23</v>
      </c>
      <c r="I1059" s="389">
        <v>23</v>
      </c>
      <c r="J1059" s="389">
        <v>23</v>
      </c>
      <c r="K1059" s="389">
        <v>33</v>
      </c>
      <c r="L1059" s="389">
        <v>30</v>
      </c>
      <c r="M1059" s="389">
        <v>37</v>
      </c>
      <c r="N1059" s="389">
        <v>41</v>
      </c>
      <c r="O1059" s="389">
        <v>76</v>
      </c>
      <c r="P1059" s="391">
        <v>0</v>
      </c>
    </row>
    <row r="1060" spans="1:16">
      <c r="A1060" s="393" t="s">
        <v>2339</v>
      </c>
      <c r="B1060" s="389">
        <v>29</v>
      </c>
      <c r="C1060" s="389">
        <v>141</v>
      </c>
      <c r="D1060" s="389">
        <v>4.8620689655172411</v>
      </c>
      <c r="E1060" s="389">
        <v>8</v>
      </c>
      <c r="F1060" s="389">
        <v>5</v>
      </c>
      <c r="G1060" s="389">
        <v>2</v>
      </c>
      <c r="H1060" s="389">
        <v>1</v>
      </c>
      <c r="I1060" s="389">
        <v>1</v>
      </c>
      <c r="J1060" s="389">
        <v>1</v>
      </c>
      <c r="K1060" s="389">
        <v>3</v>
      </c>
      <c r="L1060" s="391">
        <v>0</v>
      </c>
      <c r="M1060" s="389">
        <v>1</v>
      </c>
      <c r="N1060" s="391">
        <v>0</v>
      </c>
      <c r="O1060" s="389">
        <v>7</v>
      </c>
      <c r="P1060" s="391">
        <v>0</v>
      </c>
    </row>
    <row r="1061" spans="1:16">
      <c r="A1061" s="393" t="s">
        <v>2340</v>
      </c>
      <c r="B1061" s="389">
        <v>127</v>
      </c>
      <c r="C1061" s="389">
        <v>1069</v>
      </c>
      <c r="D1061" s="389">
        <v>8.4173228346456686</v>
      </c>
      <c r="E1061" s="389">
        <v>6</v>
      </c>
      <c r="F1061" s="389">
        <v>13</v>
      </c>
      <c r="G1061" s="389">
        <v>3</v>
      </c>
      <c r="H1061" s="389">
        <v>5</v>
      </c>
      <c r="I1061" s="389">
        <v>3</v>
      </c>
      <c r="J1061" s="389">
        <v>1</v>
      </c>
      <c r="K1061" s="389">
        <v>8</v>
      </c>
      <c r="L1061" s="389">
        <v>6</v>
      </c>
      <c r="M1061" s="389">
        <v>12</v>
      </c>
      <c r="N1061" s="389">
        <v>23</v>
      </c>
      <c r="O1061" s="389">
        <v>46</v>
      </c>
      <c r="P1061" s="389">
        <v>1</v>
      </c>
    </row>
    <row r="1062" spans="1:16">
      <c r="A1062" s="393" t="s">
        <v>2341</v>
      </c>
      <c r="B1062" s="389">
        <v>302</v>
      </c>
      <c r="C1062" s="389">
        <v>1438</v>
      </c>
      <c r="D1062" s="389">
        <v>4.7615894039735096</v>
      </c>
      <c r="E1062" s="389">
        <v>1</v>
      </c>
      <c r="F1062" s="389">
        <v>1</v>
      </c>
      <c r="G1062" s="389">
        <v>1</v>
      </c>
      <c r="H1062" s="389">
        <v>5</v>
      </c>
      <c r="I1062" s="389">
        <v>11</v>
      </c>
      <c r="J1062" s="389">
        <v>17</v>
      </c>
      <c r="K1062" s="389">
        <v>33</v>
      </c>
      <c r="L1062" s="389">
        <v>35</v>
      </c>
      <c r="M1062" s="389">
        <v>39</v>
      </c>
      <c r="N1062" s="389">
        <v>69</v>
      </c>
      <c r="O1062" s="389">
        <v>90</v>
      </c>
      <c r="P1062" s="391">
        <v>0</v>
      </c>
    </row>
    <row r="1063" spans="1:16" ht="22.5">
      <c r="A1063" s="393" t="s">
        <v>2342</v>
      </c>
      <c r="B1063" s="389">
        <v>27</v>
      </c>
      <c r="C1063" s="389">
        <v>210</v>
      </c>
      <c r="D1063" s="389">
        <v>7.7777777777777777</v>
      </c>
      <c r="E1063" s="389">
        <v>4</v>
      </c>
      <c r="F1063" s="389">
        <v>1</v>
      </c>
      <c r="G1063" s="389">
        <v>1</v>
      </c>
      <c r="H1063" s="389">
        <v>2</v>
      </c>
      <c r="I1063" s="391">
        <v>0</v>
      </c>
      <c r="J1063" s="389">
        <v>3</v>
      </c>
      <c r="K1063" s="391">
        <v>0</v>
      </c>
      <c r="L1063" s="391">
        <v>0</v>
      </c>
      <c r="M1063" s="389">
        <v>1</v>
      </c>
      <c r="N1063" s="389">
        <v>2</v>
      </c>
      <c r="O1063" s="389">
        <v>12</v>
      </c>
      <c r="P1063" s="389">
        <v>1</v>
      </c>
    </row>
    <row r="1064" spans="1:16">
      <c r="A1064" s="393" t="s">
        <v>2343</v>
      </c>
      <c r="B1064" s="389">
        <v>5277</v>
      </c>
      <c r="C1064" s="389">
        <v>19180</v>
      </c>
      <c r="D1064" s="389">
        <v>3.6346408944476027</v>
      </c>
      <c r="E1064" s="389">
        <v>80</v>
      </c>
      <c r="F1064" s="389">
        <v>238</v>
      </c>
      <c r="G1064" s="389">
        <v>519</v>
      </c>
      <c r="H1064" s="389">
        <v>510</v>
      </c>
      <c r="I1064" s="389">
        <v>382</v>
      </c>
      <c r="J1064" s="389">
        <v>407</v>
      </c>
      <c r="K1064" s="389">
        <v>863</v>
      </c>
      <c r="L1064" s="389">
        <v>619</v>
      </c>
      <c r="M1064" s="389">
        <v>487</v>
      </c>
      <c r="N1064" s="389">
        <v>388</v>
      </c>
      <c r="O1064" s="389">
        <v>782</v>
      </c>
      <c r="P1064" s="389">
        <v>2</v>
      </c>
    </row>
    <row r="1065" spans="1:16">
      <c r="A1065" s="393" t="s">
        <v>3417</v>
      </c>
      <c r="B1065" s="389">
        <v>789</v>
      </c>
      <c r="C1065" s="389">
        <v>2325</v>
      </c>
      <c r="D1065" s="389">
        <v>2.9467680608365021</v>
      </c>
      <c r="E1065" s="389">
        <v>115</v>
      </c>
      <c r="F1065" s="389">
        <v>347</v>
      </c>
      <c r="G1065" s="389">
        <v>168</v>
      </c>
      <c r="H1065" s="389">
        <v>69</v>
      </c>
      <c r="I1065" s="389">
        <v>13</v>
      </c>
      <c r="J1065" s="389">
        <v>10</v>
      </c>
      <c r="K1065" s="389">
        <v>9</v>
      </c>
      <c r="L1065" s="389">
        <v>11</v>
      </c>
      <c r="M1065" s="389">
        <v>13</v>
      </c>
      <c r="N1065" s="389">
        <v>10</v>
      </c>
      <c r="O1065" s="389">
        <v>24</v>
      </c>
      <c r="P1065" s="391">
        <v>0</v>
      </c>
    </row>
    <row r="1066" spans="1:16">
      <c r="A1066" s="393" t="s">
        <v>2344</v>
      </c>
      <c r="B1066" s="389">
        <v>12</v>
      </c>
      <c r="C1066" s="389">
        <v>34</v>
      </c>
      <c r="D1066" s="389">
        <v>2.8333333333333335</v>
      </c>
      <c r="E1066" s="391">
        <v>0</v>
      </c>
      <c r="F1066" s="391">
        <v>0</v>
      </c>
      <c r="G1066" s="391">
        <v>0</v>
      </c>
      <c r="H1066" s="389">
        <v>3</v>
      </c>
      <c r="I1066" s="389">
        <v>1</v>
      </c>
      <c r="J1066" s="389">
        <v>1</v>
      </c>
      <c r="K1066" s="389">
        <v>2</v>
      </c>
      <c r="L1066" s="389">
        <v>1</v>
      </c>
      <c r="M1066" s="389">
        <v>1</v>
      </c>
      <c r="N1066" s="389">
        <v>1</v>
      </c>
      <c r="O1066" s="389">
        <v>2</v>
      </c>
      <c r="P1066" s="391">
        <v>0</v>
      </c>
    </row>
    <row r="1067" spans="1:16">
      <c r="A1067" s="393" t="s">
        <v>2345</v>
      </c>
      <c r="B1067" s="389">
        <v>20</v>
      </c>
      <c r="C1067" s="389">
        <v>150</v>
      </c>
      <c r="D1067" s="389">
        <v>7.5</v>
      </c>
      <c r="E1067" s="391">
        <v>0</v>
      </c>
      <c r="F1067" s="391">
        <v>0</v>
      </c>
      <c r="G1067" s="389">
        <v>1</v>
      </c>
      <c r="H1067" s="391">
        <v>0</v>
      </c>
      <c r="I1067" s="389">
        <v>1</v>
      </c>
      <c r="J1067" s="389">
        <v>1</v>
      </c>
      <c r="K1067" s="389">
        <v>1</v>
      </c>
      <c r="L1067" s="389">
        <v>1</v>
      </c>
      <c r="M1067" s="389">
        <v>3</v>
      </c>
      <c r="N1067" s="389">
        <v>4</v>
      </c>
      <c r="O1067" s="389">
        <v>8</v>
      </c>
      <c r="P1067" s="391">
        <v>0</v>
      </c>
    </row>
    <row r="1068" spans="1:16">
      <c r="A1068" s="393" t="s">
        <v>2346</v>
      </c>
      <c r="B1068" s="389">
        <v>13</v>
      </c>
      <c r="C1068" s="389">
        <v>36</v>
      </c>
      <c r="D1068" s="389">
        <v>2.7692307692307692</v>
      </c>
      <c r="E1068" s="391">
        <v>0</v>
      </c>
      <c r="F1068" s="389">
        <v>2</v>
      </c>
      <c r="G1068" s="389">
        <v>1</v>
      </c>
      <c r="H1068" s="391">
        <v>0</v>
      </c>
      <c r="I1068" s="391">
        <v>0</v>
      </c>
      <c r="J1068" s="391">
        <v>0</v>
      </c>
      <c r="K1068" s="389">
        <v>3</v>
      </c>
      <c r="L1068" s="391">
        <v>0</v>
      </c>
      <c r="M1068" s="389">
        <v>1</v>
      </c>
      <c r="N1068" s="389">
        <v>3</v>
      </c>
      <c r="O1068" s="389">
        <v>3</v>
      </c>
      <c r="P1068" s="391">
        <v>0</v>
      </c>
    </row>
    <row r="1069" spans="1:16">
      <c r="A1069" s="393" t="s">
        <v>2347</v>
      </c>
      <c r="B1069" s="389">
        <v>12</v>
      </c>
      <c r="C1069" s="389">
        <v>36</v>
      </c>
      <c r="D1069" s="389">
        <v>3</v>
      </c>
      <c r="E1069" s="391">
        <v>0</v>
      </c>
      <c r="F1069" s="389">
        <v>1</v>
      </c>
      <c r="G1069" s="389">
        <v>5</v>
      </c>
      <c r="H1069" s="389">
        <v>4</v>
      </c>
      <c r="I1069" s="391">
        <v>0</v>
      </c>
      <c r="J1069" s="391">
        <v>0</v>
      </c>
      <c r="K1069" s="391">
        <v>0</v>
      </c>
      <c r="L1069" s="391">
        <v>0</v>
      </c>
      <c r="M1069" s="389">
        <v>1</v>
      </c>
      <c r="N1069" s="391">
        <v>0</v>
      </c>
      <c r="O1069" s="389">
        <v>1</v>
      </c>
      <c r="P1069" s="391">
        <v>0</v>
      </c>
    </row>
    <row r="1070" spans="1:16" ht="22.5">
      <c r="A1070" s="393" t="s">
        <v>2348</v>
      </c>
      <c r="B1070" s="389">
        <v>52</v>
      </c>
      <c r="C1070" s="389">
        <v>374</v>
      </c>
      <c r="D1070" s="389">
        <v>7.1923076923076925</v>
      </c>
      <c r="E1070" s="389">
        <v>5</v>
      </c>
      <c r="F1070" s="389">
        <v>11</v>
      </c>
      <c r="G1070" s="389">
        <v>4</v>
      </c>
      <c r="H1070" s="389">
        <v>4</v>
      </c>
      <c r="I1070" s="389">
        <v>1</v>
      </c>
      <c r="J1070" s="389">
        <v>2</v>
      </c>
      <c r="K1070" s="389">
        <v>7</v>
      </c>
      <c r="L1070" s="389">
        <v>6</v>
      </c>
      <c r="M1070" s="389">
        <v>3</v>
      </c>
      <c r="N1070" s="389">
        <v>3</v>
      </c>
      <c r="O1070" s="389">
        <v>6</v>
      </c>
      <c r="P1070" s="391">
        <v>0</v>
      </c>
    </row>
    <row r="1071" spans="1:16">
      <c r="A1071" s="393" t="s">
        <v>2349</v>
      </c>
      <c r="B1071" s="389">
        <v>308</v>
      </c>
      <c r="C1071" s="389">
        <v>1999</v>
      </c>
      <c r="D1071" s="389">
        <v>6.4902597402597406</v>
      </c>
      <c r="E1071" s="389">
        <v>63</v>
      </c>
      <c r="F1071" s="389">
        <v>8</v>
      </c>
      <c r="G1071" s="389">
        <v>19</v>
      </c>
      <c r="H1071" s="389">
        <v>17</v>
      </c>
      <c r="I1071" s="389">
        <v>11</v>
      </c>
      <c r="J1071" s="389">
        <v>9</v>
      </c>
      <c r="K1071" s="389">
        <v>26</v>
      </c>
      <c r="L1071" s="389">
        <v>35</v>
      </c>
      <c r="M1071" s="389">
        <v>21</v>
      </c>
      <c r="N1071" s="389">
        <v>37</v>
      </c>
      <c r="O1071" s="389">
        <v>62</v>
      </c>
      <c r="P1071" s="391">
        <v>0</v>
      </c>
    </row>
    <row r="1072" spans="1:16">
      <c r="A1072" s="393" t="s">
        <v>2350</v>
      </c>
      <c r="B1072" s="389">
        <v>54</v>
      </c>
      <c r="C1072" s="389">
        <v>419</v>
      </c>
      <c r="D1072" s="389">
        <v>7.7592592592592595</v>
      </c>
      <c r="E1072" s="391">
        <v>0</v>
      </c>
      <c r="F1072" s="391">
        <v>0</v>
      </c>
      <c r="G1072" s="391">
        <v>0</v>
      </c>
      <c r="H1072" s="389">
        <v>2</v>
      </c>
      <c r="I1072" s="389">
        <v>1</v>
      </c>
      <c r="J1072" s="391">
        <v>0</v>
      </c>
      <c r="K1072" s="389">
        <v>2</v>
      </c>
      <c r="L1072" s="389">
        <v>3</v>
      </c>
      <c r="M1072" s="389">
        <v>8</v>
      </c>
      <c r="N1072" s="389">
        <v>14</v>
      </c>
      <c r="O1072" s="389">
        <v>24</v>
      </c>
      <c r="P1072" s="391">
        <v>0</v>
      </c>
    </row>
    <row r="1073" spans="1:16" ht="22.5">
      <c r="A1073" s="393" t="s">
        <v>2351</v>
      </c>
      <c r="B1073" s="389">
        <v>70</v>
      </c>
      <c r="C1073" s="389">
        <v>575</v>
      </c>
      <c r="D1073" s="389">
        <v>8.2142857142857135</v>
      </c>
      <c r="E1073" s="389">
        <v>3</v>
      </c>
      <c r="F1073" s="389">
        <v>4</v>
      </c>
      <c r="G1073" s="389">
        <v>7</v>
      </c>
      <c r="H1073" s="389">
        <v>4</v>
      </c>
      <c r="I1073" s="389">
        <v>4</v>
      </c>
      <c r="J1073" s="389">
        <v>3</v>
      </c>
      <c r="K1073" s="389">
        <v>4</v>
      </c>
      <c r="L1073" s="389">
        <v>8</v>
      </c>
      <c r="M1073" s="389">
        <v>10</v>
      </c>
      <c r="N1073" s="389">
        <v>5</v>
      </c>
      <c r="O1073" s="389">
        <v>18</v>
      </c>
      <c r="P1073" s="391">
        <v>0</v>
      </c>
    </row>
    <row r="1074" spans="1:16">
      <c r="A1074" s="393" t="s">
        <v>2352</v>
      </c>
      <c r="B1074" s="389">
        <v>8</v>
      </c>
      <c r="C1074" s="389">
        <v>33</v>
      </c>
      <c r="D1074" s="389">
        <v>4.125</v>
      </c>
      <c r="E1074" s="391">
        <v>0</v>
      </c>
      <c r="F1074" s="391">
        <v>0</v>
      </c>
      <c r="G1074" s="391">
        <v>0</v>
      </c>
      <c r="H1074" s="391">
        <v>0</v>
      </c>
      <c r="I1074" s="389">
        <v>1</v>
      </c>
      <c r="J1074" s="389">
        <v>1</v>
      </c>
      <c r="K1074" s="389">
        <v>2</v>
      </c>
      <c r="L1074" s="389">
        <v>2</v>
      </c>
      <c r="M1074" s="391">
        <v>0</v>
      </c>
      <c r="N1074" s="391">
        <v>0</v>
      </c>
      <c r="O1074" s="389">
        <v>2</v>
      </c>
      <c r="P1074" s="391">
        <v>0</v>
      </c>
    </row>
    <row r="1075" spans="1:16" ht="22.5">
      <c r="A1075" s="393" t="s">
        <v>2353</v>
      </c>
      <c r="B1075" s="389">
        <v>89</v>
      </c>
      <c r="C1075" s="389">
        <v>229</v>
      </c>
      <c r="D1075" s="389">
        <v>2.5730337078651684</v>
      </c>
      <c r="E1075" s="389">
        <v>7</v>
      </c>
      <c r="F1075" s="389">
        <v>12</v>
      </c>
      <c r="G1075" s="389">
        <v>6</v>
      </c>
      <c r="H1075" s="389">
        <v>7</v>
      </c>
      <c r="I1075" s="389">
        <v>7</v>
      </c>
      <c r="J1075" s="389">
        <v>4</v>
      </c>
      <c r="K1075" s="389">
        <v>11</v>
      </c>
      <c r="L1075" s="389">
        <v>9</v>
      </c>
      <c r="M1075" s="389">
        <v>8</v>
      </c>
      <c r="N1075" s="389">
        <v>9</v>
      </c>
      <c r="O1075" s="389">
        <v>9</v>
      </c>
      <c r="P1075" s="391">
        <v>0</v>
      </c>
    </row>
    <row r="1076" spans="1:16" ht="22.5">
      <c r="A1076" s="393" t="s">
        <v>2354</v>
      </c>
      <c r="B1076" s="389">
        <v>219</v>
      </c>
      <c r="C1076" s="389">
        <v>734</v>
      </c>
      <c r="D1076" s="389">
        <v>3.3515981735159817</v>
      </c>
      <c r="E1076" s="389">
        <v>13</v>
      </c>
      <c r="F1076" s="389">
        <v>30</v>
      </c>
      <c r="G1076" s="389">
        <v>24</v>
      </c>
      <c r="H1076" s="389">
        <v>25</v>
      </c>
      <c r="I1076" s="389">
        <v>21</v>
      </c>
      <c r="J1076" s="389">
        <v>6</v>
      </c>
      <c r="K1076" s="389">
        <v>17</v>
      </c>
      <c r="L1076" s="389">
        <v>19</v>
      </c>
      <c r="M1076" s="389">
        <v>24</v>
      </c>
      <c r="N1076" s="389">
        <v>13</v>
      </c>
      <c r="O1076" s="389">
        <v>27</v>
      </c>
      <c r="P1076" s="391">
        <v>0</v>
      </c>
    </row>
    <row r="1077" spans="1:16">
      <c r="A1077" s="393" t="s">
        <v>2355</v>
      </c>
      <c r="B1077" s="389">
        <v>22</v>
      </c>
      <c r="C1077" s="389">
        <v>103</v>
      </c>
      <c r="D1077" s="389">
        <v>4.6818181818181817</v>
      </c>
      <c r="E1077" s="389">
        <v>11</v>
      </c>
      <c r="F1077" s="389">
        <v>2</v>
      </c>
      <c r="G1077" s="391">
        <v>0</v>
      </c>
      <c r="H1077" s="389">
        <v>1</v>
      </c>
      <c r="I1077" s="391">
        <v>0</v>
      </c>
      <c r="J1077" s="391">
        <v>0</v>
      </c>
      <c r="K1077" s="389">
        <v>1</v>
      </c>
      <c r="L1077" s="391">
        <v>0</v>
      </c>
      <c r="M1077" s="391">
        <v>0</v>
      </c>
      <c r="N1077" s="389">
        <v>2</v>
      </c>
      <c r="O1077" s="389">
        <v>4</v>
      </c>
      <c r="P1077" s="389">
        <v>1</v>
      </c>
    </row>
    <row r="1078" spans="1:16">
      <c r="A1078" s="393" t="s">
        <v>2356</v>
      </c>
      <c r="B1078" s="389">
        <v>16</v>
      </c>
      <c r="C1078" s="389">
        <v>48</v>
      </c>
      <c r="D1078" s="389">
        <v>3</v>
      </c>
      <c r="E1078" s="389">
        <v>1</v>
      </c>
      <c r="F1078" s="389">
        <v>2</v>
      </c>
      <c r="G1078" s="391">
        <v>0</v>
      </c>
      <c r="H1078" s="389">
        <v>1</v>
      </c>
      <c r="I1078" s="391">
        <v>0</v>
      </c>
      <c r="J1078" s="391">
        <v>0</v>
      </c>
      <c r="K1078" s="389">
        <v>4</v>
      </c>
      <c r="L1078" s="389">
        <v>2</v>
      </c>
      <c r="M1078" s="389">
        <v>4</v>
      </c>
      <c r="N1078" s="389">
        <v>1</v>
      </c>
      <c r="O1078" s="389">
        <v>1</v>
      </c>
      <c r="P1078" s="391">
        <v>0</v>
      </c>
    </row>
    <row r="1079" spans="1:16" ht="22.5">
      <c r="A1079" s="393" t="s">
        <v>2357</v>
      </c>
      <c r="B1079" s="389">
        <v>10</v>
      </c>
      <c r="C1079" s="389">
        <v>45</v>
      </c>
      <c r="D1079" s="389">
        <v>4.5</v>
      </c>
      <c r="E1079" s="389">
        <v>1</v>
      </c>
      <c r="F1079" s="389">
        <v>4</v>
      </c>
      <c r="G1079" s="389">
        <v>3</v>
      </c>
      <c r="H1079" s="389">
        <v>2</v>
      </c>
      <c r="I1079" s="391">
        <v>0</v>
      </c>
      <c r="J1079" s="391">
        <v>0</v>
      </c>
      <c r="K1079" s="391">
        <v>0</v>
      </c>
      <c r="L1079" s="391">
        <v>0</v>
      </c>
      <c r="M1079" s="391">
        <v>0</v>
      </c>
      <c r="N1079" s="391">
        <v>0</v>
      </c>
      <c r="O1079" s="391">
        <v>0</v>
      </c>
      <c r="P1079" s="391">
        <v>0</v>
      </c>
    </row>
    <row r="1080" spans="1:16">
      <c r="A1080" s="393" t="s">
        <v>2358</v>
      </c>
      <c r="B1080" s="389">
        <v>18</v>
      </c>
      <c r="C1080" s="389">
        <v>139</v>
      </c>
      <c r="D1080" s="389">
        <v>7.7222222222222223</v>
      </c>
      <c r="E1080" s="389">
        <v>1</v>
      </c>
      <c r="F1080" s="389">
        <v>5</v>
      </c>
      <c r="G1080" s="389">
        <v>4</v>
      </c>
      <c r="H1080" s="389">
        <v>3</v>
      </c>
      <c r="I1080" s="389">
        <v>1</v>
      </c>
      <c r="J1080" s="389">
        <v>1</v>
      </c>
      <c r="K1080" s="391">
        <v>0</v>
      </c>
      <c r="L1080" s="389">
        <v>1</v>
      </c>
      <c r="M1080" s="389">
        <v>2</v>
      </c>
      <c r="N1080" s="391">
        <v>0</v>
      </c>
      <c r="O1080" s="391">
        <v>0</v>
      </c>
      <c r="P1080" s="391">
        <v>0</v>
      </c>
    </row>
    <row r="1081" spans="1:16" ht="22.5">
      <c r="A1081" s="393" t="s">
        <v>2359</v>
      </c>
      <c r="B1081" s="389">
        <v>11</v>
      </c>
      <c r="C1081" s="389">
        <v>54</v>
      </c>
      <c r="D1081" s="389">
        <v>4.9090909090909092</v>
      </c>
      <c r="E1081" s="389">
        <v>2</v>
      </c>
      <c r="F1081" s="389">
        <v>1</v>
      </c>
      <c r="G1081" s="389">
        <v>1</v>
      </c>
      <c r="H1081" s="389">
        <v>1</v>
      </c>
      <c r="I1081" s="391">
        <v>0</v>
      </c>
      <c r="J1081" s="389">
        <v>1</v>
      </c>
      <c r="K1081" s="389">
        <v>1</v>
      </c>
      <c r="L1081" s="389">
        <v>1</v>
      </c>
      <c r="M1081" s="389">
        <v>1</v>
      </c>
      <c r="N1081" s="391">
        <v>0</v>
      </c>
      <c r="O1081" s="389">
        <v>2</v>
      </c>
      <c r="P1081" s="391">
        <v>0</v>
      </c>
    </row>
    <row r="1082" spans="1:16">
      <c r="A1082" s="393" t="s">
        <v>2360</v>
      </c>
      <c r="B1082" s="389">
        <v>11</v>
      </c>
      <c r="C1082" s="389">
        <v>63</v>
      </c>
      <c r="D1082" s="389">
        <v>5.7272727272727275</v>
      </c>
      <c r="E1082" s="391">
        <v>0</v>
      </c>
      <c r="F1082" s="389">
        <v>1</v>
      </c>
      <c r="G1082" s="391">
        <v>0</v>
      </c>
      <c r="H1082" s="391">
        <v>0</v>
      </c>
      <c r="I1082" s="391">
        <v>0</v>
      </c>
      <c r="J1082" s="389">
        <v>1</v>
      </c>
      <c r="K1082" s="391">
        <v>0</v>
      </c>
      <c r="L1082" s="389">
        <v>2</v>
      </c>
      <c r="M1082" s="389">
        <v>1</v>
      </c>
      <c r="N1082" s="389">
        <v>1</v>
      </c>
      <c r="O1082" s="389">
        <v>5</v>
      </c>
      <c r="P1082" s="391">
        <v>0</v>
      </c>
    </row>
    <row r="1083" spans="1:16">
      <c r="A1083" s="393" t="s">
        <v>2361</v>
      </c>
      <c r="B1083" s="389">
        <v>554</v>
      </c>
      <c r="C1083" s="389">
        <v>3129</v>
      </c>
      <c r="D1083" s="389">
        <v>5.6480144404332133</v>
      </c>
      <c r="E1083" s="389">
        <v>1</v>
      </c>
      <c r="F1083" s="389">
        <v>13</v>
      </c>
      <c r="G1083" s="389">
        <v>25</v>
      </c>
      <c r="H1083" s="389">
        <v>19</v>
      </c>
      <c r="I1083" s="389">
        <v>16</v>
      </c>
      <c r="J1083" s="389">
        <v>10</v>
      </c>
      <c r="K1083" s="389">
        <v>30</v>
      </c>
      <c r="L1083" s="389">
        <v>30</v>
      </c>
      <c r="M1083" s="389">
        <v>44</v>
      </c>
      <c r="N1083" s="389">
        <v>91</v>
      </c>
      <c r="O1083" s="389">
        <v>275</v>
      </c>
      <c r="P1083" s="391">
        <v>0</v>
      </c>
    </row>
    <row r="1084" spans="1:16">
      <c r="A1084" s="393" t="s">
        <v>2362</v>
      </c>
      <c r="B1084" s="389">
        <v>45</v>
      </c>
      <c r="C1084" s="389">
        <v>151</v>
      </c>
      <c r="D1084" s="389">
        <v>3.3555555555555556</v>
      </c>
      <c r="E1084" s="391">
        <v>0</v>
      </c>
      <c r="F1084" s="389">
        <v>1</v>
      </c>
      <c r="G1084" s="391">
        <v>0</v>
      </c>
      <c r="H1084" s="389">
        <v>1</v>
      </c>
      <c r="I1084" s="389">
        <v>2</v>
      </c>
      <c r="J1084" s="389">
        <v>1</v>
      </c>
      <c r="K1084" s="389">
        <v>3</v>
      </c>
      <c r="L1084" s="389">
        <v>3</v>
      </c>
      <c r="M1084" s="389">
        <v>3</v>
      </c>
      <c r="N1084" s="389">
        <v>7</v>
      </c>
      <c r="O1084" s="389">
        <v>24</v>
      </c>
      <c r="P1084" s="391">
        <v>0</v>
      </c>
    </row>
    <row r="1085" spans="1:16">
      <c r="A1085" s="393" t="s">
        <v>2363</v>
      </c>
      <c r="B1085" s="389">
        <v>164</v>
      </c>
      <c r="C1085" s="389">
        <v>835</v>
      </c>
      <c r="D1085" s="389">
        <v>5.0914634146341466</v>
      </c>
      <c r="E1085" s="391">
        <v>0</v>
      </c>
      <c r="F1085" s="389">
        <v>3</v>
      </c>
      <c r="G1085" s="391">
        <v>0</v>
      </c>
      <c r="H1085" s="391">
        <v>0</v>
      </c>
      <c r="I1085" s="389">
        <v>1</v>
      </c>
      <c r="J1085" s="391">
        <v>0</v>
      </c>
      <c r="K1085" s="389">
        <v>7</v>
      </c>
      <c r="L1085" s="389">
        <v>2</v>
      </c>
      <c r="M1085" s="389">
        <v>11</v>
      </c>
      <c r="N1085" s="389">
        <v>36</v>
      </c>
      <c r="O1085" s="389">
        <v>104</v>
      </c>
      <c r="P1085" s="391">
        <v>0</v>
      </c>
    </row>
    <row r="1086" spans="1:16">
      <c r="A1086" s="393" t="s">
        <v>2364</v>
      </c>
      <c r="B1086" s="389">
        <v>11</v>
      </c>
      <c r="C1086" s="389">
        <v>136</v>
      </c>
      <c r="D1086" s="389">
        <v>12.363636363636363</v>
      </c>
      <c r="E1086" s="391">
        <v>0</v>
      </c>
      <c r="F1086" s="389">
        <v>4</v>
      </c>
      <c r="G1086" s="391">
        <v>0</v>
      </c>
      <c r="H1086" s="391">
        <v>0</v>
      </c>
      <c r="I1086" s="391">
        <v>0</v>
      </c>
      <c r="J1086" s="391">
        <v>0</v>
      </c>
      <c r="K1086" s="391">
        <v>0</v>
      </c>
      <c r="L1086" s="391">
        <v>0</v>
      </c>
      <c r="M1086" s="391">
        <v>0</v>
      </c>
      <c r="N1086" s="389">
        <v>1</v>
      </c>
      <c r="O1086" s="389">
        <v>6</v>
      </c>
      <c r="P1086" s="391">
        <v>0</v>
      </c>
    </row>
    <row r="1087" spans="1:16">
      <c r="A1087" s="393" t="s">
        <v>2365</v>
      </c>
      <c r="B1087" s="389">
        <v>2</v>
      </c>
      <c r="C1087" s="389">
        <v>4</v>
      </c>
      <c r="D1087" s="389">
        <v>2</v>
      </c>
      <c r="E1087" s="391">
        <v>0</v>
      </c>
      <c r="F1087" s="391">
        <v>0</v>
      </c>
      <c r="G1087" s="389">
        <v>1</v>
      </c>
      <c r="H1087" s="391">
        <v>0</v>
      </c>
      <c r="I1087" s="391">
        <v>0</v>
      </c>
      <c r="J1087" s="391">
        <v>0</v>
      </c>
      <c r="K1087" s="389">
        <v>1</v>
      </c>
      <c r="L1087" s="391">
        <v>0</v>
      </c>
      <c r="M1087" s="391">
        <v>0</v>
      </c>
      <c r="N1087" s="391">
        <v>0</v>
      </c>
      <c r="O1087" s="391">
        <v>0</v>
      </c>
      <c r="P1087" s="391">
        <v>0</v>
      </c>
    </row>
    <row r="1088" spans="1:16" ht="22.5">
      <c r="A1088" s="393" t="s">
        <v>2366</v>
      </c>
      <c r="B1088" s="389">
        <v>6</v>
      </c>
      <c r="C1088" s="389">
        <v>24</v>
      </c>
      <c r="D1088" s="389">
        <v>4</v>
      </c>
      <c r="E1088" s="391">
        <v>0</v>
      </c>
      <c r="F1088" s="391">
        <v>0</v>
      </c>
      <c r="G1088" s="391">
        <v>0</v>
      </c>
      <c r="H1088" s="391">
        <v>0</v>
      </c>
      <c r="I1088" s="391">
        <v>0</v>
      </c>
      <c r="J1088" s="391">
        <v>0</v>
      </c>
      <c r="K1088" s="391">
        <v>0</v>
      </c>
      <c r="L1088" s="389">
        <v>1</v>
      </c>
      <c r="M1088" s="391">
        <v>0</v>
      </c>
      <c r="N1088" s="389">
        <v>1</v>
      </c>
      <c r="O1088" s="389">
        <v>4</v>
      </c>
      <c r="P1088" s="391">
        <v>0</v>
      </c>
    </row>
    <row r="1089" spans="1:16">
      <c r="A1089" s="393" t="s">
        <v>2367</v>
      </c>
      <c r="B1089" s="389">
        <v>13</v>
      </c>
      <c r="C1089" s="389">
        <v>74</v>
      </c>
      <c r="D1089" s="389">
        <v>5.6923076923076925</v>
      </c>
      <c r="E1089" s="391">
        <v>0</v>
      </c>
      <c r="F1089" s="389">
        <v>1</v>
      </c>
      <c r="G1089" s="389">
        <v>1</v>
      </c>
      <c r="H1089" s="391">
        <v>0</v>
      </c>
      <c r="I1089" s="389">
        <v>2</v>
      </c>
      <c r="J1089" s="391">
        <v>0</v>
      </c>
      <c r="K1089" s="391">
        <v>0</v>
      </c>
      <c r="L1089" s="391">
        <v>0</v>
      </c>
      <c r="M1089" s="389">
        <v>3</v>
      </c>
      <c r="N1089" s="389">
        <v>3</v>
      </c>
      <c r="O1089" s="389">
        <v>3</v>
      </c>
      <c r="P1089" s="391">
        <v>0</v>
      </c>
    </row>
    <row r="1090" spans="1:16" ht="22.5">
      <c r="A1090" s="393" t="s">
        <v>2368</v>
      </c>
      <c r="B1090" s="389">
        <v>39</v>
      </c>
      <c r="C1090" s="389">
        <v>210</v>
      </c>
      <c r="D1090" s="389">
        <v>5.384615384615385</v>
      </c>
      <c r="E1090" s="391">
        <v>0</v>
      </c>
      <c r="F1090" s="389">
        <v>1</v>
      </c>
      <c r="G1090" s="389">
        <v>2</v>
      </c>
      <c r="H1090" s="391">
        <v>0</v>
      </c>
      <c r="I1090" s="389">
        <v>3</v>
      </c>
      <c r="J1090" s="391">
        <v>0</v>
      </c>
      <c r="K1090" s="389">
        <v>4</v>
      </c>
      <c r="L1090" s="389">
        <v>5</v>
      </c>
      <c r="M1090" s="389">
        <v>7</v>
      </c>
      <c r="N1090" s="389">
        <v>2</v>
      </c>
      <c r="O1090" s="389">
        <v>15</v>
      </c>
      <c r="P1090" s="391">
        <v>0</v>
      </c>
    </row>
    <row r="1091" spans="1:16">
      <c r="A1091" s="393" t="s">
        <v>2369</v>
      </c>
      <c r="B1091" s="389">
        <v>92</v>
      </c>
      <c r="C1091" s="389">
        <v>748</v>
      </c>
      <c r="D1091" s="389">
        <v>8.1304347826086953</v>
      </c>
      <c r="E1091" s="391">
        <v>0</v>
      </c>
      <c r="F1091" s="391">
        <v>0</v>
      </c>
      <c r="G1091" s="389">
        <v>5</v>
      </c>
      <c r="H1091" s="389">
        <v>2</v>
      </c>
      <c r="I1091" s="389">
        <v>4</v>
      </c>
      <c r="J1091" s="389">
        <v>4</v>
      </c>
      <c r="K1091" s="389">
        <v>7</v>
      </c>
      <c r="L1091" s="389">
        <v>8</v>
      </c>
      <c r="M1091" s="389">
        <v>8</v>
      </c>
      <c r="N1091" s="389">
        <v>19</v>
      </c>
      <c r="O1091" s="389">
        <v>35</v>
      </c>
      <c r="P1091" s="391">
        <v>0</v>
      </c>
    </row>
    <row r="1092" spans="1:16">
      <c r="A1092" s="393" t="s">
        <v>2370</v>
      </c>
      <c r="B1092" s="389">
        <v>1</v>
      </c>
      <c r="C1092" s="389">
        <v>1</v>
      </c>
      <c r="D1092" s="389">
        <v>1</v>
      </c>
      <c r="E1092" s="391">
        <v>0</v>
      </c>
      <c r="F1092" s="391">
        <v>0</v>
      </c>
      <c r="G1092" s="389">
        <v>1</v>
      </c>
      <c r="H1092" s="391">
        <v>0</v>
      </c>
      <c r="I1092" s="391">
        <v>0</v>
      </c>
      <c r="J1092" s="391">
        <v>0</v>
      </c>
      <c r="K1092" s="391">
        <v>0</v>
      </c>
      <c r="L1092" s="391">
        <v>0</v>
      </c>
      <c r="M1092" s="391">
        <v>0</v>
      </c>
      <c r="N1092" s="391">
        <v>0</v>
      </c>
      <c r="O1092" s="391">
        <v>0</v>
      </c>
      <c r="P1092" s="391">
        <v>0</v>
      </c>
    </row>
    <row r="1093" spans="1:16" ht="22.5">
      <c r="A1093" s="393" t="s">
        <v>2371</v>
      </c>
      <c r="B1093" s="389">
        <v>5</v>
      </c>
      <c r="C1093" s="389">
        <v>8</v>
      </c>
      <c r="D1093" s="389">
        <v>1.6</v>
      </c>
      <c r="E1093" s="391">
        <v>0</v>
      </c>
      <c r="F1093" s="391">
        <v>0</v>
      </c>
      <c r="G1093" s="389">
        <v>1</v>
      </c>
      <c r="H1093" s="391">
        <v>0</v>
      </c>
      <c r="I1093" s="389">
        <v>1</v>
      </c>
      <c r="J1093" s="391">
        <v>0</v>
      </c>
      <c r="K1093" s="391">
        <v>0</v>
      </c>
      <c r="L1093" s="389">
        <v>1</v>
      </c>
      <c r="M1093" s="391">
        <v>0</v>
      </c>
      <c r="N1093" s="389">
        <v>1</v>
      </c>
      <c r="O1093" s="389">
        <v>1</v>
      </c>
      <c r="P1093" s="391">
        <v>0</v>
      </c>
    </row>
    <row r="1094" spans="1:16" ht="22.5">
      <c r="A1094" s="393" t="s">
        <v>2372</v>
      </c>
      <c r="B1094" s="389">
        <v>9</v>
      </c>
      <c r="C1094" s="389">
        <v>19</v>
      </c>
      <c r="D1094" s="389">
        <v>2.1111111111111112</v>
      </c>
      <c r="E1094" s="391">
        <v>0</v>
      </c>
      <c r="F1094" s="389">
        <v>1</v>
      </c>
      <c r="G1094" s="391">
        <v>0</v>
      </c>
      <c r="H1094" s="391">
        <v>0</v>
      </c>
      <c r="I1094" s="389">
        <v>3</v>
      </c>
      <c r="J1094" s="389">
        <v>2</v>
      </c>
      <c r="K1094" s="389">
        <v>1</v>
      </c>
      <c r="L1094" s="391">
        <v>0</v>
      </c>
      <c r="M1094" s="391">
        <v>0</v>
      </c>
      <c r="N1094" s="391">
        <v>0</v>
      </c>
      <c r="O1094" s="389">
        <v>2</v>
      </c>
      <c r="P1094" s="391">
        <v>0</v>
      </c>
    </row>
    <row r="1095" spans="1:16" ht="22.5">
      <c r="A1095" s="393" t="s">
        <v>2373</v>
      </c>
      <c r="B1095" s="389">
        <v>5</v>
      </c>
      <c r="C1095" s="389">
        <v>9</v>
      </c>
      <c r="D1095" s="389">
        <v>1.8</v>
      </c>
      <c r="E1095" s="391">
        <v>0</v>
      </c>
      <c r="F1095" s="389">
        <v>1</v>
      </c>
      <c r="G1095" s="389">
        <v>1</v>
      </c>
      <c r="H1095" s="391">
        <v>0</v>
      </c>
      <c r="I1095" s="391">
        <v>0</v>
      </c>
      <c r="J1095" s="389">
        <v>1</v>
      </c>
      <c r="K1095" s="391">
        <v>0</v>
      </c>
      <c r="L1095" s="389">
        <v>1</v>
      </c>
      <c r="M1095" s="391">
        <v>0</v>
      </c>
      <c r="N1095" s="389">
        <v>1</v>
      </c>
      <c r="O1095" s="391">
        <v>0</v>
      </c>
      <c r="P1095" s="391">
        <v>0</v>
      </c>
    </row>
    <row r="1096" spans="1:16" ht="22.5">
      <c r="A1096" s="393" t="s">
        <v>2374</v>
      </c>
      <c r="B1096" s="389">
        <v>5</v>
      </c>
      <c r="C1096" s="389">
        <v>34</v>
      </c>
      <c r="D1096" s="389">
        <v>6.8</v>
      </c>
      <c r="E1096" s="389">
        <v>1</v>
      </c>
      <c r="F1096" s="391">
        <v>0</v>
      </c>
      <c r="G1096" s="391">
        <v>0</v>
      </c>
      <c r="H1096" s="391">
        <v>0</v>
      </c>
      <c r="I1096" s="391">
        <v>0</v>
      </c>
      <c r="J1096" s="391">
        <v>0</v>
      </c>
      <c r="K1096" s="391">
        <v>0</v>
      </c>
      <c r="L1096" s="389">
        <v>3</v>
      </c>
      <c r="M1096" s="391">
        <v>0</v>
      </c>
      <c r="N1096" s="391">
        <v>0</v>
      </c>
      <c r="O1096" s="389">
        <v>1</v>
      </c>
      <c r="P1096" s="391">
        <v>0</v>
      </c>
    </row>
    <row r="1097" spans="1:16" ht="22.5">
      <c r="A1097" s="393" t="s">
        <v>2375</v>
      </c>
      <c r="B1097" s="389">
        <v>2</v>
      </c>
      <c r="C1097" s="389">
        <v>12</v>
      </c>
      <c r="D1097" s="389">
        <v>6</v>
      </c>
      <c r="E1097" s="391">
        <v>0</v>
      </c>
      <c r="F1097" s="391">
        <v>0</v>
      </c>
      <c r="G1097" s="391">
        <v>0</v>
      </c>
      <c r="H1097" s="391">
        <v>0</v>
      </c>
      <c r="I1097" s="391">
        <v>0</v>
      </c>
      <c r="J1097" s="389">
        <v>1</v>
      </c>
      <c r="K1097" s="391">
        <v>0</v>
      </c>
      <c r="L1097" s="391">
        <v>0</v>
      </c>
      <c r="M1097" s="391">
        <v>0</v>
      </c>
      <c r="N1097" s="391">
        <v>0</v>
      </c>
      <c r="O1097" s="389">
        <v>1</v>
      </c>
      <c r="P1097" s="391">
        <v>0</v>
      </c>
    </row>
    <row r="1098" spans="1:16">
      <c r="A1098" s="393" t="s">
        <v>2376</v>
      </c>
      <c r="B1098" s="389">
        <v>14</v>
      </c>
      <c r="C1098" s="389">
        <v>20</v>
      </c>
      <c r="D1098" s="389">
        <v>1.4285714285714286</v>
      </c>
      <c r="E1098" s="391">
        <v>0</v>
      </c>
      <c r="F1098" s="389">
        <v>1</v>
      </c>
      <c r="G1098" s="391">
        <v>0</v>
      </c>
      <c r="H1098" s="391">
        <v>0</v>
      </c>
      <c r="I1098" s="391">
        <v>0</v>
      </c>
      <c r="J1098" s="389">
        <v>1</v>
      </c>
      <c r="K1098" s="389">
        <v>2</v>
      </c>
      <c r="L1098" s="389">
        <v>1</v>
      </c>
      <c r="M1098" s="389">
        <v>4</v>
      </c>
      <c r="N1098" s="389">
        <v>2</v>
      </c>
      <c r="O1098" s="389">
        <v>3</v>
      </c>
      <c r="P1098" s="391">
        <v>0</v>
      </c>
    </row>
    <row r="1099" spans="1:16">
      <c r="A1099" s="393" t="s">
        <v>2377</v>
      </c>
      <c r="B1099" s="389">
        <v>2230</v>
      </c>
      <c r="C1099" s="389">
        <v>8935</v>
      </c>
      <c r="D1099" s="389">
        <v>4.006726457399103</v>
      </c>
      <c r="E1099" s="389">
        <v>229</v>
      </c>
      <c r="F1099" s="389">
        <v>520</v>
      </c>
      <c r="G1099" s="389">
        <v>261</v>
      </c>
      <c r="H1099" s="389">
        <v>209</v>
      </c>
      <c r="I1099" s="389">
        <v>170</v>
      </c>
      <c r="J1099" s="389">
        <v>124</v>
      </c>
      <c r="K1099" s="389">
        <v>239</v>
      </c>
      <c r="L1099" s="389">
        <v>140</v>
      </c>
      <c r="M1099" s="389">
        <v>107</v>
      </c>
      <c r="N1099" s="389">
        <v>69</v>
      </c>
      <c r="O1099" s="389">
        <v>159</v>
      </c>
      <c r="P1099" s="389">
        <v>3</v>
      </c>
    </row>
    <row r="1100" spans="1:16">
      <c r="A1100" s="393" t="s">
        <v>2378</v>
      </c>
      <c r="B1100" s="389">
        <v>543</v>
      </c>
      <c r="C1100" s="389">
        <v>2648</v>
      </c>
      <c r="D1100" s="389">
        <v>4.8766114180478821</v>
      </c>
      <c r="E1100" s="389">
        <v>3</v>
      </c>
      <c r="F1100" s="389">
        <v>17</v>
      </c>
      <c r="G1100" s="389">
        <v>37</v>
      </c>
      <c r="H1100" s="389">
        <v>55</v>
      </c>
      <c r="I1100" s="389">
        <v>38</v>
      </c>
      <c r="J1100" s="389">
        <v>44</v>
      </c>
      <c r="K1100" s="389">
        <v>79</v>
      </c>
      <c r="L1100" s="389">
        <v>75</v>
      </c>
      <c r="M1100" s="389">
        <v>76</v>
      </c>
      <c r="N1100" s="389">
        <v>51</v>
      </c>
      <c r="O1100" s="389">
        <v>68</v>
      </c>
      <c r="P1100" s="391">
        <v>0</v>
      </c>
    </row>
    <row r="1101" spans="1:16">
      <c r="A1101" s="393" t="s">
        <v>2379</v>
      </c>
      <c r="B1101" s="389">
        <v>416</v>
      </c>
      <c r="C1101" s="389">
        <v>3918</v>
      </c>
      <c r="D1101" s="389">
        <v>9.4182692307692299</v>
      </c>
      <c r="E1101" s="389">
        <v>1</v>
      </c>
      <c r="F1101" s="389">
        <v>2</v>
      </c>
      <c r="G1101" s="389">
        <v>5</v>
      </c>
      <c r="H1101" s="389">
        <v>7</v>
      </c>
      <c r="I1101" s="389">
        <v>19</v>
      </c>
      <c r="J1101" s="389">
        <v>35</v>
      </c>
      <c r="K1101" s="389">
        <v>65</v>
      </c>
      <c r="L1101" s="389">
        <v>81</v>
      </c>
      <c r="M1101" s="389">
        <v>53</v>
      </c>
      <c r="N1101" s="389">
        <v>63</v>
      </c>
      <c r="O1101" s="389">
        <v>85</v>
      </c>
      <c r="P1101" s="391">
        <v>0</v>
      </c>
    </row>
    <row r="1102" spans="1:16">
      <c r="A1102" s="393" t="s">
        <v>2380</v>
      </c>
      <c r="B1102" s="389">
        <v>62</v>
      </c>
      <c r="C1102" s="389">
        <v>235</v>
      </c>
      <c r="D1102" s="389">
        <v>3.7903225806451615</v>
      </c>
      <c r="E1102" s="391">
        <v>0</v>
      </c>
      <c r="F1102" s="389">
        <v>2</v>
      </c>
      <c r="G1102" s="389">
        <v>1</v>
      </c>
      <c r="H1102" s="389">
        <v>2</v>
      </c>
      <c r="I1102" s="389">
        <v>1</v>
      </c>
      <c r="J1102" s="389">
        <v>5</v>
      </c>
      <c r="K1102" s="389">
        <v>10</v>
      </c>
      <c r="L1102" s="389">
        <v>7</v>
      </c>
      <c r="M1102" s="389">
        <v>6</v>
      </c>
      <c r="N1102" s="389">
        <v>9</v>
      </c>
      <c r="O1102" s="389">
        <v>19</v>
      </c>
      <c r="P1102" s="391">
        <v>0</v>
      </c>
    </row>
    <row r="1103" spans="1:16">
      <c r="A1103" s="393" t="s">
        <v>2381</v>
      </c>
      <c r="B1103" s="389">
        <v>2</v>
      </c>
      <c r="C1103" s="389">
        <v>9</v>
      </c>
      <c r="D1103" s="389">
        <v>4.5</v>
      </c>
      <c r="E1103" s="391">
        <v>0</v>
      </c>
      <c r="F1103" s="391">
        <v>0</v>
      </c>
      <c r="G1103" s="391">
        <v>0</v>
      </c>
      <c r="H1103" s="391">
        <v>0</v>
      </c>
      <c r="I1103" s="391">
        <v>0</v>
      </c>
      <c r="J1103" s="391">
        <v>0</v>
      </c>
      <c r="K1103" s="391">
        <v>0</v>
      </c>
      <c r="L1103" s="391">
        <v>0</v>
      </c>
      <c r="M1103" s="391">
        <v>0</v>
      </c>
      <c r="N1103" s="391">
        <v>0</v>
      </c>
      <c r="O1103" s="389">
        <v>2</v>
      </c>
      <c r="P1103" s="391">
        <v>0</v>
      </c>
    </row>
    <row r="1104" spans="1:16">
      <c r="A1104" s="393" t="s">
        <v>2382</v>
      </c>
      <c r="B1104" s="389">
        <v>190</v>
      </c>
      <c r="C1104" s="389">
        <v>1005</v>
      </c>
      <c r="D1104" s="389">
        <v>5.2894736842105265</v>
      </c>
      <c r="E1104" s="391">
        <v>0</v>
      </c>
      <c r="F1104" s="389">
        <v>6</v>
      </c>
      <c r="G1104" s="389">
        <v>4</v>
      </c>
      <c r="H1104" s="389">
        <v>15</v>
      </c>
      <c r="I1104" s="389">
        <v>13</v>
      </c>
      <c r="J1104" s="389">
        <v>11</v>
      </c>
      <c r="K1104" s="389">
        <v>14</v>
      </c>
      <c r="L1104" s="389">
        <v>15</v>
      </c>
      <c r="M1104" s="389">
        <v>15</v>
      </c>
      <c r="N1104" s="389">
        <v>20</v>
      </c>
      <c r="O1104" s="389">
        <v>77</v>
      </c>
      <c r="P1104" s="391">
        <v>0</v>
      </c>
    </row>
    <row r="1105" spans="1:16">
      <c r="A1105" s="393" t="s">
        <v>2383</v>
      </c>
      <c r="B1105" s="389">
        <v>2451</v>
      </c>
      <c r="C1105" s="389">
        <v>10546</v>
      </c>
      <c r="D1105" s="389">
        <v>4.3027335781313747</v>
      </c>
      <c r="E1105" s="389">
        <v>269</v>
      </c>
      <c r="F1105" s="389">
        <v>818</v>
      </c>
      <c r="G1105" s="389">
        <v>350</v>
      </c>
      <c r="H1105" s="389">
        <v>282</v>
      </c>
      <c r="I1105" s="389">
        <v>136</v>
      </c>
      <c r="J1105" s="389">
        <v>77</v>
      </c>
      <c r="K1105" s="389">
        <v>144</v>
      </c>
      <c r="L1105" s="389">
        <v>96</v>
      </c>
      <c r="M1105" s="389">
        <v>76</v>
      </c>
      <c r="N1105" s="389">
        <v>76</v>
      </c>
      <c r="O1105" s="389">
        <v>127</v>
      </c>
      <c r="P1105" s="391">
        <v>0</v>
      </c>
    </row>
    <row r="1106" spans="1:16">
      <c r="A1106" s="393" t="s">
        <v>2384</v>
      </c>
      <c r="B1106" s="389">
        <v>130</v>
      </c>
      <c r="C1106" s="389">
        <v>884</v>
      </c>
      <c r="D1106" s="389">
        <v>6.8</v>
      </c>
      <c r="E1106" s="389">
        <v>7</v>
      </c>
      <c r="F1106" s="389">
        <v>1</v>
      </c>
      <c r="G1106" s="389">
        <v>1</v>
      </c>
      <c r="H1106" s="389">
        <v>1</v>
      </c>
      <c r="I1106" s="389">
        <v>6</v>
      </c>
      <c r="J1106" s="389">
        <v>5</v>
      </c>
      <c r="K1106" s="389">
        <v>9</v>
      </c>
      <c r="L1106" s="389">
        <v>11</v>
      </c>
      <c r="M1106" s="389">
        <v>8</v>
      </c>
      <c r="N1106" s="389">
        <v>18</v>
      </c>
      <c r="O1106" s="389">
        <v>63</v>
      </c>
      <c r="P1106" s="391">
        <v>0</v>
      </c>
    </row>
    <row r="1107" spans="1:16">
      <c r="A1107" s="393" t="s">
        <v>2385</v>
      </c>
      <c r="B1107" s="389">
        <v>87</v>
      </c>
      <c r="C1107" s="389">
        <v>637</v>
      </c>
      <c r="D1107" s="389">
        <v>7.3218390804597702</v>
      </c>
      <c r="E1107" s="389">
        <v>1</v>
      </c>
      <c r="F1107" s="389">
        <v>3</v>
      </c>
      <c r="G1107" s="389">
        <v>1</v>
      </c>
      <c r="H1107" s="389">
        <v>3</v>
      </c>
      <c r="I1107" s="389">
        <v>3</v>
      </c>
      <c r="J1107" s="389">
        <v>5</v>
      </c>
      <c r="K1107" s="389">
        <v>7</v>
      </c>
      <c r="L1107" s="389">
        <v>7</v>
      </c>
      <c r="M1107" s="389">
        <v>15</v>
      </c>
      <c r="N1107" s="389">
        <v>23</v>
      </c>
      <c r="O1107" s="389">
        <v>19</v>
      </c>
      <c r="P1107" s="391">
        <v>0</v>
      </c>
    </row>
    <row r="1108" spans="1:16">
      <c r="A1108" s="393" t="s">
        <v>2386</v>
      </c>
      <c r="B1108" s="389">
        <v>138</v>
      </c>
      <c r="C1108" s="389">
        <v>509</v>
      </c>
      <c r="D1108" s="389">
        <v>3.6884057971014492</v>
      </c>
      <c r="E1108" s="389">
        <v>6</v>
      </c>
      <c r="F1108" s="389">
        <v>21</v>
      </c>
      <c r="G1108" s="389">
        <v>17</v>
      </c>
      <c r="H1108" s="389">
        <v>17</v>
      </c>
      <c r="I1108" s="389">
        <v>10</v>
      </c>
      <c r="J1108" s="389">
        <v>8</v>
      </c>
      <c r="K1108" s="389">
        <v>13</v>
      </c>
      <c r="L1108" s="389">
        <v>10</v>
      </c>
      <c r="M1108" s="389">
        <v>6</v>
      </c>
      <c r="N1108" s="389">
        <v>8</v>
      </c>
      <c r="O1108" s="389">
        <v>22</v>
      </c>
      <c r="P1108" s="391">
        <v>0</v>
      </c>
    </row>
    <row r="1109" spans="1:16">
      <c r="A1109" s="393" t="s">
        <v>2387</v>
      </c>
      <c r="B1109" s="389">
        <v>77</v>
      </c>
      <c r="C1109" s="389">
        <v>340</v>
      </c>
      <c r="D1109" s="389">
        <v>4.4155844155844157</v>
      </c>
      <c r="E1109" s="389">
        <v>3</v>
      </c>
      <c r="F1109" s="389">
        <v>14</v>
      </c>
      <c r="G1109" s="389">
        <v>5</v>
      </c>
      <c r="H1109" s="389">
        <v>5</v>
      </c>
      <c r="I1109" s="389">
        <v>4</v>
      </c>
      <c r="J1109" s="389">
        <v>5</v>
      </c>
      <c r="K1109" s="389">
        <v>5</v>
      </c>
      <c r="L1109" s="389">
        <v>3</v>
      </c>
      <c r="M1109" s="389">
        <v>7</v>
      </c>
      <c r="N1109" s="389">
        <v>7</v>
      </c>
      <c r="O1109" s="389">
        <v>19</v>
      </c>
      <c r="P1109" s="391">
        <v>0</v>
      </c>
    </row>
    <row r="1110" spans="1:16">
      <c r="A1110" s="393" t="s">
        <v>2388</v>
      </c>
      <c r="B1110" s="389">
        <v>105</v>
      </c>
      <c r="C1110" s="389">
        <v>232</v>
      </c>
      <c r="D1110" s="389">
        <v>2.2095238095238097</v>
      </c>
      <c r="E1110" s="391">
        <v>0</v>
      </c>
      <c r="F1110" s="391">
        <v>0</v>
      </c>
      <c r="G1110" s="391">
        <v>0</v>
      </c>
      <c r="H1110" s="389">
        <v>2</v>
      </c>
      <c r="I1110" s="389">
        <v>29</v>
      </c>
      <c r="J1110" s="389">
        <v>31</v>
      </c>
      <c r="K1110" s="389">
        <v>32</v>
      </c>
      <c r="L1110" s="389">
        <v>8</v>
      </c>
      <c r="M1110" s="389">
        <v>2</v>
      </c>
      <c r="N1110" s="389">
        <v>1</v>
      </c>
      <c r="O1110" s="391">
        <v>0</v>
      </c>
      <c r="P1110" s="391">
        <v>0</v>
      </c>
    </row>
    <row r="1111" spans="1:16" ht="22.5">
      <c r="A1111" s="393" t="s">
        <v>2389</v>
      </c>
      <c r="B1111" s="389">
        <v>18</v>
      </c>
      <c r="C1111" s="389">
        <v>113</v>
      </c>
      <c r="D1111" s="389">
        <v>6.2777777777777777</v>
      </c>
      <c r="E1111" s="389">
        <v>6</v>
      </c>
      <c r="F1111" s="389">
        <v>3</v>
      </c>
      <c r="G1111" s="389">
        <v>1</v>
      </c>
      <c r="H1111" s="389">
        <v>1</v>
      </c>
      <c r="I1111" s="389">
        <v>3</v>
      </c>
      <c r="J1111" s="391">
        <v>0</v>
      </c>
      <c r="K1111" s="389">
        <v>1</v>
      </c>
      <c r="L1111" s="391">
        <v>0</v>
      </c>
      <c r="M1111" s="389">
        <v>2</v>
      </c>
      <c r="N1111" s="391">
        <v>0</v>
      </c>
      <c r="O1111" s="389">
        <v>1</v>
      </c>
      <c r="P1111" s="391">
        <v>0</v>
      </c>
    </row>
    <row r="1112" spans="1:16" ht="22.5">
      <c r="A1112" s="393" t="s">
        <v>2390</v>
      </c>
      <c r="B1112" s="389">
        <v>58</v>
      </c>
      <c r="C1112" s="389">
        <v>206</v>
      </c>
      <c r="D1112" s="389">
        <v>3.5517241379310347</v>
      </c>
      <c r="E1112" s="389">
        <v>11</v>
      </c>
      <c r="F1112" s="389">
        <v>20</v>
      </c>
      <c r="G1112" s="389">
        <v>10</v>
      </c>
      <c r="H1112" s="389">
        <v>5</v>
      </c>
      <c r="I1112" s="389">
        <v>3</v>
      </c>
      <c r="J1112" s="389">
        <v>1</v>
      </c>
      <c r="K1112" s="389">
        <v>2</v>
      </c>
      <c r="L1112" s="389">
        <v>2</v>
      </c>
      <c r="M1112" s="389">
        <v>1</v>
      </c>
      <c r="N1112" s="391">
        <v>0</v>
      </c>
      <c r="O1112" s="389">
        <v>3</v>
      </c>
      <c r="P1112" s="391">
        <v>0</v>
      </c>
    </row>
    <row r="1113" spans="1:16">
      <c r="A1113" s="393" t="s">
        <v>2391</v>
      </c>
      <c r="B1113" s="389">
        <v>7</v>
      </c>
      <c r="C1113" s="389">
        <v>108</v>
      </c>
      <c r="D1113" s="389">
        <v>15.428571428571429</v>
      </c>
      <c r="E1113" s="391">
        <v>0</v>
      </c>
      <c r="F1113" s="391">
        <v>0</v>
      </c>
      <c r="G1113" s="389">
        <v>1</v>
      </c>
      <c r="H1113" s="391">
        <v>0</v>
      </c>
      <c r="I1113" s="391">
        <v>0</v>
      </c>
      <c r="J1113" s="391">
        <v>0</v>
      </c>
      <c r="K1113" s="389">
        <v>1</v>
      </c>
      <c r="L1113" s="389">
        <v>1</v>
      </c>
      <c r="M1113" s="389">
        <v>1</v>
      </c>
      <c r="N1113" s="389">
        <v>1</v>
      </c>
      <c r="O1113" s="389">
        <v>2</v>
      </c>
      <c r="P1113" s="391">
        <v>0</v>
      </c>
    </row>
    <row r="1114" spans="1:16">
      <c r="A1114" s="393" t="s">
        <v>2392</v>
      </c>
      <c r="B1114" s="389">
        <v>33</v>
      </c>
      <c r="C1114" s="389">
        <v>192</v>
      </c>
      <c r="D1114" s="389">
        <v>5.8181818181818183</v>
      </c>
      <c r="E1114" s="391">
        <v>0</v>
      </c>
      <c r="F1114" s="389">
        <v>4</v>
      </c>
      <c r="G1114" s="391">
        <v>0</v>
      </c>
      <c r="H1114" s="391">
        <v>0</v>
      </c>
      <c r="I1114" s="389">
        <v>1</v>
      </c>
      <c r="J1114" s="389">
        <v>2</v>
      </c>
      <c r="K1114" s="389">
        <v>3</v>
      </c>
      <c r="L1114" s="389">
        <v>3</v>
      </c>
      <c r="M1114" s="389">
        <v>3</v>
      </c>
      <c r="N1114" s="389">
        <v>7</v>
      </c>
      <c r="O1114" s="389">
        <v>10</v>
      </c>
      <c r="P1114" s="391">
        <v>0</v>
      </c>
    </row>
    <row r="1115" spans="1:16" ht="22.5">
      <c r="A1115" s="393" t="s">
        <v>2393</v>
      </c>
      <c r="B1115" s="389">
        <v>623</v>
      </c>
      <c r="C1115" s="389">
        <v>5866</v>
      </c>
      <c r="D1115" s="389">
        <v>9.4157303370786511</v>
      </c>
      <c r="E1115" s="389">
        <v>36</v>
      </c>
      <c r="F1115" s="389">
        <v>51</v>
      </c>
      <c r="G1115" s="389">
        <v>18</v>
      </c>
      <c r="H1115" s="389">
        <v>18</v>
      </c>
      <c r="I1115" s="389">
        <v>35</v>
      </c>
      <c r="J1115" s="389">
        <v>53</v>
      </c>
      <c r="K1115" s="389">
        <v>89</v>
      </c>
      <c r="L1115" s="389">
        <v>111</v>
      </c>
      <c r="M1115" s="389">
        <v>52</v>
      </c>
      <c r="N1115" s="389">
        <v>55</v>
      </c>
      <c r="O1115" s="389">
        <v>94</v>
      </c>
      <c r="P1115" s="389">
        <v>11</v>
      </c>
    </row>
    <row r="1116" spans="1:16">
      <c r="A1116" s="393" t="s">
        <v>2395</v>
      </c>
      <c r="B1116" s="389">
        <v>121</v>
      </c>
      <c r="C1116" s="389">
        <v>548</v>
      </c>
      <c r="D1116" s="389">
        <v>4.5289256198347108</v>
      </c>
      <c r="E1116" s="389">
        <v>3</v>
      </c>
      <c r="F1116" s="389">
        <v>3</v>
      </c>
      <c r="G1116" s="389">
        <v>2</v>
      </c>
      <c r="H1116" s="389">
        <v>2</v>
      </c>
      <c r="I1116" s="391">
        <v>0</v>
      </c>
      <c r="J1116" s="391">
        <v>0</v>
      </c>
      <c r="K1116" s="389">
        <v>11</v>
      </c>
      <c r="L1116" s="389">
        <v>12</v>
      </c>
      <c r="M1116" s="389">
        <v>18</v>
      </c>
      <c r="N1116" s="389">
        <v>29</v>
      </c>
      <c r="O1116" s="389">
        <v>40</v>
      </c>
      <c r="P1116" s="389">
        <v>1</v>
      </c>
    </row>
    <row r="1117" spans="1:16">
      <c r="A1117" s="393" t="s">
        <v>2396</v>
      </c>
      <c r="B1117" s="389">
        <v>1</v>
      </c>
      <c r="C1117" s="389">
        <v>1</v>
      </c>
      <c r="D1117" s="389">
        <v>1</v>
      </c>
      <c r="E1117" s="391">
        <v>0</v>
      </c>
      <c r="F1117" s="391">
        <v>0</v>
      </c>
      <c r="G1117" s="391">
        <v>0</v>
      </c>
      <c r="H1117" s="391">
        <v>0</v>
      </c>
      <c r="I1117" s="391">
        <v>0</v>
      </c>
      <c r="J1117" s="391">
        <v>0</v>
      </c>
      <c r="K1117" s="391">
        <v>0</v>
      </c>
      <c r="L1117" s="389">
        <v>1</v>
      </c>
      <c r="M1117" s="391">
        <v>0</v>
      </c>
      <c r="N1117" s="391">
        <v>0</v>
      </c>
      <c r="O1117" s="391">
        <v>0</v>
      </c>
      <c r="P1117" s="391">
        <v>0</v>
      </c>
    </row>
    <row r="1118" spans="1:16" ht="22.5">
      <c r="A1118" s="393" t="s">
        <v>2397</v>
      </c>
      <c r="B1118" s="389">
        <v>1</v>
      </c>
      <c r="C1118" s="389">
        <v>1</v>
      </c>
      <c r="D1118" s="389">
        <v>1</v>
      </c>
      <c r="E1118" s="391">
        <v>0</v>
      </c>
      <c r="F1118" s="391">
        <v>0</v>
      </c>
      <c r="G1118" s="389">
        <v>1</v>
      </c>
      <c r="H1118" s="391">
        <v>0</v>
      </c>
      <c r="I1118" s="391">
        <v>0</v>
      </c>
      <c r="J1118" s="391">
        <v>0</v>
      </c>
      <c r="K1118" s="391">
        <v>0</v>
      </c>
      <c r="L1118" s="391">
        <v>0</v>
      </c>
      <c r="M1118" s="391">
        <v>0</v>
      </c>
      <c r="N1118" s="391">
        <v>0</v>
      </c>
      <c r="O1118" s="391">
        <v>0</v>
      </c>
      <c r="P1118" s="391">
        <v>0</v>
      </c>
    </row>
    <row r="1119" spans="1:16" ht="22.5">
      <c r="A1119" s="393" t="s">
        <v>2401</v>
      </c>
      <c r="B1119" s="389">
        <v>4</v>
      </c>
      <c r="C1119" s="389">
        <v>18</v>
      </c>
      <c r="D1119" s="389">
        <v>4.5</v>
      </c>
      <c r="E1119" s="391">
        <v>0</v>
      </c>
      <c r="F1119" s="391">
        <v>0</v>
      </c>
      <c r="G1119" s="391">
        <v>0</v>
      </c>
      <c r="H1119" s="391">
        <v>0</v>
      </c>
      <c r="I1119" s="391">
        <v>0</v>
      </c>
      <c r="J1119" s="391">
        <v>0</v>
      </c>
      <c r="K1119" s="391">
        <v>0</v>
      </c>
      <c r="L1119" s="391">
        <v>0</v>
      </c>
      <c r="M1119" s="389">
        <v>1</v>
      </c>
      <c r="N1119" s="389">
        <v>3</v>
      </c>
      <c r="O1119" s="391">
        <v>0</v>
      </c>
      <c r="P1119" s="391">
        <v>0</v>
      </c>
    </row>
    <row r="1120" spans="1:16">
      <c r="A1120" s="393" t="s">
        <v>2402</v>
      </c>
      <c r="B1120" s="389">
        <v>8</v>
      </c>
      <c r="C1120" s="389">
        <v>33</v>
      </c>
      <c r="D1120" s="389">
        <v>4.125</v>
      </c>
      <c r="E1120" s="391">
        <v>0</v>
      </c>
      <c r="F1120" s="391">
        <v>0</v>
      </c>
      <c r="G1120" s="391">
        <v>0</v>
      </c>
      <c r="H1120" s="391">
        <v>0</v>
      </c>
      <c r="I1120" s="391">
        <v>0</v>
      </c>
      <c r="J1120" s="391">
        <v>0</v>
      </c>
      <c r="K1120" s="391">
        <v>0</v>
      </c>
      <c r="L1120" s="391">
        <v>0</v>
      </c>
      <c r="M1120" s="389">
        <v>4</v>
      </c>
      <c r="N1120" s="389">
        <v>2</v>
      </c>
      <c r="O1120" s="389">
        <v>2</v>
      </c>
      <c r="P1120" s="391">
        <v>0</v>
      </c>
    </row>
    <row r="1121" spans="1:16">
      <c r="A1121" s="393" t="s">
        <v>2403</v>
      </c>
      <c r="B1121" s="389">
        <v>3</v>
      </c>
      <c r="C1121" s="389">
        <v>13</v>
      </c>
      <c r="D1121" s="389">
        <v>4.333333333333333</v>
      </c>
      <c r="E1121" s="389">
        <v>1</v>
      </c>
      <c r="F1121" s="391">
        <v>0</v>
      </c>
      <c r="G1121" s="391">
        <v>0</v>
      </c>
      <c r="H1121" s="391">
        <v>0</v>
      </c>
      <c r="I1121" s="391">
        <v>0</v>
      </c>
      <c r="J1121" s="389">
        <v>1</v>
      </c>
      <c r="K1121" s="391">
        <v>0</v>
      </c>
      <c r="L1121" s="389">
        <v>1</v>
      </c>
      <c r="M1121" s="391">
        <v>0</v>
      </c>
      <c r="N1121" s="391">
        <v>0</v>
      </c>
      <c r="O1121" s="391">
        <v>0</v>
      </c>
      <c r="P1121" s="391">
        <v>0</v>
      </c>
    </row>
    <row r="1122" spans="1:16" ht="22.5">
      <c r="A1122" s="393" t="s">
        <v>2404</v>
      </c>
      <c r="B1122" s="389">
        <v>2</v>
      </c>
      <c r="C1122" s="389">
        <v>5</v>
      </c>
      <c r="D1122" s="389">
        <v>2.5</v>
      </c>
      <c r="E1122" s="391">
        <v>0</v>
      </c>
      <c r="F1122" s="391">
        <v>0</v>
      </c>
      <c r="G1122" s="391">
        <v>0</v>
      </c>
      <c r="H1122" s="389">
        <v>1</v>
      </c>
      <c r="I1122" s="391">
        <v>0</v>
      </c>
      <c r="J1122" s="391">
        <v>0</v>
      </c>
      <c r="K1122" s="391">
        <v>0</v>
      </c>
      <c r="L1122" s="391">
        <v>0</v>
      </c>
      <c r="M1122" s="391">
        <v>0</v>
      </c>
      <c r="N1122" s="391">
        <v>0</v>
      </c>
      <c r="O1122" s="389">
        <v>1</v>
      </c>
      <c r="P1122" s="391">
        <v>0</v>
      </c>
    </row>
    <row r="1123" spans="1:16" ht="22.5">
      <c r="A1123" s="393" t="s">
        <v>2407</v>
      </c>
      <c r="B1123" s="389">
        <v>1</v>
      </c>
      <c r="C1123" s="389">
        <v>39</v>
      </c>
      <c r="D1123" s="389">
        <v>39</v>
      </c>
      <c r="E1123" s="391">
        <v>0</v>
      </c>
      <c r="F1123" s="391">
        <v>0</v>
      </c>
      <c r="G1123" s="391">
        <v>0</v>
      </c>
      <c r="H1123" s="391">
        <v>0</v>
      </c>
      <c r="I1123" s="391">
        <v>0</v>
      </c>
      <c r="J1123" s="391">
        <v>0</v>
      </c>
      <c r="K1123" s="391">
        <v>0</v>
      </c>
      <c r="L1123" s="391">
        <v>0</v>
      </c>
      <c r="M1123" s="391">
        <v>0</v>
      </c>
      <c r="N1123" s="391">
        <v>0</v>
      </c>
      <c r="O1123" s="389">
        <v>1</v>
      </c>
      <c r="P1123" s="391">
        <v>0</v>
      </c>
    </row>
    <row r="1124" spans="1:16" ht="22.5">
      <c r="A1124" s="393" t="s">
        <v>2408</v>
      </c>
      <c r="B1124" s="389">
        <v>10</v>
      </c>
      <c r="C1124" s="389">
        <v>73</v>
      </c>
      <c r="D1124" s="389">
        <v>7.3</v>
      </c>
      <c r="E1124" s="391">
        <v>0</v>
      </c>
      <c r="F1124" s="391">
        <v>0</v>
      </c>
      <c r="G1124" s="391">
        <v>0</v>
      </c>
      <c r="H1124" s="391">
        <v>0</v>
      </c>
      <c r="I1124" s="391">
        <v>0</v>
      </c>
      <c r="J1124" s="391">
        <v>0</v>
      </c>
      <c r="K1124" s="389">
        <v>1</v>
      </c>
      <c r="L1124" s="391">
        <v>0</v>
      </c>
      <c r="M1124" s="389">
        <v>3</v>
      </c>
      <c r="N1124" s="389">
        <v>1</v>
      </c>
      <c r="O1124" s="389">
        <v>5</v>
      </c>
      <c r="P1124" s="391">
        <v>0</v>
      </c>
    </row>
    <row r="1125" spans="1:16" ht="22.5">
      <c r="A1125" s="393" t="s">
        <v>2410</v>
      </c>
      <c r="B1125" s="389">
        <v>6</v>
      </c>
      <c r="C1125" s="389">
        <v>23</v>
      </c>
      <c r="D1125" s="389">
        <v>3.8333333333333335</v>
      </c>
      <c r="E1125" s="389">
        <v>1</v>
      </c>
      <c r="F1125" s="391">
        <v>0</v>
      </c>
      <c r="G1125" s="391">
        <v>0</v>
      </c>
      <c r="H1125" s="389">
        <v>2</v>
      </c>
      <c r="I1125" s="391">
        <v>0</v>
      </c>
      <c r="J1125" s="391">
        <v>0</v>
      </c>
      <c r="K1125" s="391">
        <v>0</v>
      </c>
      <c r="L1125" s="391">
        <v>0</v>
      </c>
      <c r="M1125" s="389">
        <v>1</v>
      </c>
      <c r="N1125" s="389">
        <v>1</v>
      </c>
      <c r="O1125" s="389">
        <v>1</v>
      </c>
      <c r="P1125" s="391">
        <v>0</v>
      </c>
    </row>
    <row r="1126" spans="1:16" ht="45" customHeight="1">
      <c r="A1126" s="393" t="s">
        <v>2411</v>
      </c>
      <c r="B1126" s="389">
        <v>16</v>
      </c>
      <c r="C1126" s="389">
        <v>68</v>
      </c>
      <c r="D1126" s="389">
        <v>4.25</v>
      </c>
      <c r="E1126" s="391">
        <v>0</v>
      </c>
      <c r="F1126" s="389">
        <v>2</v>
      </c>
      <c r="G1126" s="389">
        <v>2</v>
      </c>
      <c r="H1126" s="389">
        <v>1</v>
      </c>
      <c r="I1126" s="389">
        <v>2</v>
      </c>
      <c r="J1126" s="389">
        <v>1</v>
      </c>
      <c r="K1126" s="389">
        <v>1</v>
      </c>
      <c r="L1126" s="389">
        <v>4</v>
      </c>
      <c r="M1126" s="389">
        <v>1</v>
      </c>
      <c r="N1126" s="389">
        <v>1</v>
      </c>
      <c r="O1126" s="389">
        <v>1</v>
      </c>
      <c r="P1126" s="391">
        <v>0</v>
      </c>
    </row>
    <row r="1127" spans="1:16" ht="22.5">
      <c r="A1127" s="392" t="s">
        <v>2412</v>
      </c>
      <c r="B1127" s="389">
        <v>65734</v>
      </c>
      <c r="C1127" s="389">
        <v>348942</v>
      </c>
      <c r="D1127" s="389">
        <v>5.3083944381902821</v>
      </c>
      <c r="E1127" s="389">
        <v>709</v>
      </c>
      <c r="F1127" s="389">
        <v>4460</v>
      </c>
      <c r="G1127" s="389">
        <v>4822</v>
      </c>
      <c r="H1127" s="389">
        <v>4558</v>
      </c>
      <c r="I1127" s="389">
        <v>6062</v>
      </c>
      <c r="J1127" s="389">
        <v>8053</v>
      </c>
      <c r="K1127" s="389">
        <v>13409</v>
      </c>
      <c r="L1127" s="389">
        <v>8702</v>
      </c>
      <c r="M1127" s="389">
        <v>5810</v>
      </c>
      <c r="N1127" s="389">
        <v>3886</v>
      </c>
      <c r="O1127" s="389">
        <v>5244</v>
      </c>
      <c r="P1127" s="389">
        <v>19</v>
      </c>
    </row>
    <row r="1128" spans="1:16">
      <c r="A1128" s="393" t="s">
        <v>2413</v>
      </c>
      <c r="B1128" s="389">
        <v>446</v>
      </c>
      <c r="C1128" s="389">
        <v>1585</v>
      </c>
      <c r="D1128" s="389">
        <v>3.5538116591928253</v>
      </c>
      <c r="E1128" s="389">
        <v>12</v>
      </c>
      <c r="F1128" s="389">
        <v>78</v>
      </c>
      <c r="G1128" s="389">
        <v>43</v>
      </c>
      <c r="H1128" s="389">
        <v>29</v>
      </c>
      <c r="I1128" s="389">
        <v>39</v>
      </c>
      <c r="J1128" s="389">
        <v>44</v>
      </c>
      <c r="K1128" s="389">
        <v>71</v>
      </c>
      <c r="L1128" s="389">
        <v>41</v>
      </c>
      <c r="M1128" s="389">
        <v>35</v>
      </c>
      <c r="N1128" s="389">
        <v>16</v>
      </c>
      <c r="O1128" s="389">
        <v>37</v>
      </c>
      <c r="P1128" s="389">
        <v>1</v>
      </c>
    </row>
    <row r="1129" spans="1:16">
      <c r="A1129" s="393" t="s">
        <v>2414</v>
      </c>
      <c r="B1129" s="389">
        <v>710</v>
      </c>
      <c r="C1129" s="389">
        <v>2705</v>
      </c>
      <c r="D1129" s="389">
        <v>3.8098591549295775</v>
      </c>
      <c r="E1129" s="389">
        <v>7</v>
      </c>
      <c r="F1129" s="389">
        <v>102</v>
      </c>
      <c r="G1129" s="389">
        <v>72</v>
      </c>
      <c r="H1129" s="389">
        <v>34</v>
      </c>
      <c r="I1129" s="389">
        <v>44</v>
      </c>
      <c r="J1129" s="389">
        <v>87</v>
      </c>
      <c r="K1129" s="389">
        <v>146</v>
      </c>
      <c r="L1129" s="389">
        <v>72</v>
      </c>
      <c r="M1129" s="389">
        <v>57</v>
      </c>
      <c r="N1129" s="389">
        <v>55</v>
      </c>
      <c r="O1129" s="389">
        <v>34</v>
      </c>
      <c r="P1129" s="391">
        <v>0</v>
      </c>
    </row>
    <row r="1130" spans="1:16">
      <c r="A1130" s="393" t="s">
        <v>2415</v>
      </c>
      <c r="B1130" s="389">
        <v>1796</v>
      </c>
      <c r="C1130" s="389">
        <v>8808</v>
      </c>
      <c r="D1130" s="389">
        <v>4.9042316258351892</v>
      </c>
      <c r="E1130" s="389">
        <v>19</v>
      </c>
      <c r="F1130" s="389">
        <v>59</v>
      </c>
      <c r="G1130" s="389">
        <v>87</v>
      </c>
      <c r="H1130" s="389">
        <v>72</v>
      </c>
      <c r="I1130" s="389">
        <v>232</v>
      </c>
      <c r="J1130" s="389">
        <v>316</v>
      </c>
      <c r="K1130" s="389">
        <v>473</v>
      </c>
      <c r="L1130" s="389">
        <v>254</v>
      </c>
      <c r="M1130" s="389">
        <v>137</v>
      </c>
      <c r="N1130" s="389">
        <v>71</v>
      </c>
      <c r="O1130" s="389">
        <v>76</v>
      </c>
      <c r="P1130" s="391">
        <v>0</v>
      </c>
    </row>
    <row r="1131" spans="1:16" ht="22.5">
      <c r="A1131" s="393" t="s">
        <v>2416</v>
      </c>
      <c r="B1131" s="389">
        <v>52</v>
      </c>
      <c r="C1131" s="389">
        <v>100</v>
      </c>
      <c r="D1131" s="389">
        <v>1.9230769230769231</v>
      </c>
      <c r="E1131" s="391">
        <v>0</v>
      </c>
      <c r="F1131" s="389">
        <v>2</v>
      </c>
      <c r="G1131" s="389">
        <v>1</v>
      </c>
      <c r="H1131" s="389">
        <v>2</v>
      </c>
      <c r="I1131" s="389">
        <v>5</v>
      </c>
      <c r="J1131" s="389">
        <v>10</v>
      </c>
      <c r="K1131" s="389">
        <v>15</v>
      </c>
      <c r="L1131" s="389">
        <v>6</v>
      </c>
      <c r="M1131" s="389">
        <v>4</v>
      </c>
      <c r="N1131" s="389">
        <v>5</v>
      </c>
      <c r="O1131" s="389">
        <v>2</v>
      </c>
      <c r="P1131" s="391">
        <v>0</v>
      </c>
    </row>
    <row r="1132" spans="1:16">
      <c r="A1132" s="393" t="s">
        <v>2417</v>
      </c>
      <c r="B1132" s="389">
        <v>40</v>
      </c>
      <c r="C1132" s="389">
        <v>143</v>
      </c>
      <c r="D1132" s="389">
        <v>3.5750000000000002</v>
      </c>
      <c r="E1132" s="391">
        <v>0</v>
      </c>
      <c r="F1132" s="389">
        <v>3</v>
      </c>
      <c r="G1132" s="389">
        <v>1</v>
      </c>
      <c r="H1132" s="389">
        <v>2</v>
      </c>
      <c r="I1132" s="389">
        <v>6</v>
      </c>
      <c r="J1132" s="389">
        <v>2</v>
      </c>
      <c r="K1132" s="389">
        <v>9</v>
      </c>
      <c r="L1132" s="389">
        <v>8</v>
      </c>
      <c r="M1132" s="389">
        <v>5</v>
      </c>
      <c r="N1132" s="389">
        <v>2</v>
      </c>
      <c r="O1132" s="389">
        <v>2</v>
      </c>
      <c r="P1132" s="391">
        <v>0</v>
      </c>
    </row>
    <row r="1133" spans="1:16">
      <c r="A1133" s="393" t="s">
        <v>2418</v>
      </c>
      <c r="B1133" s="389">
        <v>631</v>
      </c>
      <c r="C1133" s="389">
        <v>3216</v>
      </c>
      <c r="D1133" s="389">
        <v>5.0966719492868462</v>
      </c>
      <c r="E1133" s="389">
        <v>6</v>
      </c>
      <c r="F1133" s="389">
        <v>49</v>
      </c>
      <c r="G1133" s="389">
        <v>59</v>
      </c>
      <c r="H1133" s="389">
        <v>41</v>
      </c>
      <c r="I1133" s="389">
        <v>63</v>
      </c>
      <c r="J1133" s="389">
        <v>76</v>
      </c>
      <c r="K1133" s="389">
        <v>111</v>
      </c>
      <c r="L1133" s="389">
        <v>79</v>
      </c>
      <c r="M1133" s="389">
        <v>52</v>
      </c>
      <c r="N1133" s="389">
        <v>46</v>
      </c>
      <c r="O1133" s="389">
        <v>49</v>
      </c>
      <c r="P1133" s="391">
        <v>0</v>
      </c>
    </row>
    <row r="1134" spans="1:16">
      <c r="A1134" s="393" t="s">
        <v>2419</v>
      </c>
      <c r="B1134" s="389">
        <v>7325</v>
      </c>
      <c r="C1134" s="389">
        <v>42684</v>
      </c>
      <c r="D1134" s="389">
        <v>5.8271672354948807</v>
      </c>
      <c r="E1134" s="389">
        <v>180</v>
      </c>
      <c r="F1134" s="389">
        <v>709</v>
      </c>
      <c r="G1134" s="389">
        <v>641</v>
      </c>
      <c r="H1134" s="389">
        <v>459</v>
      </c>
      <c r="I1134" s="389">
        <v>610</v>
      </c>
      <c r="J1134" s="389">
        <v>792</v>
      </c>
      <c r="K1134" s="389">
        <v>1224</v>
      </c>
      <c r="L1134" s="389">
        <v>744</v>
      </c>
      <c r="M1134" s="389">
        <v>565</v>
      </c>
      <c r="N1134" s="389">
        <v>478</v>
      </c>
      <c r="O1134" s="389">
        <v>922</v>
      </c>
      <c r="P1134" s="389">
        <v>1</v>
      </c>
    </row>
    <row r="1135" spans="1:16">
      <c r="A1135" s="393" t="s">
        <v>2420</v>
      </c>
      <c r="B1135" s="389">
        <v>33</v>
      </c>
      <c r="C1135" s="389">
        <v>165</v>
      </c>
      <c r="D1135" s="389">
        <v>5</v>
      </c>
      <c r="E1135" s="389">
        <v>1</v>
      </c>
      <c r="F1135" s="389">
        <v>7</v>
      </c>
      <c r="G1135" s="389">
        <v>4</v>
      </c>
      <c r="H1135" s="389">
        <v>2</v>
      </c>
      <c r="I1135" s="389">
        <v>4</v>
      </c>
      <c r="J1135" s="389">
        <v>2</v>
      </c>
      <c r="K1135" s="389">
        <v>4</v>
      </c>
      <c r="L1135" s="389">
        <v>4</v>
      </c>
      <c r="M1135" s="389">
        <v>2</v>
      </c>
      <c r="N1135" s="389">
        <v>2</v>
      </c>
      <c r="O1135" s="389">
        <v>1</v>
      </c>
      <c r="P1135" s="391">
        <v>0</v>
      </c>
    </row>
    <row r="1136" spans="1:16">
      <c r="A1136" s="393" t="s">
        <v>2421</v>
      </c>
      <c r="B1136" s="389">
        <v>19</v>
      </c>
      <c r="C1136" s="389">
        <v>74</v>
      </c>
      <c r="D1136" s="389">
        <v>3.8947368421052633</v>
      </c>
      <c r="E1136" s="391">
        <v>0</v>
      </c>
      <c r="F1136" s="391">
        <v>0</v>
      </c>
      <c r="G1136" s="391">
        <v>0</v>
      </c>
      <c r="H1136" s="389">
        <v>1</v>
      </c>
      <c r="I1136" s="389">
        <v>1</v>
      </c>
      <c r="J1136" s="389">
        <v>4</v>
      </c>
      <c r="K1136" s="389">
        <v>5</v>
      </c>
      <c r="L1136" s="389">
        <v>5</v>
      </c>
      <c r="M1136" s="389">
        <v>1</v>
      </c>
      <c r="N1136" s="389">
        <v>1</v>
      </c>
      <c r="O1136" s="389">
        <v>1</v>
      </c>
      <c r="P1136" s="391">
        <v>0</v>
      </c>
    </row>
    <row r="1137" spans="1:16" ht="22.5">
      <c r="A1137" s="393" t="s">
        <v>2422</v>
      </c>
      <c r="B1137" s="389">
        <v>1436</v>
      </c>
      <c r="C1137" s="389">
        <v>5980</v>
      </c>
      <c r="D1137" s="389">
        <v>4.1643454038997216</v>
      </c>
      <c r="E1137" s="389">
        <v>34</v>
      </c>
      <c r="F1137" s="389">
        <v>164</v>
      </c>
      <c r="G1137" s="389">
        <v>113</v>
      </c>
      <c r="H1137" s="389">
        <v>97</v>
      </c>
      <c r="I1137" s="389">
        <v>130</v>
      </c>
      <c r="J1137" s="389">
        <v>218</v>
      </c>
      <c r="K1137" s="389">
        <v>264</v>
      </c>
      <c r="L1137" s="389">
        <v>162</v>
      </c>
      <c r="M1137" s="389">
        <v>98</v>
      </c>
      <c r="N1137" s="389">
        <v>63</v>
      </c>
      <c r="O1137" s="389">
        <v>93</v>
      </c>
      <c r="P1137" s="391">
        <v>0</v>
      </c>
    </row>
    <row r="1138" spans="1:16">
      <c r="A1138" s="393" t="s">
        <v>2423</v>
      </c>
      <c r="B1138" s="389">
        <v>24</v>
      </c>
      <c r="C1138" s="389">
        <v>77</v>
      </c>
      <c r="D1138" s="389">
        <v>3.2083333333333335</v>
      </c>
      <c r="E1138" s="391">
        <v>0</v>
      </c>
      <c r="F1138" s="391">
        <v>0</v>
      </c>
      <c r="G1138" s="389">
        <v>1</v>
      </c>
      <c r="H1138" s="391">
        <v>0</v>
      </c>
      <c r="I1138" s="389">
        <v>2</v>
      </c>
      <c r="J1138" s="389">
        <v>4</v>
      </c>
      <c r="K1138" s="389">
        <v>10</v>
      </c>
      <c r="L1138" s="389">
        <v>2</v>
      </c>
      <c r="M1138" s="389">
        <v>2</v>
      </c>
      <c r="N1138" s="389">
        <v>1</v>
      </c>
      <c r="O1138" s="389">
        <v>2</v>
      </c>
      <c r="P1138" s="391">
        <v>0</v>
      </c>
    </row>
    <row r="1139" spans="1:16">
      <c r="A1139" s="393" t="s">
        <v>2424</v>
      </c>
      <c r="B1139" s="389">
        <v>81</v>
      </c>
      <c r="C1139" s="389">
        <v>304</v>
      </c>
      <c r="D1139" s="389">
        <v>3.7530864197530862</v>
      </c>
      <c r="E1139" s="391">
        <v>0</v>
      </c>
      <c r="F1139" s="389">
        <v>1</v>
      </c>
      <c r="G1139" s="389">
        <v>4</v>
      </c>
      <c r="H1139" s="389">
        <v>1</v>
      </c>
      <c r="I1139" s="389">
        <v>6</v>
      </c>
      <c r="J1139" s="389">
        <v>16</v>
      </c>
      <c r="K1139" s="389">
        <v>22</v>
      </c>
      <c r="L1139" s="389">
        <v>13</v>
      </c>
      <c r="M1139" s="389">
        <v>8</v>
      </c>
      <c r="N1139" s="389">
        <v>5</v>
      </c>
      <c r="O1139" s="389">
        <v>5</v>
      </c>
      <c r="P1139" s="391">
        <v>0</v>
      </c>
    </row>
    <row r="1140" spans="1:16">
      <c r="A1140" s="393" t="s">
        <v>2425</v>
      </c>
      <c r="B1140" s="389">
        <v>97</v>
      </c>
      <c r="C1140" s="389">
        <v>1182</v>
      </c>
      <c r="D1140" s="389">
        <v>12.185567010309278</v>
      </c>
      <c r="E1140" s="389">
        <v>1</v>
      </c>
      <c r="F1140" s="389">
        <v>1</v>
      </c>
      <c r="G1140" s="389">
        <v>3</v>
      </c>
      <c r="H1140" s="391">
        <v>0</v>
      </c>
      <c r="I1140" s="389">
        <v>8</v>
      </c>
      <c r="J1140" s="389">
        <v>13</v>
      </c>
      <c r="K1140" s="389">
        <v>26</v>
      </c>
      <c r="L1140" s="389">
        <v>14</v>
      </c>
      <c r="M1140" s="389">
        <v>10</v>
      </c>
      <c r="N1140" s="389">
        <v>5</v>
      </c>
      <c r="O1140" s="389">
        <v>16</v>
      </c>
      <c r="P1140" s="391">
        <v>0</v>
      </c>
    </row>
    <row r="1141" spans="1:16" ht="22.5">
      <c r="A1141" s="393" t="s">
        <v>2426</v>
      </c>
      <c r="B1141" s="389">
        <v>64</v>
      </c>
      <c r="C1141" s="389">
        <v>271</v>
      </c>
      <c r="D1141" s="389">
        <v>4.234375</v>
      </c>
      <c r="E1141" s="389">
        <v>2</v>
      </c>
      <c r="F1141" s="389">
        <v>2</v>
      </c>
      <c r="G1141" s="389">
        <v>1</v>
      </c>
      <c r="H1141" s="389">
        <v>1</v>
      </c>
      <c r="I1141" s="389">
        <v>5</v>
      </c>
      <c r="J1141" s="389">
        <v>8</v>
      </c>
      <c r="K1141" s="389">
        <v>13</v>
      </c>
      <c r="L1141" s="389">
        <v>15</v>
      </c>
      <c r="M1141" s="389">
        <v>8</v>
      </c>
      <c r="N1141" s="389">
        <v>8</v>
      </c>
      <c r="O1141" s="389">
        <v>1</v>
      </c>
      <c r="P1141" s="391">
        <v>0</v>
      </c>
    </row>
    <row r="1142" spans="1:16" ht="22.5">
      <c r="A1142" s="393" t="s">
        <v>2427</v>
      </c>
      <c r="B1142" s="389">
        <v>112</v>
      </c>
      <c r="C1142" s="389">
        <v>920</v>
      </c>
      <c r="D1142" s="389">
        <v>8.2142857142857135</v>
      </c>
      <c r="E1142" s="391">
        <v>0</v>
      </c>
      <c r="F1142" s="389">
        <v>1</v>
      </c>
      <c r="G1142" s="389">
        <v>2</v>
      </c>
      <c r="H1142" s="389">
        <v>5</v>
      </c>
      <c r="I1142" s="389">
        <v>12</v>
      </c>
      <c r="J1142" s="389">
        <v>6</v>
      </c>
      <c r="K1142" s="389">
        <v>20</v>
      </c>
      <c r="L1142" s="389">
        <v>29</v>
      </c>
      <c r="M1142" s="389">
        <v>11</v>
      </c>
      <c r="N1142" s="389">
        <v>13</v>
      </c>
      <c r="O1142" s="389">
        <v>13</v>
      </c>
      <c r="P1142" s="391">
        <v>0</v>
      </c>
    </row>
    <row r="1143" spans="1:16">
      <c r="A1143" s="393" t="s">
        <v>2428</v>
      </c>
      <c r="B1143" s="389">
        <v>3</v>
      </c>
      <c r="C1143" s="389">
        <v>15</v>
      </c>
      <c r="D1143" s="389">
        <v>5</v>
      </c>
      <c r="E1143" s="391">
        <v>0</v>
      </c>
      <c r="F1143" s="391">
        <v>0</v>
      </c>
      <c r="G1143" s="391">
        <v>0</v>
      </c>
      <c r="H1143" s="391">
        <v>0</v>
      </c>
      <c r="I1143" s="391">
        <v>0</v>
      </c>
      <c r="J1143" s="389">
        <v>1</v>
      </c>
      <c r="K1143" s="389">
        <v>1</v>
      </c>
      <c r="L1143" s="389">
        <v>1</v>
      </c>
      <c r="M1143" s="391">
        <v>0</v>
      </c>
      <c r="N1143" s="391">
        <v>0</v>
      </c>
      <c r="O1143" s="391">
        <v>0</v>
      </c>
      <c r="P1143" s="391">
        <v>0</v>
      </c>
    </row>
    <row r="1144" spans="1:16" ht="22.5">
      <c r="A1144" s="393" t="s">
        <v>2429</v>
      </c>
      <c r="B1144" s="389">
        <v>1</v>
      </c>
      <c r="C1144" s="389">
        <v>2</v>
      </c>
      <c r="D1144" s="389">
        <v>2</v>
      </c>
      <c r="E1144" s="391">
        <v>0</v>
      </c>
      <c r="F1144" s="391">
        <v>0</v>
      </c>
      <c r="G1144" s="391">
        <v>0</v>
      </c>
      <c r="H1144" s="391">
        <v>0</v>
      </c>
      <c r="I1144" s="391">
        <v>0</v>
      </c>
      <c r="J1144" s="391">
        <v>0</v>
      </c>
      <c r="K1144" s="389">
        <v>1</v>
      </c>
      <c r="L1144" s="391">
        <v>0</v>
      </c>
      <c r="M1144" s="391">
        <v>0</v>
      </c>
      <c r="N1144" s="391">
        <v>0</v>
      </c>
      <c r="O1144" s="391">
        <v>0</v>
      </c>
      <c r="P1144" s="391">
        <v>0</v>
      </c>
    </row>
    <row r="1145" spans="1:16">
      <c r="A1145" s="393" t="s">
        <v>2430</v>
      </c>
      <c r="B1145" s="389">
        <v>2</v>
      </c>
      <c r="C1145" s="389">
        <v>10</v>
      </c>
      <c r="D1145" s="389">
        <v>5</v>
      </c>
      <c r="E1145" s="391">
        <v>0</v>
      </c>
      <c r="F1145" s="391">
        <v>0</v>
      </c>
      <c r="G1145" s="391">
        <v>0</v>
      </c>
      <c r="H1145" s="391">
        <v>0</v>
      </c>
      <c r="I1145" s="391">
        <v>0</v>
      </c>
      <c r="J1145" s="391">
        <v>0</v>
      </c>
      <c r="K1145" s="391">
        <v>0</v>
      </c>
      <c r="L1145" s="389">
        <v>1</v>
      </c>
      <c r="M1145" s="391">
        <v>0</v>
      </c>
      <c r="N1145" s="391">
        <v>0</v>
      </c>
      <c r="O1145" s="389">
        <v>1</v>
      </c>
      <c r="P1145" s="391">
        <v>0</v>
      </c>
    </row>
    <row r="1146" spans="1:16" ht="22.5">
      <c r="A1146" s="393" t="s">
        <v>2431</v>
      </c>
      <c r="B1146" s="389">
        <v>115</v>
      </c>
      <c r="C1146" s="389">
        <v>685</v>
      </c>
      <c r="D1146" s="389">
        <v>5.9565217391304346</v>
      </c>
      <c r="E1146" s="391">
        <v>0</v>
      </c>
      <c r="F1146" s="389">
        <v>4</v>
      </c>
      <c r="G1146" s="389">
        <v>6</v>
      </c>
      <c r="H1146" s="389">
        <v>1</v>
      </c>
      <c r="I1146" s="389">
        <v>6</v>
      </c>
      <c r="J1146" s="389">
        <v>17</v>
      </c>
      <c r="K1146" s="389">
        <v>31</v>
      </c>
      <c r="L1146" s="389">
        <v>18</v>
      </c>
      <c r="M1146" s="389">
        <v>17</v>
      </c>
      <c r="N1146" s="389">
        <v>5</v>
      </c>
      <c r="O1146" s="389">
        <v>10</v>
      </c>
      <c r="P1146" s="391">
        <v>0</v>
      </c>
    </row>
    <row r="1147" spans="1:16">
      <c r="A1147" s="393" t="s">
        <v>2432</v>
      </c>
      <c r="B1147" s="389">
        <v>115</v>
      </c>
      <c r="C1147" s="389">
        <v>597</v>
      </c>
      <c r="D1147" s="389">
        <v>5.1913043478260867</v>
      </c>
      <c r="E1147" s="391">
        <v>0</v>
      </c>
      <c r="F1147" s="389">
        <v>3</v>
      </c>
      <c r="G1147" s="389">
        <v>1</v>
      </c>
      <c r="H1147" s="389">
        <v>4</v>
      </c>
      <c r="I1147" s="389">
        <v>6</v>
      </c>
      <c r="J1147" s="389">
        <v>9</v>
      </c>
      <c r="K1147" s="389">
        <v>34</v>
      </c>
      <c r="L1147" s="389">
        <v>18</v>
      </c>
      <c r="M1147" s="389">
        <v>15</v>
      </c>
      <c r="N1147" s="389">
        <v>9</v>
      </c>
      <c r="O1147" s="389">
        <v>16</v>
      </c>
      <c r="P1147" s="391">
        <v>0</v>
      </c>
    </row>
    <row r="1148" spans="1:16">
      <c r="A1148" s="393" t="s">
        <v>2433</v>
      </c>
      <c r="B1148" s="389">
        <v>222</v>
      </c>
      <c r="C1148" s="389">
        <v>1489</v>
      </c>
      <c r="D1148" s="389">
        <v>6.7072072072072073</v>
      </c>
      <c r="E1148" s="391">
        <v>0</v>
      </c>
      <c r="F1148" s="389">
        <v>5</v>
      </c>
      <c r="G1148" s="389">
        <v>3</v>
      </c>
      <c r="H1148" s="389">
        <v>9</v>
      </c>
      <c r="I1148" s="389">
        <v>19</v>
      </c>
      <c r="J1148" s="389">
        <v>42</v>
      </c>
      <c r="K1148" s="389">
        <v>61</v>
      </c>
      <c r="L1148" s="389">
        <v>38</v>
      </c>
      <c r="M1148" s="389">
        <v>26</v>
      </c>
      <c r="N1148" s="389">
        <v>11</v>
      </c>
      <c r="O1148" s="389">
        <v>8</v>
      </c>
      <c r="P1148" s="391">
        <v>0</v>
      </c>
    </row>
    <row r="1149" spans="1:16" ht="22.5">
      <c r="A1149" s="393" t="s">
        <v>2434</v>
      </c>
      <c r="B1149" s="389">
        <v>258</v>
      </c>
      <c r="C1149" s="389">
        <v>1607</v>
      </c>
      <c r="D1149" s="389">
        <v>6.2286821705426361</v>
      </c>
      <c r="E1149" s="391">
        <v>0</v>
      </c>
      <c r="F1149" s="389">
        <v>1</v>
      </c>
      <c r="G1149" s="389">
        <v>3</v>
      </c>
      <c r="H1149" s="389">
        <v>1</v>
      </c>
      <c r="I1149" s="389">
        <v>10</v>
      </c>
      <c r="J1149" s="389">
        <v>15</v>
      </c>
      <c r="K1149" s="389">
        <v>53</v>
      </c>
      <c r="L1149" s="389">
        <v>42</v>
      </c>
      <c r="M1149" s="389">
        <v>52</v>
      </c>
      <c r="N1149" s="389">
        <v>40</v>
      </c>
      <c r="O1149" s="389">
        <v>41</v>
      </c>
      <c r="P1149" s="391">
        <v>0</v>
      </c>
    </row>
    <row r="1150" spans="1:16" ht="22.5">
      <c r="A1150" s="393" t="s">
        <v>2435</v>
      </c>
      <c r="B1150" s="389">
        <v>12</v>
      </c>
      <c r="C1150" s="389">
        <v>57</v>
      </c>
      <c r="D1150" s="389">
        <v>4.75</v>
      </c>
      <c r="E1150" s="391">
        <v>0</v>
      </c>
      <c r="F1150" s="391">
        <v>0</v>
      </c>
      <c r="G1150" s="391">
        <v>0</v>
      </c>
      <c r="H1150" s="391">
        <v>0</v>
      </c>
      <c r="I1150" s="389">
        <v>1</v>
      </c>
      <c r="J1150" s="389">
        <v>1</v>
      </c>
      <c r="K1150" s="389">
        <v>4</v>
      </c>
      <c r="L1150" s="389">
        <v>1</v>
      </c>
      <c r="M1150" s="389">
        <v>3</v>
      </c>
      <c r="N1150" s="391">
        <v>0</v>
      </c>
      <c r="O1150" s="389">
        <v>2</v>
      </c>
      <c r="P1150" s="391">
        <v>0</v>
      </c>
    </row>
    <row r="1151" spans="1:16" ht="22.5">
      <c r="A1151" s="393" t="s">
        <v>2436</v>
      </c>
      <c r="B1151" s="389">
        <v>52</v>
      </c>
      <c r="C1151" s="389">
        <v>547</v>
      </c>
      <c r="D1151" s="389">
        <v>10.51923076923077</v>
      </c>
      <c r="E1151" s="391">
        <v>0</v>
      </c>
      <c r="F1151" s="389">
        <v>1</v>
      </c>
      <c r="G1151" s="391">
        <v>0</v>
      </c>
      <c r="H1151" s="389">
        <v>1</v>
      </c>
      <c r="I1151" s="389">
        <v>2</v>
      </c>
      <c r="J1151" s="389">
        <v>6</v>
      </c>
      <c r="K1151" s="389">
        <v>12</v>
      </c>
      <c r="L1151" s="389">
        <v>9</v>
      </c>
      <c r="M1151" s="389">
        <v>4</v>
      </c>
      <c r="N1151" s="389">
        <v>9</v>
      </c>
      <c r="O1151" s="389">
        <v>8</v>
      </c>
      <c r="P1151" s="391">
        <v>0</v>
      </c>
    </row>
    <row r="1152" spans="1:16">
      <c r="A1152" s="393" t="s">
        <v>2437</v>
      </c>
      <c r="B1152" s="389">
        <v>14</v>
      </c>
      <c r="C1152" s="389">
        <v>59</v>
      </c>
      <c r="D1152" s="389">
        <v>4.2142857142857144</v>
      </c>
      <c r="E1152" s="391">
        <v>0</v>
      </c>
      <c r="F1152" s="389">
        <v>1</v>
      </c>
      <c r="G1152" s="391">
        <v>0</v>
      </c>
      <c r="H1152" s="389">
        <v>2</v>
      </c>
      <c r="I1152" s="389">
        <v>5</v>
      </c>
      <c r="J1152" s="391">
        <v>0</v>
      </c>
      <c r="K1152" s="389">
        <v>3</v>
      </c>
      <c r="L1152" s="391">
        <v>0</v>
      </c>
      <c r="M1152" s="389">
        <v>2</v>
      </c>
      <c r="N1152" s="391">
        <v>0</v>
      </c>
      <c r="O1152" s="389">
        <v>1</v>
      </c>
      <c r="P1152" s="391">
        <v>0</v>
      </c>
    </row>
    <row r="1153" spans="1:16">
      <c r="A1153" s="393" t="s">
        <v>2438</v>
      </c>
      <c r="B1153" s="389">
        <v>4</v>
      </c>
      <c r="C1153" s="389">
        <v>31</v>
      </c>
      <c r="D1153" s="389">
        <v>7.75</v>
      </c>
      <c r="E1153" s="391">
        <v>0</v>
      </c>
      <c r="F1153" s="391">
        <v>0</v>
      </c>
      <c r="G1153" s="391">
        <v>0</v>
      </c>
      <c r="H1153" s="391">
        <v>0</v>
      </c>
      <c r="I1153" s="391">
        <v>0</v>
      </c>
      <c r="J1153" s="391">
        <v>0</v>
      </c>
      <c r="K1153" s="389">
        <v>1</v>
      </c>
      <c r="L1153" s="391">
        <v>0</v>
      </c>
      <c r="M1153" s="391">
        <v>0</v>
      </c>
      <c r="N1153" s="389">
        <v>1</v>
      </c>
      <c r="O1153" s="389">
        <v>2</v>
      </c>
      <c r="P1153" s="391">
        <v>0</v>
      </c>
    </row>
    <row r="1154" spans="1:16" ht="22.5">
      <c r="A1154" s="393" t="s">
        <v>2439</v>
      </c>
      <c r="B1154" s="389">
        <v>302</v>
      </c>
      <c r="C1154" s="389">
        <v>2076</v>
      </c>
      <c r="D1154" s="389">
        <v>6.8741721854304636</v>
      </c>
      <c r="E1154" s="391">
        <v>0</v>
      </c>
      <c r="F1154" s="389">
        <v>4</v>
      </c>
      <c r="G1154" s="389">
        <v>5</v>
      </c>
      <c r="H1154" s="389">
        <v>5</v>
      </c>
      <c r="I1154" s="389">
        <v>35</v>
      </c>
      <c r="J1154" s="389">
        <v>68</v>
      </c>
      <c r="K1154" s="389">
        <v>89</v>
      </c>
      <c r="L1154" s="389">
        <v>39</v>
      </c>
      <c r="M1154" s="389">
        <v>21</v>
      </c>
      <c r="N1154" s="389">
        <v>18</v>
      </c>
      <c r="O1154" s="389">
        <v>18</v>
      </c>
      <c r="P1154" s="391">
        <v>0</v>
      </c>
    </row>
    <row r="1155" spans="1:16" ht="22.5">
      <c r="A1155" s="393" t="s">
        <v>2440</v>
      </c>
      <c r="B1155" s="389">
        <v>3</v>
      </c>
      <c r="C1155" s="389">
        <v>3</v>
      </c>
      <c r="D1155" s="389">
        <v>1</v>
      </c>
      <c r="E1155" s="391">
        <v>0</v>
      </c>
      <c r="F1155" s="391">
        <v>0</v>
      </c>
      <c r="G1155" s="391">
        <v>0</v>
      </c>
      <c r="H1155" s="391">
        <v>0</v>
      </c>
      <c r="I1155" s="391">
        <v>0</v>
      </c>
      <c r="J1155" s="391">
        <v>0</v>
      </c>
      <c r="K1155" s="389">
        <v>2</v>
      </c>
      <c r="L1155" s="389">
        <v>1</v>
      </c>
      <c r="M1155" s="391">
        <v>0</v>
      </c>
      <c r="N1155" s="391">
        <v>0</v>
      </c>
      <c r="O1155" s="391">
        <v>0</v>
      </c>
      <c r="P1155" s="391">
        <v>0</v>
      </c>
    </row>
    <row r="1156" spans="1:16" ht="22.5">
      <c r="A1156" s="393" t="s">
        <v>2441</v>
      </c>
      <c r="B1156" s="389">
        <v>709</v>
      </c>
      <c r="C1156" s="389">
        <v>3710</v>
      </c>
      <c r="D1156" s="389">
        <v>5.2327221438645983</v>
      </c>
      <c r="E1156" s="389">
        <v>2</v>
      </c>
      <c r="F1156" s="389">
        <v>8</v>
      </c>
      <c r="G1156" s="389">
        <v>16</v>
      </c>
      <c r="H1156" s="389">
        <v>18</v>
      </c>
      <c r="I1156" s="389">
        <v>80</v>
      </c>
      <c r="J1156" s="389">
        <v>99</v>
      </c>
      <c r="K1156" s="389">
        <v>171</v>
      </c>
      <c r="L1156" s="389">
        <v>101</v>
      </c>
      <c r="M1156" s="389">
        <v>90</v>
      </c>
      <c r="N1156" s="389">
        <v>65</v>
      </c>
      <c r="O1156" s="389">
        <v>59</v>
      </c>
      <c r="P1156" s="391">
        <v>0</v>
      </c>
    </row>
    <row r="1157" spans="1:16" ht="22.5">
      <c r="A1157" s="393" t="s">
        <v>2442</v>
      </c>
      <c r="B1157" s="389">
        <v>171</v>
      </c>
      <c r="C1157" s="389">
        <v>987</v>
      </c>
      <c r="D1157" s="389">
        <v>5.7719298245614032</v>
      </c>
      <c r="E1157" s="391">
        <v>0</v>
      </c>
      <c r="F1157" s="389">
        <v>9</v>
      </c>
      <c r="G1157" s="389">
        <v>5</v>
      </c>
      <c r="H1157" s="389">
        <v>13</v>
      </c>
      <c r="I1157" s="389">
        <v>17</v>
      </c>
      <c r="J1157" s="389">
        <v>15</v>
      </c>
      <c r="K1157" s="389">
        <v>32</v>
      </c>
      <c r="L1157" s="389">
        <v>27</v>
      </c>
      <c r="M1157" s="389">
        <v>23</v>
      </c>
      <c r="N1157" s="389">
        <v>14</v>
      </c>
      <c r="O1157" s="389">
        <v>16</v>
      </c>
      <c r="P1157" s="391">
        <v>0</v>
      </c>
    </row>
    <row r="1158" spans="1:16" ht="22.5">
      <c r="A1158" s="393" t="s">
        <v>2443</v>
      </c>
      <c r="B1158" s="389">
        <v>410</v>
      </c>
      <c r="C1158" s="389">
        <v>2369</v>
      </c>
      <c r="D1158" s="389">
        <v>5.7780487804878051</v>
      </c>
      <c r="E1158" s="389">
        <v>5</v>
      </c>
      <c r="F1158" s="389">
        <v>19</v>
      </c>
      <c r="G1158" s="389">
        <v>24</v>
      </c>
      <c r="H1158" s="389">
        <v>27</v>
      </c>
      <c r="I1158" s="389">
        <v>43</v>
      </c>
      <c r="J1158" s="389">
        <v>63</v>
      </c>
      <c r="K1158" s="389">
        <v>111</v>
      </c>
      <c r="L1158" s="389">
        <v>50</v>
      </c>
      <c r="M1158" s="389">
        <v>25</v>
      </c>
      <c r="N1158" s="389">
        <v>17</v>
      </c>
      <c r="O1158" s="389">
        <v>26</v>
      </c>
      <c r="P1158" s="391">
        <v>0</v>
      </c>
    </row>
    <row r="1159" spans="1:16">
      <c r="A1159" s="393" t="s">
        <v>2444</v>
      </c>
      <c r="B1159" s="389">
        <v>428</v>
      </c>
      <c r="C1159" s="389">
        <v>3635</v>
      </c>
      <c r="D1159" s="389">
        <v>8.4929906542056077</v>
      </c>
      <c r="E1159" s="389">
        <v>1</v>
      </c>
      <c r="F1159" s="389">
        <v>2</v>
      </c>
      <c r="G1159" s="389">
        <v>5</v>
      </c>
      <c r="H1159" s="389">
        <v>16</v>
      </c>
      <c r="I1159" s="389">
        <v>40</v>
      </c>
      <c r="J1159" s="389">
        <v>49</v>
      </c>
      <c r="K1159" s="389">
        <v>88</v>
      </c>
      <c r="L1159" s="389">
        <v>65</v>
      </c>
      <c r="M1159" s="389">
        <v>54</v>
      </c>
      <c r="N1159" s="389">
        <v>53</v>
      </c>
      <c r="O1159" s="389">
        <v>55</v>
      </c>
      <c r="P1159" s="391">
        <v>0</v>
      </c>
    </row>
    <row r="1160" spans="1:16" ht="33.75">
      <c r="A1160" s="393" t="s">
        <v>2445</v>
      </c>
      <c r="B1160" s="389">
        <v>35</v>
      </c>
      <c r="C1160" s="389">
        <v>157</v>
      </c>
      <c r="D1160" s="389">
        <v>4.4857142857142858</v>
      </c>
      <c r="E1160" s="391">
        <v>0</v>
      </c>
      <c r="F1160" s="389">
        <v>1</v>
      </c>
      <c r="G1160" s="391">
        <v>0</v>
      </c>
      <c r="H1160" s="389">
        <v>2</v>
      </c>
      <c r="I1160" s="389">
        <v>2</v>
      </c>
      <c r="J1160" s="389">
        <v>3</v>
      </c>
      <c r="K1160" s="389">
        <v>5</v>
      </c>
      <c r="L1160" s="389">
        <v>10</v>
      </c>
      <c r="M1160" s="389">
        <v>3</v>
      </c>
      <c r="N1160" s="389">
        <v>6</v>
      </c>
      <c r="O1160" s="389">
        <v>3</v>
      </c>
      <c r="P1160" s="391">
        <v>0</v>
      </c>
    </row>
    <row r="1161" spans="1:16" ht="33.75">
      <c r="A1161" s="393" t="s">
        <v>3435</v>
      </c>
      <c r="B1161" s="389">
        <v>198</v>
      </c>
      <c r="C1161" s="389">
        <v>980</v>
      </c>
      <c r="D1161" s="389">
        <v>4.9494949494949498</v>
      </c>
      <c r="E1161" s="389">
        <v>1</v>
      </c>
      <c r="F1161" s="389">
        <v>1</v>
      </c>
      <c r="G1161" s="389">
        <v>3</v>
      </c>
      <c r="H1161" s="389">
        <v>4</v>
      </c>
      <c r="I1161" s="389">
        <v>17</v>
      </c>
      <c r="J1161" s="389">
        <v>29</v>
      </c>
      <c r="K1161" s="389">
        <v>47</v>
      </c>
      <c r="L1161" s="389">
        <v>40</v>
      </c>
      <c r="M1161" s="389">
        <v>20</v>
      </c>
      <c r="N1161" s="389">
        <v>19</v>
      </c>
      <c r="O1161" s="389">
        <v>17</v>
      </c>
      <c r="P1161" s="391">
        <v>0</v>
      </c>
    </row>
    <row r="1162" spans="1:16" ht="22.5">
      <c r="A1162" s="393" t="s">
        <v>2446</v>
      </c>
      <c r="B1162" s="389">
        <v>19</v>
      </c>
      <c r="C1162" s="389">
        <v>94</v>
      </c>
      <c r="D1162" s="389">
        <v>4.9473684210526319</v>
      </c>
      <c r="E1162" s="391">
        <v>0</v>
      </c>
      <c r="F1162" s="389">
        <v>1</v>
      </c>
      <c r="G1162" s="389">
        <v>1</v>
      </c>
      <c r="H1162" s="389">
        <v>2</v>
      </c>
      <c r="I1162" s="389">
        <v>1</v>
      </c>
      <c r="J1162" s="389">
        <v>3</v>
      </c>
      <c r="K1162" s="389">
        <v>3</v>
      </c>
      <c r="L1162" s="389">
        <v>3</v>
      </c>
      <c r="M1162" s="389">
        <v>2</v>
      </c>
      <c r="N1162" s="389">
        <v>1</v>
      </c>
      <c r="O1162" s="389">
        <v>2</v>
      </c>
      <c r="P1162" s="391">
        <v>0</v>
      </c>
    </row>
    <row r="1163" spans="1:16">
      <c r="A1163" s="393" t="s">
        <v>2447</v>
      </c>
      <c r="B1163" s="389">
        <v>403</v>
      </c>
      <c r="C1163" s="389">
        <v>3148</v>
      </c>
      <c r="D1163" s="389">
        <v>7.8114143920595538</v>
      </c>
      <c r="E1163" s="389">
        <v>3</v>
      </c>
      <c r="F1163" s="389">
        <v>1</v>
      </c>
      <c r="G1163" s="389">
        <v>15</v>
      </c>
      <c r="H1163" s="389">
        <v>11</v>
      </c>
      <c r="I1163" s="389">
        <v>49</v>
      </c>
      <c r="J1163" s="389">
        <v>85</v>
      </c>
      <c r="K1163" s="389">
        <v>115</v>
      </c>
      <c r="L1163" s="389">
        <v>66</v>
      </c>
      <c r="M1163" s="389">
        <v>28</v>
      </c>
      <c r="N1163" s="389">
        <v>17</v>
      </c>
      <c r="O1163" s="389">
        <v>13</v>
      </c>
      <c r="P1163" s="391">
        <v>0</v>
      </c>
    </row>
    <row r="1164" spans="1:16" ht="22.5">
      <c r="A1164" s="393" t="s">
        <v>3448</v>
      </c>
      <c r="B1164" s="389">
        <v>266</v>
      </c>
      <c r="C1164" s="389">
        <v>1620</v>
      </c>
      <c r="D1164" s="389">
        <v>6.0902255639097742</v>
      </c>
      <c r="E1164" s="391">
        <v>0</v>
      </c>
      <c r="F1164" s="389">
        <v>9</v>
      </c>
      <c r="G1164" s="389">
        <v>31</v>
      </c>
      <c r="H1164" s="389">
        <v>11</v>
      </c>
      <c r="I1164" s="389">
        <v>13</v>
      </c>
      <c r="J1164" s="389">
        <v>23</v>
      </c>
      <c r="K1164" s="389">
        <v>41</v>
      </c>
      <c r="L1164" s="389">
        <v>25</v>
      </c>
      <c r="M1164" s="389">
        <v>21</v>
      </c>
      <c r="N1164" s="389">
        <v>24</v>
      </c>
      <c r="O1164" s="389">
        <v>68</v>
      </c>
      <c r="P1164" s="391">
        <v>0</v>
      </c>
    </row>
    <row r="1165" spans="1:16" ht="33.75">
      <c r="A1165" s="393" t="s">
        <v>2448</v>
      </c>
      <c r="B1165" s="389">
        <v>13</v>
      </c>
      <c r="C1165" s="389">
        <v>61</v>
      </c>
      <c r="D1165" s="389">
        <v>4.6923076923076925</v>
      </c>
      <c r="E1165" s="391">
        <v>0</v>
      </c>
      <c r="F1165" s="391">
        <v>0</v>
      </c>
      <c r="G1165" s="391">
        <v>0</v>
      </c>
      <c r="H1165" s="391">
        <v>0</v>
      </c>
      <c r="I1165" s="389">
        <v>3</v>
      </c>
      <c r="J1165" s="389">
        <v>2</v>
      </c>
      <c r="K1165" s="389">
        <v>2</v>
      </c>
      <c r="L1165" s="389">
        <v>2</v>
      </c>
      <c r="M1165" s="389">
        <v>1</v>
      </c>
      <c r="N1165" s="391">
        <v>0</v>
      </c>
      <c r="O1165" s="389">
        <v>3</v>
      </c>
      <c r="P1165" s="391">
        <v>0</v>
      </c>
    </row>
    <row r="1166" spans="1:16" ht="22.5">
      <c r="A1166" s="393" t="s">
        <v>2449</v>
      </c>
      <c r="B1166" s="389">
        <v>899</v>
      </c>
      <c r="C1166" s="389">
        <v>4919</v>
      </c>
      <c r="D1166" s="389">
        <v>5.4716351501668523</v>
      </c>
      <c r="E1166" s="389">
        <v>3</v>
      </c>
      <c r="F1166" s="389">
        <v>30</v>
      </c>
      <c r="G1166" s="389">
        <v>55</v>
      </c>
      <c r="H1166" s="389">
        <v>48</v>
      </c>
      <c r="I1166" s="389">
        <v>105</v>
      </c>
      <c r="J1166" s="389">
        <v>163</v>
      </c>
      <c r="K1166" s="389">
        <v>220</v>
      </c>
      <c r="L1166" s="389">
        <v>124</v>
      </c>
      <c r="M1166" s="389">
        <v>75</v>
      </c>
      <c r="N1166" s="389">
        <v>36</v>
      </c>
      <c r="O1166" s="389">
        <v>40</v>
      </c>
      <c r="P1166" s="391">
        <v>0</v>
      </c>
    </row>
    <row r="1167" spans="1:16" ht="22.5">
      <c r="A1167" s="393" t="s">
        <v>2450</v>
      </c>
      <c r="B1167" s="389">
        <v>82</v>
      </c>
      <c r="C1167" s="389">
        <v>243</v>
      </c>
      <c r="D1167" s="389">
        <v>2.9634146341463414</v>
      </c>
      <c r="E1167" s="391">
        <v>0</v>
      </c>
      <c r="F1167" s="389">
        <v>1</v>
      </c>
      <c r="G1167" s="389">
        <v>8</v>
      </c>
      <c r="H1167" s="389">
        <v>2</v>
      </c>
      <c r="I1167" s="389">
        <v>6</v>
      </c>
      <c r="J1167" s="389">
        <v>6</v>
      </c>
      <c r="K1167" s="389">
        <v>17</v>
      </c>
      <c r="L1167" s="389">
        <v>17</v>
      </c>
      <c r="M1167" s="389">
        <v>8</v>
      </c>
      <c r="N1167" s="389">
        <v>5</v>
      </c>
      <c r="O1167" s="389">
        <v>12</v>
      </c>
      <c r="P1167" s="391">
        <v>0</v>
      </c>
    </row>
    <row r="1168" spans="1:16">
      <c r="A1168" s="393" t="s">
        <v>2451</v>
      </c>
      <c r="B1168" s="389">
        <v>112</v>
      </c>
      <c r="C1168" s="389">
        <v>601</v>
      </c>
      <c r="D1168" s="389">
        <v>5.3660714285714288</v>
      </c>
      <c r="E1168" s="391">
        <v>0</v>
      </c>
      <c r="F1168" s="389">
        <v>2</v>
      </c>
      <c r="G1168" s="389">
        <v>4</v>
      </c>
      <c r="H1168" s="389">
        <v>5</v>
      </c>
      <c r="I1168" s="389">
        <v>17</v>
      </c>
      <c r="J1168" s="389">
        <v>16</v>
      </c>
      <c r="K1168" s="389">
        <v>29</v>
      </c>
      <c r="L1168" s="389">
        <v>24</v>
      </c>
      <c r="M1168" s="389">
        <v>7</v>
      </c>
      <c r="N1168" s="389">
        <v>3</v>
      </c>
      <c r="O1168" s="389">
        <v>5</v>
      </c>
      <c r="P1168" s="391">
        <v>0</v>
      </c>
    </row>
    <row r="1169" spans="1:16">
      <c r="A1169" s="393" t="s">
        <v>2452</v>
      </c>
      <c r="B1169" s="389">
        <v>2778</v>
      </c>
      <c r="C1169" s="389">
        <v>13271</v>
      </c>
      <c r="D1169" s="389">
        <v>4.7771778257739381</v>
      </c>
      <c r="E1169" s="389">
        <v>33</v>
      </c>
      <c r="F1169" s="389">
        <v>289</v>
      </c>
      <c r="G1169" s="389">
        <v>568</v>
      </c>
      <c r="H1169" s="389">
        <v>290</v>
      </c>
      <c r="I1169" s="389">
        <v>189</v>
      </c>
      <c r="J1169" s="389">
        <v>247</v>
      </c>
      <c r="K1169" s="389">
        <v>412</v>
      </c>
      <c r="L1169" s="389">
        <v>289</v>
      </c>
      <c r="M1169" s="389">
        <v>181</v>
      </c>
      <c r="N1169" s="389">
        <v>134</v>
      </c>
      <c r="O1169" s="389">
        <v>146</v>
      </c>
      <c r="P1169" s="391">
        <v>0</v>
      </c>
    </row>
    <row r="1170" spans="1:16" ht="33.75">
      <c r="A1170" s="393" t="s">
        <v>2453</v>
      </c>
      <c r="B1170" s="389">
        <v>843</v>
      </c>
      <c r="C1170" s="389">
        <v>2295</v>
      </c>
      <c r="D1170" s="389">
        <v>2.7224199288256226</v>
      </c>
      <c r="E1170" s="391">
        <v>0</v>
      </c>
      <c r="F1170" s="389">
        <v>5</v>
      </c>
      <c r="G1170" s="389">
        <v>7</v>
      </c>
      <c r="H1170" s="389">
        <v>10</v>
      </c>
      <c r="I1170" s="389">
        <v>59</v>
      </c>
      <c r="J1170" s="389">
        <v>127</v>
      </c>
      <c r="K1170" s="389">
        <v>257</v>
      </c>
      <c r="L1170" s="389">
        <v>140</v>
      </c>
      <c r="M1170" s="389">
        <v>86</v>
      </c>
      <c r="N1170" s="389">
        <v>69</v>
      </c>
      <c r="O1170" s="389">
        <v>82</v>
      </c>
      <c r="P1170" s="389">
        <v>1</v>
      </c>
    </row>
    <row r="1171" spans="1:16" ht="22.5">
      <c r="A1171" s="393" t="s">
        <v>2454</v>
      </c>
      <c r="B1171" s="389">
        <v>14</v>
      </c>
      <c r="C1171" s="389">
        <v>37</v>
      </c>
      <c r="D1171" s="389">
        <v>2.6428571428571428</v>
      </c>
      <c r="E1171" s="391">
        <v>0</v>
      </c>
      <c r="F1171" s="389">
        <v>1</v>
      </c>
      <c r="G1171" s="391">
        <v>0</v>
      </c>
      <c r="H1171" s="389">
        <v>2</v>
      </c>
      <c r="I1171" s="389">
        <v>1</v>
      </c>
      <c r="J1171" s="391">
        <v>0</v>
      </c>
      <c r="K1171" s="389">
        <v>5</v>
      </c>
      <c r="L1171" s="389">
        <v>1</v>
      </c>
      <c r="M1171" s="391">
        <v>0</v>
      </c>
      <c r="N1171" s="389">
        <v>1</v>
      </c>
      <c r="O1171" s="389">
        <v>3</v>
      </c>
      <c r="P1171" s="391">
        <v>0</v>
      </c>
    </row>
    <row r="1172" spans="1:16" ht="22.5">
      <c r="A1172" s="393" t="s">
        <v>2455</v>
      </c>
      <c r="B1172" s="389">
        <v>10</v>
      </c>
      <c r="C1172" s="389">
        <v>35</v>
      </c>
      <c r="D1172" s="389">
        <v>3.5</v>
      </c>
      <c r="E1172" s="391">
        <v>0</v>
      </c>
      <c r="F1172" s="391">
        <v>0</v>
      </c>
      <c r="G1172" s="389">
        <v>1</v>
      </c>
      <c r="H1172" s="389">
        <v>1</v>
      </c>
      <c r="I1172" s="389">
        <v>3</v>
      </c>
      <c r="J1172" s="389">
        <v>2</v>
      </c>
      <c r="K1172" s="389">
        <v>1</v>
      </c>
      <c r="L1172" s="389">
        <v>1</v>
      </c>
      <c r="M1172" s="391">
        <v>0</v>
      </c>
      <c r="N1172" s="389">
        <v>1</v>
      </c>
      <c r="O1172" s="391">
        <v>0</v>
      </c>
      <c r="P1172" s="391">
        <v>0</v>
      </c>
    </row>
    <row r="1173" spans="1:16" ht="22.5">
      <c r="A1173" s="393" t="s">
        <v>2456</v>
      </c>
      <c r="B1173" s="389">
        <v>53</v>
      </c>
      <c r="C1173" s="389">
        <v>162</v>
      </c>
      <c r="D1173" s="389">
        <v>3.0566037735849059</v>
      </c>
      <c r="E1173" s="391">
        <v>0</v>
      </c>
      <c r="F1173" s="389">
        <v>1</v>
      </c>
      <c r="G1173" s="389">
        <v>2</v>
      </c>
      <c r="H1173" s="389">
        <v>1</v>
      </c>
      <c r="I1173" s="389">
        <v>2</v>
      </c>
      <c r="J1173" s="389">
        <v>3</v>
      </c>
      <c r="K1173" s="389">
        <v>4</v>
      </c>
      <c r="L1173" s="389">
        <v>12</v>
      </c>
      <c r="M1173" s="389">
        <v>10</v>
      </c>
      <c r="N1173" s="389">
        <v>9</v>
      </c>
      <c r="O1173" s="389">
        <v>9</v>
      </c>
      <c r="P1173" s="391">
        <v>0</v>
      </c>
    </row>
    <row r="1174" spans="1:16" ht="22.5">
      <c r="A1174" s="393" t="s">
        <v>2458</v>
      </c>
      <c r="B1174" s="389">
        <v>5</v>
      </c>
      <c r="C1174" s="389">
        <v>65</v>
      </c>
      <c r="D1174" s="389">
        <v>13</v>
      </c>
      <c r="E1174" s="391">
        <v>0</v>
      </c>
      <c r="F1174" s="389">
        <v>1</v>
      </c>
      <c r="G1174" s="391">
        <v>0</v>
      </c>
      <c r="H1174" s="389">
        <v>1</v>
      </c>
      <c r="I1174" s="391">
        <v>0</v>
      </c>
      <c r="J1174" s="391">
        <v>0</v>
      </c>
      <c r="K1174" s="389">
        <v>1</v>
      </c>
      <c r="L1174" s="389">
        <v>1</v>
      </c>
      <c r="M1174" s="391">
        <v>0</v>
      </c>
      <c r="N1174" s="389">
        <v>1</v>
      </c>
      <c r="O1174" s="391">
        <v>0</v>
      </c>
      <c r="P1174" s="391">
        <v>0</v>
      </c>
    </row>
    <row r="1175" spans="1:16" ht="22.5">
      <c r="A1175" s="393" t="s">
        <v>2459</v>
      </c>
      <c r="B1175" s="389">
        <v>131</v>
      </c>
      <c r="C1175" s="389">
        <v>337</v>
      </c>
      <c r="D1175" s="389">
        <v>2.5725190839694658</v>
      </c>
      <c r="E1175" s="391">
        <v>0</v>
      </c>
      <c r="F1175" s="389">
        <v>5</v>
      </c>
      <c r="G1175" s="389">
        <v>7</v>
      </c>
      <c r="H1175" s="389">
        <v>8</v>
      </c>
      <c r="I1175" s="389">
        <v>9</v>
      </c>
      <c r="J1175" s="389">
        <v>19</v>
      </c>
      <c r="K1175" s="389">
        <v>33</v>
      </c>
      <c r="L1175" s="389">
        <v>22</v>
      </c>
      <c r="M1175" s="389">
        <v>17</v>
      </c>
      <c r="N1175" s="389">
        <v>6</v>
      </c>
      <c r="O1175" s="389">
        <v>5</v>
      </c>
      <c r="P1175" s="391">
        <v>0</v>
      </c>
    </row>
    <row r="1176" spans="1:16" ht="22.5">
      <c r="A1176" s="393" t="s">
        <v>2460</v>
      </c>
      <c r="B1176" s="389">
        <v>74</v>
      </c>
      <c r="C1176" s="389">
        <v>250</v>
      </c>
      <c r="D1176" s="389">
        <v>3.3783783783783785</v>
      </c>
      <c r="E1176" s="389">
        <v>1</v>
      </c>
      <c r="F1176" s="389">
        <v>9</v>
      </c>
      <c r="G1176" s="389">
        <v>18</v>
      </c>
      <c r="H1176" s="389">
        <v>8</v>
      </c>
      <c r="I1176" s="389">
        <v>4</v>
      </c>
      <c r="J1176" s="389">
        <v>9</v>
      </c>
      <c r="K1176" s="389">
        <v>7</v>
      </c>
      <c r="L1176" s="389">
        <v>5</v>
      </c>
      <c r="M1176" s="389">
        <v>4</v>
      </c>
      <c r="N1176" s="389">
        <v>2</v>
      </c>
      <c r="O1176" s="389">
        <v>7</v>
      </c>
      <c r="P1176" s="391">
        <v>0</v>
      </c>
    </row>
    <row r="1177" spans="1:16">
      <c r="A1177" s="393" t="s">
        <v>2461</v>
      </c>
      <c r="B1177" s="389">
        <v>218</v>
      </c>
      <c r="C1177" s="389">
        <v>872</v>
      </c>
      <c r="D1177" s="389">
        <v>4</v>
      </c>
      <c r="E1177" s="391">
        <v>0</v>
      </c>
      <c r="F1177" s="389">
        <v>2</v>
      </c>
      <c r="G1177" s="389">
        <v>6</v>
      </c>
      <c r="H1177" s="389">
        <v>11</v>
      </c>
      <c r="I1177" s="389">
        <v>21</v>
      </c>
      <c r="J1177" s="389">
        <v>35</v>
      </c>
      <c r="K1177" s="389">
        <v>71</v>
      </c>
      <c r="L1177" s="389">
        <v>31</v>
      </c>
      <c r="M1177" s="389">
        <v>26</v>
      </c>
      <c r="N1177" s="389">
        <v>10</v>
      </c>
      <c r="O1177" s="389">
        <v>5</v>
      </c>
      <c r="P1177" s="391">
        <v>0</v>
      </c>
    </row>
    <row r="1178" spans="1:16">
      <c r="A1178" s="393" t="s">
        <v>2462</v>
      </c>
      <c r="B1178" s="389">
        <v>4534</v>
      </c>
      <c r="C1178" s="389">
        <v>19497</v>
      </c>
      <c r="D1178" s="389">
        <v>4.3001764446404938</v>
      </c>
      <c r="E1178" s="389">
        <v>16</v>
      </c>
      <c r="F1178" s="389">
        <v>243</v>
      </c>
      <c r="G1178" s="389">
        <v>865</v>
      </c>
      <c r="H1178" s="389">
        <v>1020</v>
      </c>
      <c r="I1178" s="389">
        <v>390</v>
      </c>
      <c r="J1178" s="389">
        <v>316</v>
      </c>
      <c r="K1178" s="389">
        <v>577</v>
      </c>
      <c r="L1178" s="389">
        <v>456</v>
      </c>
      <c r="M1178" s="389">
        <v>310</v>
      </c>
      <c r="N1178" s="389">
        <v>180</v>
      </c>
      <c r="O1178" s="389">
        <v>160</v>
      </c>
      <c r="P1178" s="389">
        <v>1</v>
      </c>
    </row>
    <row r="1179" spans="1:16" ht="22.5">
      <c r="A1179" s="393" t="s">
        <v>2463</v>
      </c>
      <c r="B1179" s="389">
        <v>244</v>
      </c>
      <c r="C1179" s="389">
        <v>651</v>
      </c>
      <c r="D1179" s="389">
        <v>2.668032786885246</v>
      </c>
      <c r="E1179" s="389">
        <v>3</v>
      </c>
      <c r="F1179" s="389">
        <v>17</v>
      </c>
      <c r="G1179" s="389">
        <v>37</v>
      </c>
      <c r="H1179" s="389">
        <v>31</v>
      </c>
      <c r="I1179" s="389">
        <v>23</v>
      </c>
      <c r="J1179" s="389">
        <v>27</v>
      </c>
      <c r="K1179" s="389">
        <v>52</v>
      </c>
      <c r="L1179" s="389">
        <v>28</v>
      </c>
      <c r="M1179" s="389">
        <v>9</v>
      </c>
      <c r="N1179" s="389">
        <v>6</v>
      </c>
      <c r="O1179" s="389">
        <v>11</v>
      </c>
      <c r="P1179" s="391">
        <v>0</v>
      </c>
    </row>
    <row r="1180" spans="1:16">
      <c r="A1180" s="393" t="s">
        <v>2464</v>
      </c>
      <c r="B1180" s="389">
        <v>9</v>
      </c>
      <c r="C1180" s="389">
        <v>21</v>
      </c>
      <c r="D1180" s="389">
        <v>2.3333333333333335</v>
      </c>
      <c r="E1180" s="391">
        <v>0</v>
      </c>
      <c r="F1180" s="391">
        <v>0</v>
      </c>
      <c r="G1180" s="391">
        <v>0</v>
      </c>
      <c r="H1180" s="389">
        <v>2</v>
      </c>
      <c r="I1180" s="391">
        <v>0</v>
      </c>
      <c r="J1180" s="389">
        <v>1</v>
      </c>
      <c r="K1180" s="389">
        <v>2</v>
      </c>
      <c r="L1180" s="389">
        <v>2</v>
      </c>
      <c r="M1180" s="389">
        <v>2</v>
      </c>
      <c r="N1180" s="391">
        <v>0</v>
      </c>
      <c r="O1180" s="391">
        <v>0</v>
      </c>
      <c r="P1180" s="391">
        <v>0</v>
      </c>
    </row>
    <row r="1181" spans="1:16" ht="22.5">
      <c r="A1181" s="393" t="s">
        <v>2465</v>
      </c>
      <c r="B1181" s="389">
        <v>23</v>
      </c>
      <c r="C1181" s="389">
        <v>178</v>
      </c>
      <c r="D1181" s="389">
        <v>7.7391304347826084</v>
      </c>
      <c r="E1181" s="391">
        <v>0</v>
      </c>
      <c r="F1181" s="391">
        <v>0</v>
      </c>
      <c r="G1181" s="391">
        <v>0</v>
      </c>
      <c r="H1181" s="391">
        <v>0</v>
      </c>
      <c r="I1181" s="389">
        <v>1</v>
      </c>
      <c r="J1181" s="389">
        <v>4</v>
      </c>
      <c r="K1181" s="389">
        <v>9</v>
      </c>
      <c r="L1181" s="389">
        <v>6</v>
      </c>
      <c r="M1181" s="389">
        <v>3</v>
      </c>
      <c r="N1181" s="391">
        <v>0</v>
      </c>
      <c r="O1181" s="391">
        <v>0</v>
      </c>
      <c r="P1181" s="391">
        <v>0</v>
      </c>
    </row>
    <row r="1182" spans="1:16" ht="22.5">
      <c r="A1182" s="393" t="s">
        <v>2466</v>
      </c>
      <c r="B1182" s="389">
        <v>81</v>
      </c>
      <c r="C1182" s="389">
        <v>285</v>
      </c>
      <c r="D1182" s="389">
        <v>3.5185185185185186</v>
      </c>
      <c r="E1182" s="389">
        <v>1</v>
      </c>
      <c r="F1182" s="389">
        <v>1</v>
      </c>
      <c r="G1182" s="389">
        <v>4</v>
      </c>
      <c r="H1182" s="389">
        <v>4</v>
      </c>
      <c r="I1182" s="389">
        <v>8</v>
      </c>
      <c r="J1182" s="389">
        <v>19</v>
      </c>
      <c r="K1182" s="389">
        <v>11</v>
      </c>
      <c r="L1182" s="389">
        <v>12</v>
      </c>
      <c r="M1182" s="389">
        <v>12</v>
      </c>
      <c r="N1182" s="389">
        <v>6</v>
      </c>
      <c r="O1182" s="389">
        <v>3</v>
      </c>
      <c r="P1182" s="391">
        <v>0</v>
      </c>
    </row>
    <row r="1183" spans="1:16" ht="22.5">
      <c r="A1183" s="393" t="s">
        <v>2467</v>
      </c>
      <c r="B1183" s="389">
        <v>5</v>
      </c>
      <c r="C1183" s="389">
        <v>37</v>
      </c>
      <c r="D1183" s="389">
        <v>7.4</v>
      </c>
      <c r="E1183" s="391">
        <v>0</v>
      </c>
      <c r="F1183" s="391">
        <v>0</v>
      </c>
      <c r="G1183" s="391">
        <v>0</v>
      </c>
      <c r="H1183" s="389">
        <v>2</v>
      </c>
      <c r="I1183" s="391">
        <v>0</v>
      </c>
      <c r="J1183" s="389">
        <v>1</v>
      </c>
      <c r="K1183" s="389">
        <v>1</v>
      </c>
      <c r="L1183" s="391">
        <v>0</v>
      </c>
      <c r="M1183" s="391">
        <v>0</v>
      </c>
      <c r="N1183" s="391">
        <v>0</v>
      </c>
      <c r="O1183" s="389">
        <v>1</v>
      </c>
      <c r="P1183" s="391">
        <v>0</v>
      </c>
    </row>
    <row r="1184" spans="1:16">
      <c r="A1184" s="393" t="s">
        <v>2468</v>
      </c>
      <c r="B1184" s="389">
        <v>10</v>
      </c>
      <c r="C1184" s="389">
        <v>60</v>
      </c>
      <c r="D1184" s="389">
        <v>6</v>
      </c>
      <c r="E1184" s="391">
        <v>0</v>
      </c>
      <c r="F1184" s="391">
        <v>0</v>
      </c>
      <c r="G1184" s="391">
        <v>0</v>
      </c>
      <c r="H1184" s="389">
        <v>1</v>
      </c>
      <c r="I1184" s="389">
        <v>1</v>
      </c>
      <c r="J1184" s="389">
        <v>1</v>
      </c>
      <c r="K1184" s="391">
        <v>0</v>
      </c>
      <c r="L1184" s="389">
        <v>4</v>
      </c>
      <c r="M1184" s="389">
        <v>1</v>
      </c>
      <c r="N1184" s="389">
        <v>1</v>
      </c>
      <c r="O1184" s="389">
        <v>1</v>
      </c>
      <c r="P1184" s="391">
        <v>0</v>
      </c>
    </row>
    <row r="1185" spans="1:16" ht="22.5">
      <c r="A1185" s="393" t="s">
        <v>2469</v>
      </c>
      <c r="B1185" s="389">
        <v>128</v>
      </c>
      <c r="C1185" s="389">
        <v>536</v>
      </c>
      <c r="D1185" s="389">
        <v>4.1875</v>
      </c>
      <c r="E1185" s="389">
        <v>1</v>
      </c>
      <c r="F1185" s="389">
        <v>9</v>
      </c>
      <c r="G1185" s="389">
        <v>16</v>
      </c>
      <c r="H1185" s="389">
        <v>9</v>
      </c>
      <c r="I1185" s="389">
        <v>15</v>
      </c>
      <c r="J1185" s="389">
        <v>8</v>
      </c>
      <c r="K1185" s="389">
        <v>34</v>
      </c>
      <c r="L1185" s="389">
        <v>15</v>
      </c>
      <c r="M1185" s="389">
        <v>8</v>
      </c>
      <c r="N1185" s="389">
        <v>5</v>
      </c>
      <c r="O1185" s="389">
        <v>8</v>
      </c>
      <c r="P1185" s="391">
        <v>0</v>
      </c>
    </row>
    <row r="1186" spans="1:16" ht="22.5">
      <c r="A1186" s="393" t="s">
        <v>2470</v>
      </c>
      <c r="B1186" s="389">
        <v>121</v>
      </c>
      <c r="C1186" s="389">
        <v>464</v>
      </c>
      <c r="D1186" s="389">
        <v>3.834710743801653</v>
      </c>
      <c r="E1186" s="389">
        <v>1</v>
      </c>
      <c r="F1186" s="389">
        <v>11</v>
      </c>
      <c r="G1186" s="389">
        <v>7</v>
      </c>
      <c r="H1186" s="389">
        <v>7</v>
      </c>
      <c r="I1186" s="389">
        <v>17</v>
      </c>
      <c r="J1186" s="389">
        <v>13</v>
      </c>
      <c r="K1186" s="389">
        <v>28</v>
      </c>
      <c r="L1186" s="389">
        <v>13</v>
      </c>
      <c r="M1186" s="389">
        <v>16</v>
      </c>
      <c r="N1186" s="389">
        <v>5</v>
      </c>
      <c r="O1186" s="389">
        <v>3</v>
      </c>
      <c r="P1186" s="391">
        <v>0</v>
      </c>
    </row>
    <row r="1187" spans="1:16">
      <c r="A1187" s="393" t="s">
        <v>2471</v>
      </c>
      <c r="B1187" s="389">
        <v>607</v>
      </c>
      <c r="C1187" s="389">
        <v>1856</v>
      </c>
      <c r="D1187" s="389">
        <v>3.0576606260296542</v>
      </c>
      <c r="E1187" s="389">
        <v>3</v>
      </c>
      <c r="F1187" s="389">
        <v>30</v>
      </c>
      <c r="G1187" s="389">
        <v>29</v>
      </c>
      <c r="H1187" s="389">
        <v>30</v>
      </c>
      <c r="I1187" s="389">
        <v>70</v>
      </c>
      <c r="J1187" s="389">
        <v>86</v>
      </c>
      <c r="K1187" s="389">
        <v>131</v>
      </c>
      <c r="L1187" s="389">
        <v>91</v>
      </c>
      <c r="M1187" s="389">
        <v>68</v>
      </c>
      <c r="N1187" s="389">
        <v>41</v>
      </c>
      <c r="O1187" s="389">
        <v>28</v>
      </c>
      <c r="P1187" s="391">
        <v>0</v>
      </c>
    </row>
    <row r="1188" spans="1:16">
      <c r="A1188" s="393" t="s">
        <v>2472</v>
      </c>
      <c r="B1188" s="389">
        <v>1943</v>
      </c>
      <c r="C1188" s="389">
        <v>6631</v>
      </c>
      <c r="D1188" s="389">
        <v>3.4127637673700462</v>
      </c>
      <c r="E1188" s="389">
        <v>4</v>
      </c>
      <c r="F1188" s="389">
        <v>39</v>
      </c>
      <c r="G1188" s="389">
        <v>89</v>
      </c>
      <c r="H1188" s="389">
        <v>164</v>
      </c>
      <c r="I1188" s="389">
        <v>215</v>
      </c>
      <c r="J1188" s="389">
        <v>300</v>
      </c>
      <c r="K1188" s="389">
        <v>458</v>
      </c>
      <c r="L1188" s="389">
        <v>281</v>
      </c>
      <c r="M1188" s="389">
        <v>198</v>
      </c>
      <c r="N1188" s="389">
        <v>106</v>
      </c>
      <c r="O1188" s="389">
        <v>89</v>
      </c>
      <c r="P1188" s="391">
        <v>0</v>
      </c>
    </row>
    <row r="1189" spans="1:16" ht="33.75">
      <c r="A1189" s="393" t="s">
        <v>2473</v>
      </c>
      <c r="B1189" s="389">
        <v>153</v>
      </c>
      <c r="C1189" s="389">
        <v>409</v>
      </c>
      <c r="D1189" s="389">
        <v>2.6732026143790848</v>
      </c>
      <c r="E1189" s="391">
        <v>0</v>
      </c>
      <c r="F1189" s="389">
        <v>3</v>
      </c>
      <c r="G1189" s="389">
        <v>10</v>
      </c>
      <c r="H1189" s="389">
        <v>12</v>
      </c>
      <c r="I1189" s="389">
        <v>19</v>
      </c>
      <c r="J1189" s="389">
        <v>20</v>
      </c>
      <c r="K1189" s="389">
        <v>35</v>
      </c>
      <c r="L1189" s="389">
        <v>25</v>
      </c>
      <c r="M1189" s="389">
        <v>16</v>
      </c>
      <c r="N1189" s="389">
        <v>7</v>
      </c>
      <c r="O1189" s="389">
        <v>6</v>
      </c>
      <c r="P1189" s="391">
        <v>0</v>
      </c>
    </row>
    <row r="1190" spans="1:16" ht="22.5">
      <c r="A1190" s="393" t="s">
        <v>2474</v>
      </c>
      <c r="B1190" s="389">
        <v>16</v>
      </c>
      <c r="C1190" s="389">
        <v>100</v>
      </c>
      <c r="D1190" s="389">
        <v>6.25</v>
      </c>
      <c r="E1190" s="391">
        <v>0</v>
      </c>
      <c r="F1190" s="389">
        <v>2</v>
      </c>
      <c r="G1190" s="391">
        <v>0</v>
      </c>
      <c r="H1190" s="391">
        <v>0</v>
      </c>
      <c r="I1190" s="389">
        <v>2</v>
      </c>
      <c r="J1190" s="389">
        <v>3</v>
      </c>
      <c r="K1190" s="389">
        <v>3</v>
      </c>
      <c r="L1190" s="389">
        <v>1</v>
      </c>
      <c r="M1190" s="389">
        <v>1</v>
      </c>
      <c r="N1190" s="389">
        <v>1</v>
      </c>
      <c r="O1190" s="389">
        <v>3</v>
      </c>
      <c r="P1190" s="391">
        <v>0</v>
      </c>
    </row>
    <row r="1191" spans="1:16" ht="22.5">
      <c r="A1191" s="393" t="s">
        <v>2475</v>
      </c>
      <c r="B1191" s="389">
        <v>14</v>
      </c>
      <c r="C1191" s="389">
        <v>44</v>
      </c>
      <c r="D1191" s="389">
        <v>3.1428571428571428</v>
      </c>
      <c r="E1191" s="391">
        <v>0</v>
      </c>
      <c r="F1191" s="391">
        <v>0</v>
      </c>
      <c r="G1191" s="389">
        <v>1</v>
      </c>
      <c r="H1191" s="389">
        <v>4</v>
      </c>
      <c r="I1191" s="389">
        <v>2</v>
      </c>
      <c r="J1191" s="389">
        <v>1</v>
      </c>
      <c r="K1191" s="389">
        <v>3</v>
      </c>
      <c r="L1191" s="389">
        <v>1</v>
      </c>
      <c r="M1191" s="389">
        <v>2</v>
      </c>
      <c r="N1191" s="391">
        <v>0</v>
      </c>
      <c r="O1191" s="391">
        <v>0</v>
      </c>
      <c r="P1191" s="391">
        <v>0</v>
      </c>
    </row>
    <row r="1192" spans="1:16" ht="22.5">
      <c r="A1192" s="393" t="s">
        <v>2476</v>
      </c>
      <c r="B1192" s="389">
        <v>112</v>
      </c>
      <c r="C1192" s="389">
        <v>395</v>
      </c>
      <c r="D1192" s="389">
        <v>3.5267857142857144</v>
      </c>
      <c r="E1192" s="391">
        <v>0</v>
      </c>
      <c r="F1192" s="389">
        <v>4</v>
      </c>
      <c r="G1192" s="389">
        <v>3</v>
      </c>
      <c r="H1192" s="389">
        <v>5</v>
      </c>
      <c r="I1192" s="389">
        <v>12</v>
      </c>
      <c r="J1192" s="389">
        <v>13</v>
      </c>
      <c r="K1192" s="389">
        <v>28</v>
      </c>
      <c r="L1192" s="389">
        <v>21</v>
      </c>
      <c r="M1192" s="389">
        <v>17</v>
      </c>
      <c r="N1192" s="389">
        <v>6</v>
      </c>
      <c r="O1192" s="389">
        <v>3</v>
      </c>
      <c r="P1192" s="391">
        <v>0</v>
      </c>
    </row>
    <row r="1193" spans="1:16" ht="22.5">
      <c r="A1193" s="393" t="s">
        <v>2477</v>
      </c>
      <c r="B1193" s="389">
        <v>43</v>
      </c>
      <c r="C1193" s="389">
        <v>258</v>
      </c>
      <c r="D1193" s="389">
        <v>6</v>
      </c>
      <c r="E1193" s="391">
        <v>0</v>
      </c>
      <c r="F1193" s="389">
        <v>4</v>
      </c>
      <c r="G1193" s="389">
        <v>5</v>
      </c>
      <c r="H1193" s="389">
        <v>4</v>
      </c>
      <c r="I1193" s="389">
        <v>3</v>
      </c>
      <c r="J1193" s="389">
        <v>6</v>
      </c>
      <c r="K1193" s="389">
        <v>6</v>
      </c>
      <c r="L1193" s="389">
        <v>5</v>
      </c>
      <c r="M1193" s="389">
        <v>7</v>
      </c>
      <c r="N1193" s="389">
        <v>1</v>
      </c>
      <c r="O1193" s="389">
        <v>2</v>
      </c>
      <c r="P1193" s="391">
        <v>0</v>
      </c>
    </row>
    <row r="1194" spans="1:16" ht="22.5">
      <c r="A1194" s="393" t="s">
        <v>2478</v>
      </c>
      <c r="B1194" s="389">
        <v>385</v>
      </c>
      <c r="C1194" s="389">
        <v>1500</v>
      </c>
      <c r="D1194" s="389">
        <v>3.8961038961038961</v>
      </c>
      <c r="E1194" s="389">
        <v>5</v>
      </c>
      <c r="F1194" s="389">
        <v>19</v>
      </c>
      <c r="G1194" s="389">
        <v>24</v>
      </c>
      <c r="H1194" s="389">
        <v>15</v>
      </c>
      <c r="I1194" s="389">
        <v>42</v>
      </c>
      <c r="J1194" s="389">
        <v>52</v>
      </c>
      <c r="K1194" s="389">
        <v>95</v>
      </c>
      <c r="L1194" s="389">
        <v>37</v>
      </c>
      <c r="M1194" s="389">
        <v>48</v>
      </c>
      <c r="N1194" s="389">
        <v>21</v>
      </c>
      <c r="O1194" s="389">
        <v>27</v>
      </c>
      <c r="P1194" s="391">
        <v>0</v>
      </c>
    </row>
    <row r="1195" spans="1:16" ht="22.5">
      <c r="A1195" s="393" t="s">
        <v>2479</v>
      </c>
      <c r="B1195" s="389">
        <v>635</v>
      </c>
      <c r="C1195" s="389">
        <v>2461</v>
      </c>
      <c r="D1195" s="389">
        <v>3.8755905511811024</v>
      </c>
      <c r="E1195" s="389">
        <v>2</v>
      </c>
      <c r="F1195" s="389">
        <v>28</v>
      </c>
      <c r="G1195" s="389">
        <v>14</v>
      </c>
      <c r="H1195" s="389">
        <v>45</v>
      </c>
      <c r="I1195" s="389">
        <v>67</v>
      </c>
      <c r="J1195" s="389">
        <v>87</v>
      </c>
      <c r="K1195" s="389">
        <v>152</v>
      </c>
      <c r="L1195" s="389">
        <v>103</v>
      </c>
      <c r="M1195" s="389">
        <v>72</v>
      </c>
      <c r="N1195" s="389">
        <v>40</v>
      </c>
      <c r="O1195" s="389">
        <v>25</v>
      </c>
      <c r="P1195" s="391">
        <v>0</v>
      </c>
    </row>
    <row r="1196" spans="1:16" ht="22.5">
      <c r="A1196" s="393" t="s">
        <v>2480</v>
      </c>
      <c r="B1196" s="389">
        <v>88</v>
      </c>
      <c r="C1196" s="389">
        <v>392</v>
      </c>
      <c r="D1196" s="389">
        <v>4.4545454545454541</v>
      </c>
      <c r="E1196" s="389">
        <v>1</v>
      </c>
      <c r="F1196" s="389">
        <v>5</v>
      </c>
      <c r="G1196" s="389">
        <v>5</v>
      </c>
      <c r="H1196" s="389">
        <v>12</v>
      </c>
      <c r="I1196" s="389">
        <v>4</v>
      </c>
      <c r="J1196" s="389">
        <v>10</v>
      </c>
      <c r="K1196" s="389">
        <v>13</v>
      </c>
      <c r="L1196" s="389">
        <v>9</v>
      </c>
      <c r="M1196" s="389">
        <v>9</v>
      </c>
      <c r="N1196" s="389">
        <v>5</v>
      </c>
      <c r="O1196" s="389">
        <v>15</v>
      </c>
      <c r="P1196" s="391">
        <v>0</v>
      </c>
    </row>
    <row r="1197" spans="1:16">
      <c r="A1197" s="393" t="s">
        <v>2481</v>
      </c>
      <c r="B1197" s="389">
        <v>212</v>
      </c>
      <c r="C1197" s="389">
        <v>1114</v>
      </c>
      <c r="D1197" s="389">
        <v>5.2547169811320753</v>
      </c>
      <c r="E1197" s="391">
        <v>0</v>
      </c>
      <c r="F1197" s="389">
        <v>2</v>
      </c>
      <c r="G1197" s="389">
        <v>5</v>
      </c>
      <c r="H1197" s="389">
        <v>13</v>
      </c>
      <c r="I1197" s="389">
        <v>23</v>
      </c>
      <c r="J1197" s="389">
        <v>37</v>
      </c>
      <c r="K1197" s="389">
        <v>47</v>
      </c>
      <c r="L1197" s="389">
        <v>35</v>
      </c>
      <c r="M1197" s="389">
        <v>17</v>
      </c>
      <c r="N1197" s="389">
        <v>13</v>
      </c>
      <c r="O1197" s="389">
        <v>20</v>
      </c>
      <c r="P1197" s="391">
        <v>0</v>
      </c>
    </row>
    <row r="1198" spans="1:16">
      <c r="A1198" s="393" t="s">
        <v>2482</v>
      </c>
      <c r="B1198" s="389">
        <v>3140</v>
      </c>
      <c r="C1198" s="389">
        <v>27991</v>
      </c>
      <c r="D1198" s="389">
        <v>8.914331210191083</v>
      </c>
      <c r="E1198" s="389">
        <v>36</v>
      </c>
      <c r="F1198" s="389">
        <v>250</v>
      </c>
      <c r="G1198" s="389">
        <v>224</v>
      </c>
      <c r="H1198" s="389">
        <v>210</v>
      </c>
      <c r="I1198" s="389">
        <v>269</v>
      </c>
      <c r="J1198" s="389">
        <v>310</v>
      </c>
      <c r="K1198" s="389">
        <v>422</v>
      </c>
      <c r="L1198" s="389">
        <v>258</v>
      </c>
      <c r="M1198" s="389">
        <v>212</v>
      </c>
      <c r="N1198" s="389">
        <v>186</v>
      </c>
      <c r="O1198" s="389">
        <v>760</v>
      </c>
      <c r="P1198" s="389">
        <v>3</v>
      </c>
    </row>
    <row r="1199" spans="1:16" ht="22.5">
      <c r="A1199" s="393" t="s">
        <v>2483</v>
      </c>
      <c r="B1199" s="389">
        <v>226</v>
      </c>
      <c r="C1199" s="389">
        <v>1393</v>
      </c>
      <c r="D1199" s="389">
        <v>6.163716814159292</v>
      </c>
      <c r="E1199" s="389">
        <v>2</v>
      </c>
      <c r="F1199" s="389">
        <v>10</v>
      </c>
      <c r="G1199" s="389">
        <v>8</v>
      </c>
      <c r="H1199" s="389">
        <v>13</v>
      </c>
      <c r="I1199" s="389">
        <v>21</v>
      </c>
      <c r="J1199" s="389">
        <v>28</v>
      </c>
      <c r="K1199" s="389">
        <v>44</v>
      </c>
      <c r="L1199" s="389">
        <v>29</v>
      </c>
      <c r="M1199" s="389">
        <v>14</v>
      </c>
      <c r="N1199" s="389">
        <v>16</v>
      </c>
      <c r="O1199" s="389">
        <v>41</v>
      </c>
      <c r="P1199" s="391">
        <v>0</v>
      </c>
    </row>
    <row r="1200" spans="1:16" ht="22.5">
      <c r="A1200" s="393" t="s">
        <v>2484</v>
      </c>
      <c r="B1200" s="389">
        <v>9</v>
      </c>
      <c r="C1200" s="389">
        <v>39</v>
      </c>
      <c r="D1200" s="389">
        <v>4.333333333333333</v>
      </c>
      <c r="E1200" s="391">
        <v>0</v>
      </c>
      <c r="F1200" s="391">
        <v>0</v>
      </c>
      <c r="G1200" s="391">
        <v>0</v>
      </c>
      <c r="H1200" s="389">
        <v>1</v>
      </c>
      <c r="I1200" s="389">
        <v>1</v>
      </c>
      <c r="J1200" s="389">
        <v>1</v>
      </c>
      <c r="K1200" s="389">
        <v>1</v>
      </c>
      <c r="L1200" s="391">
        <v>0</v>
      </c>
      <c r="M1200" s="389">
        <v>5</v>
      </c>
      <c r="N1200" s="391">
        <v>0</v>
      </c>
      <c r="O1200" s="391">
        <v>0</v>
      </c>
      <c r="P1200" s="391">
        <v>0</v>
      </c>
    </row>
    <row r="1201" spans="1:16" ht="22.5">
      <c r="A1201" s="393" t="s">
        <v>2485</v>
      </c>
      <c r="B1201" s="389">
        <v>8</v>
      </c>
      <c r="C1201" s="389">
        <v>98</v>
      </c>
      <c r="D1201" s="389">
        <v>12.25</v>
      </c>
      <c r="E1201" s="391">
        <v>0</v>
      </c>
      <c r="F1201" s="391">
        <v>0</v>
      </c>
      <c r="G1201" s="391">
        <v>0</v>
      </c>
      <c r="H1201" s="389">
        <v>1</v>
      </c>
      <c r="I1201" s="391">
        <v>0</v>
      </c>
      <c r="J1201" s="391">
        <v>0</v>
      </c>
      <c r="K1201" s="389">
        <v>4</v>
      </c>
      <c r="L1201" s="389">
        <v>3</v>
      </c>
      <c r="M1201" s="391">
        <v>0</v>
      </c>
      <c r="N1201" s="391">
        <v>0</v>
      </c>
      <c r="O1201" s="391">
        <v>0</v>
      </c>
      <c r="P1201" s="391">
        <v>0</v>
      </c>
    </row>
    <row r="1202" spans="1:16" ht="22.5">
      <c r="A1202" s="393" t="s">
        <v>2486</v>
      </c>
      <c r="B1202" s="389">
        <v>23</v>
      </c>
      <c r="C1202" s="389">
        <v>73</v>
      </c>
      <c r="D1202" s="389">
        <v>3.1739130434782608</v>
      </c>
      <c r="E1202" s="391">
        <v>0</v>
      </c>
      <c r="F1202" s="391">
        <v>0</v>
      </c>
      <c r="G1202" s="391">
        <v>0</v>
      </c>
      <c r="H1202" s="389">
        <v>2</v>
      </c>
      <c r="I1202" s="389">
        <v>1</v>
      </c>
      <c r="J1202" s="389">
        <v>2</v>
      </c>
      <c r="K1202" s="389">
        <v>4</v>
      </c>
      <c r="L1202" s="389">
        <v>4</v>
      </c>
      <c r="M1202" s="389">
        <v>7</v>
      </c>
      <c r="N1202" s="389">
        <v>2</v>
      </c>
      <c r="O1202" s="389">
        <v>1</v>
      </c>
      <c r="P1202" s="391">
        <v>0</v>
      </c>
    </row>
    <row r="1203" spans="1:16" ht="22.5">
      <c r="A1203" s="393" t="s">
        <v>2487</v>
      </c>
      <c r="B1203" s="389">
        <v>4</v>
      </c>
      <c r="C1203" s="389">
        <v>25</v>
      </c>
      <c r="D1203" s="389">
        <v>6.25</v>
      </c>
      <c r="E1203" s="391">
        <v>0</v>
      </c>
      <c r="F1203" s="391">
        <v>0</v>
      </c>
      <c r="G1203" s="391">
        <v>0</v>
      </c>
      <c r="H1203" s="391">
        <v>0</v>
      </c>
      <c r="I1203" s="391">
        <v>0</v>
      </c>
      <c r="J1203" s="391">
        <v>0</v>
      </c>
      <c r="K1203" s="389">
        <v>1</v>
      </c>
      <c r="L1203" s="389">
        <v>2</v>
      </c>
      <c r="M1203" s="391">
        <v>0</v>
      </c>
      <c r="N1203" s="389">
        <v>1</v>
      </c>
      <c r="O1203" s="391">
        <v>0</v>
      </c>
      <c r="P1203" s="391">
        <v>0</v>
      </c>
    </row>
    <row r="1204" spans="1:16" ht="22.5">
      <c r="A1204" s="393" t="s">
        <v>2488</v>
      </c>
      <c r="B1204" s="389">
        <v>5</v>
      </c>
      <c r="C1204" s="389">
        <v>147</v>
      </c>
      <c r="D1204" s="389">
        <v>29.4</v>
      </c>
      <c r="E1204" s="389">
        <v>1</v>
      </c>
      <c r="F1204" s="391">
        <v>0</v>
      </c>
      <c r="G1204" s="391">
        <v>0</v>
      </c>
      <c r="H1204" s="391">
        <v>0</v>
      </c>
      <c r="I1204" s="389">
        <v>1</v>
      </c>
      <c r="J1204" s="389">
        <v>1</v>
      </c>
      <c r="K1204" s="389">
        <v>2</v>
      </c>
      <c r="L1204" s="391">
        <v>0</v>
      </c>
      <c r="M1204" s="391">
        <v>0</v>
      </c>
      <c r="N1204" s="391">
        <v>0</v>
      </c>
      <c r="O1204" s="391">
        <v>0</v>
      </c>
      <c r="P1204" s="391">
        <v>0</v>
      </c>
    </row>
    <row r="1205" spans="1:16" ht="22.5">
      <c r="A1205" s="393" t="s">
        <v>2489</v>
      </c>
      <c r="B1205" s="389">
        <v>169</v>
      </c>
      <c r="C1205" s="389">
        <v>854</v>
      </c>
      <c r="D1205" s="389">
        <v>5.0532544378698221</v>
      </c>
      <c r="E1205" s="389">
        <v>2</v>
      </c>
      <c r="F1205" s="389">
        <v>3</v>
      </c>
      <c r="G1205" s="389">
        <v>9</v>
      </c>
      <c r="H1205" s="389">
        <v>12</v>
      </c>
      <c r="I1205" s="389">
        <v>12</v>
      </c>
      <c r="J1205" s="389">
        <v>13</v>
      </c>
      <c r="K1205" s="389">
        <v>20</v>
      </c>
      <c r="L1205" s="389">
        <v>30</v>
      </c>
      <c r="M1205" s="389">
        <v>18</v>
      </c>
      <c r="N1205" s="389">
        <v>23</v>
      </c>
      <c r="O1205" s="389">
        <v>27</v>
      </c>
      <c r="P1205" s="391">
        <v>0</v>
      </c>
    </row>
    <row r="1206" spans="1:16">
      <c r="A1206" s="393" t="s">
        <v>2490</v>
      </c>
      <c r="B1206" s="389">
        <v>655</v>
      </c>
      <c r="C1206" s="389">
        <v>2422</v>
      </c>
      <c r="D1206" s="389">
        <v>3.6977099236641222</v>
      </c>
      <c r="E1206" s="389">
        <v>1</v>
      </c>
      <c r="F1206" s="389">
        <v>4</v>
      </c>
      <c r="G1206" s="389">
        <v>10</v>
      </c>
      <c r="H1206" s="389">
        <v>13</v>
      </c>
      <c r="I1206" s="389">
        <v>48</v>
      </c>
      <c r="J1206" s="389">
        <v>82</v>
      </c>
      <c r="K1206" s="389">
        <v>168</v>
      </c>
      <c r="L1206" s="389">
        <v>115</v>
      </c>
      <c r="M1206" s="389">
        <v>79</v>
      </c>
      <c r="N1206" s="389">
        <v>51</v>
      </c>
      <c r="O1206" s="389">
        <v>84</v>
      </c>
      <c r="P1206" s="391">
        <v>0</v>
      </c>
    </row>
    <row r="1207" spans="1:16">
      <c r="A1207" s="393" t="s">
        <v>2491</v>
      </c>
      <c r="B1207" s="389">
        <v>588</v>
      </c>
      <c r="C1207" s="389">
        <v>3386</v>
      </c>
      <c r="D1207" s="389">
        <v>5.7585034013605441</v>
      </c>
      <c r="E1207" s="389">
        <v>1</v>
      </c>
      <c r="F1207" s="389">
        <v>4</v>
      </c>
      <c r="G1207" s="389">
        <v>21</v>
      </c>
      <c r="H1207" s="389">
        <v>37</v>
      </c>
      <c r="I1207" s="389">
        <v>47</v>
      </c>
      <c r="J1207" s="389">
        <v>92</v>
      </c>
      <c r="K1207" s="389">
        <v>127</v>
      </c>
      <c r="L1207" s="389">
        <v>105</v>
      </c>
      <c r="M1207" s="389">
        <v>52</v>
      </c>
      <c r="N1207" s="389">
        <v>38</v>
      </c>
      <c r="O1207" s="389">
        <v>64</v>
      </c>
      <c r="P1207" s="391">
        <v>0</v>
      </c>
    </row>
    <row r="1208" spans="1:16">
      <c r="A1208" s="393" t="s">
        <v>2492</v>
      </c>
      <c r="B1208" s="389">
        <v>5901</v>
      </c>
      <c r="C1208" s="389">
        <v>42966</v>
      </c>
      <c r="D1208" s="389">
        <v>7.2811387900355875</v>
      </c>
      <c r="E1208" s="389">
        <v>12</v>
      </c>
      <c r="F1208" s="389">
        <v>75</v>
      </c>
      <c r="G1208" s="389">
        <v>234</v>
      </c>
      <c r="H1208" s="389">
        <v>312</v>
      </c>
      <c r="I1208" s="389">
        <v>579</v>
      </c>
      <c r="J1208" s="389">
        <v>808</v>
      </c>
      <c r="K1208" s="389">
        <v>1483</v>
      </c>
      <c r="L1208" s="389">
        <v>1011</v>
      </c>
      <c r="M1208" s="389">
        <v>666</v>
      </c>
      <c r="N1208" s="389">
        <v>378</v>
      </c>
      <c r="O1208" s="389">
        <v>341</v>
      </c>
      <c r="P1208" s="389">
        <v>2</v>
      </c>
    </row>
    <row r="1209" spans="1:16" ht="22.5">
      <c r="A1209" s="393" t="s">
        <v>2493</v>
      </c>
      <c r="B1209" s="389">
        <v>1807</v>
      </c>
      <c r="C1209" s="389">
        <v>4253</v>
      </c>
      <c r="D1209" s="389">
        <v>2.3536247924737133</v>
      </c>
      <c r="E1209" s="389">
        <v>1</v>
      </c>
      <c r="F1209" s="389">
        <v>6</v>
      </c>
      <c r="G1209" s="389">
        <v>6</v>
      </c>
      <c r="H1209" s="389">
        <v>30</v>
      </c>
      <c r="I1209" s="389">
        <v>135</v>
      </c>
      <c r="J1209" s="389">
        <v>207</v>
      </c>
      <c r="K1209" s="389">
        <v>604</v>
      </c>
      <c r="L1209" s="389">
        <v>405</v>
      </c>
      <c r="M1209" s="389">
        <v>246</v>
      </c>
      <c r="N1209" s="389">
        <v>111</v>
      </c>
      <c r="O1209" s="389">
        <v>56</v>
      </c>
      <c r="P1209" s="391">
        <v>0</v>
      </c>
    </row>
    <row r="1210" spans="1:16">
      <c r="A1210" s="393" t="s">
        <v>2494</v>
      </c>
      <c r="B1210" s="389">
        <v>12</v>
      </c>
      <c r="C1210" s="389">
        <v>55</v>
      </c>
      <c r="D1210" s="389">
        <v>4.583333333333333</v>
      </c>
      <c r="E1210" s="391">
        <v>0</v>
      </c>
      <c r="F1210" s="391">
        <v>0</v>
      </c>
      <c r="G1210" s="391">
        <v>0</v>
      </c>
      <c r="H1210" s="391">
        <v>0</v>
      </c>
      <c r="I1210" s="389">
        <v>1</v>
      </c>
      <c r="J1210" s="389">
        <v>3</v>
      </c>
      <c r="K1210" s="389">
        <v>3</v>
      </c>
      <c r="L1210" s="389">
        <v>2</v>
      </c>
      <c r="M1210" s="389">
        <v>1</v>
      </c>
      <c r="N1210" s="389">
        <v>1</v>
      </c>
      <c r="O1210" s="391">
        <v>0</v>
      </c>
      <c r="P1210" s="389">
        <v>1</v>
      </c>
    </row>
    <row r="1211" spans="1:16" ht="22.5">
      <c r="A1211" s="393" t="s">
        <v>2495</v>
      </c>
      <c r="B1211" s="389">
        <v>16</v>
      </c>
      <c r="C1211" s="389">
        <v>76</v>
      </c>
      <c r="D1211" s="389">
        <v>4.75</v>
      </c>
      <c r="E1211" s="391">
        <v>0</v>
      </c>
      <c r="F1211" s="391">
        <v>0</v>
      </c>
      <c r="G1211" s="389">
        <v>3</v>
      </c>
      <c r="H1211" s="389">
        <v>1</v>
      </c>
      <c r="I1211" s="389">
        <v>2</v>
      </c>
      <c r="J1211" s="389">
        <v>1</v>
      </c>
      <c r="K1211" s="389">
        <v>2</v>
      </c>
      <c r="L1211" s="389">
        <v>2</v>
      </c>
      <c r="M1211" s="389">
        <v>3</v>
      </c>
      <c r="N1211" s="389">
        <v>1</v>
      </c>
      <c r="O1211" s="389">
        <v>1</v>
      </c>
      <c r="P1211" s="391">
        <v>0</v>
      </c>
    </row>
    <row r="1212" spans="1:16" ht="22.5">
      <c r="A1212" s="393" t="s">
        <v>2496</v>
      </c>
      <c r="B1212" s="389">
        <v>631</v>
      </c>
      <c r="C1212" s="389">
        <v>2245</v>
      </c>
      <c r="D1212" s="389">
        <v>3.5578446909667196</v>
      </c>
      <c r="E1212" s="389">
        <v>1</v>
      </c>
      <c r="F1212" s="389">
        <v>1</v>
      </c>
      <c r="G1212" s="389">
        <v>15</v>
      </c>
      <c r="H1212" s="389">
        <v>10</v>
      </c>
      <c r="I1212" s="389">
        <v>14</v>
      </c>
      <c r="J1212" s="389">
        <v>22</v>
      </c>
      <c r="K1212" s="389">
        <v>137</v>
      </c>
      <c r="L1212" s="389">
        <v>213</v>
      </c>
      <c r="M1212" s="389">
        <v>132</v>
      </c>
      <c r="N1212" s="389">
        <v>49</v>
      </c>
      <c r="O1212" s="389">
        <v>37</v>
      </c>
      <c r="P1212" s="391">
        <v>0</v>
      </c>
    </row>
    <row r="1213" spans="1:16">
      <c r="A1213" s="393" t="s">
        <v>2497</v>
      </c>
      <c r="B1213" s="389">
        <v>11</v>
      </c>
      <c r="C1213" s="389">
        <v>132</v>
      </c>
      <c r="D1213" s="389">
        <v>12</v>
      </c>
      <c r="E1213" s="391">
        <v>0</v>
      </c>
      <c r="F1213" s="391">
        <v>0</v>
      </c>
      <c r="G1213" s="391">
        <v>0</v>
      </c>
      <c r="H1213" s="391">
        <v>0</v>
      </c>
      <c r="I1213" s="391">
        <v>0</v>
      </c>
      <c r="J1213" s="389">
        <v>3</v>
      </c>
      <c r="K1213" s="389">
        <v>2</v>
      </c>
      <c r="L1213" s="389">
        <v>3</v>
      </c>
      <c r="M1213" s="391">
        <v>0</v>
      </c>
      <c r="N1213" s="389">
        <v>1</v>
      </c>
      <c r="O1213" s="389">
        <v>2</v>
      </c>
      <c r="P1213" s="391">
        <v>0</v>
      </c>
    </row>
    <row r="1214" spans="1:16">
      <c r="A1214" s="393" t="s">
        <v>2498</v>
      </c>
      <c r="B1214" s="389">
        <v>9</v>
      </c>
      <c r="C1214" s="389">
        <v>87</v>
      </c>
      <c r="D1214" s="389">
        <v>9.6666666666666661</v>
      </c>
      <c r="E1214" s="391">
        <v>0</v>
      </c>
      <c r="F1214" s="391">
        <v>0</v>
      </c>
      <c r="G1214" s="391">
        <v>0</v>
      </c>
      <c r="H1214" s="391">
        <v>0</v>
      </c>
      <c r="I1214" s="391">
        <v>0</v>
      </c>
      <c r="J1214" s="389">
        <v>1</v>
      </c>
      <c r="K1214" s="389">
        <v>4</v>
      </c>
      <c r="L1214" s="389">
        <v>1</v>
      </c>
      <c r="M1214" s="389">
        <v>2</v>
      </c>
      <c r="N1214" s="391">
        <v>0</v>
      </c>
      <c r="O1214" s="389">
        <v>1</v>
      </c>
      <c r="P1214" s="391">
        <v>0</v>
      </c>
    </row>
    <row r="1215" spans="1:16" ht="22.5">
      <c r="A1215" s="393" t="s">
        <v>2499</v>
      </c>
      <c r="B1215" s="389">
        <v>422</v>
      </c>
      <c r="C1215" s="389">
        <v>1525</v>
      </c>
      <c r="D1215" s="389">
        <v>3.6137440758293837</v>
      </c>
      <c r="E1215" s="391">
        <v>0</v>
      </c>
      <c r="F1215" s="389">
        <v>4</v>
      </c>
      <c r="G1215" s="389">
        <v>5</v>
      </c>
      <c r="H1215" s="389">
        <v>36</v>
      </c>
      <c r="I1215" s="389">
        <v>46</v>
      </c>
      <c r="J1215" s="389">
        <v>65</v>
      </c>
      <c r="K1215" s="389">
        <v>116</v>
      </c>
      <c r="L1215" s="389">
        <v>54</v>
      </c>
      <c r="M1215" s="389">
        <v>48</v>
      </c>
      <c r="N1215" s="389">
        <v>27</v>
      </c>
      <c r="O1215" s="389">
        <v>20</v>
      </c>
      <c r="P1215" s="389">
        <v>1</v>
      </c>
    </row>
    <row r="1216" spans="1:16">
      <c r="A1216" s="393" t="s">
        <v>2500</v>
      </c>
      <c r="B1216" s="389">
        <v>112</v>
      </c>
      <c r="C1216" s="389">
        <v>441</v>
      </c>
      <c r="D1216" s="389">
        <v>3.9375</v>
      </c>
      <c r="E1216" s="389">
        <v>1</v>
      </c>
      <c r="F1216" s="389">
        <v>7</v>
      </c>
      <c r="G1216" s="389">
        <v>8</v>
      </c>
      <c r="H1216" s="389">
        <v>10</v>
      </c>
      <c r="I1216" s="389">
        <v>2</v>
      </c>
      <c r="J1216" s="389">
        <v>20</v>
      </c>
      <c r="K1216" s="389">
        <v>22</v>
      </c>
      <c r="L1216" s="389">
        <v>19</v>
      </c>
      <c r="M1216" s="389">
        <v>7</v>
      </c>
      <c r="N1216" s="389">
        <v>7</v>
      </c>
      <c r="O1216" s="389">
        <v>9</v>
      </c>
      <c r="P1216" s="391">
        <v>0</v>
      </c>
    </row>
    <row r="1217" spans="1:16">
      <c r="A1217" s="393" t="s">
        <v>2501</v>
      </c>
      <c r="B1217" s="389">
        <v>406</v>
      </c>
      <c r="C1217" s="389">
        <v>2573</v>
      </c>
      <c r="D1217" s="389">
        <v>6.3374384236453203</v>
      </c>
      <c r="E1217" s="389">
        <v>1</v>
      </c>
      <c r="F1217" s="389">
        <v>22</v>
      </c>
      <c r="G1217" s="389">
        <v>58</v>
      </c>
      <c r="H1217" s="389">
        <v>39</v>
      </c>
      <c r="I1217" s="389">
        <v>41</v>
      </c>
      <c r="J1217" s="389">
        <v>58</v>
      </c>
      <c r="K1217" s="389">
        <v>65</v>
      </c>
      <c r="L1217" s="389">
        <v>37</v>
      </c>
      <c r="M1217" s="389">
        <v>34</v>
      </c>
      <c r="N1217" s="389">
        <v>26</v>
      </c>
      <c r="O1217" s="389">
        <v>25</v>
      </c>
      <c r="P1217" s="391">
        <v>0</v>
      </c>
    </row>
    <row r="1218" spans="1:16">
      <c r="A1218" s="393" t="s">
        <v>2502</v>
      </c>
      <c r="B1218" s="389">
        <v>787</v>
      </c>
      <c r="C1218" s="389">
        <v>4055</v>
      </c>
      <c r="D1218" s="389">
        <v>5.1524777636594665</v>
      </c>
      <c r="E1218" s="389">
        <v>1</v>
      </c>
      <c r="F1218" s="389">
        <v>16</v>
      </c>
      <c r="G1218" s="389">
        <v>43</v>
      </c>
      <c r="H1218" s="389">
        <v>61</v>
      </c>
      <c r="I1218" s="389">
        <v>90</v>
      </c>
      <c r="J1218" s="389">
        <v>109</v>
      </c>
      <c r="K1218" s="389">
        <v>188</v>
      </c>
      <c r="L1218" s="389">
        <v>129</v>
      </c>
      <c r="M1218" s="389">
        <v>75</v>
      </c>
      <c r="N1218" s="389">
        <v>38</v>
      </c>
      <c r="O1218" s="389">
        <v>37</v>
      </c>
      <c r="P1218" s="391">
        <v>0</v>
      </c>
    </row>
    <row r="1219" spans="1:16" ht="22.5">
      <c r="A1219" s="393" t="s">
        <v>2503</v>
      </c>
      <c r="B1219" s="389">
        <v>243</v>
      </c>
      <c r="C1219" s="389">
        <v>923</v>
      </c>
      <c r="D1219" s="389">
        <v>3.7983539094650207</v>
      </c>
      <c r="E1219" s="391">
        <v>0</v>
      </c>
      <c r="F1219" s="389">
        <v>6</v>
      </c>
      <c r="G1219" s="389">
        <v>11</v>
      </c>
      <c r="H1219" s="389">
        <v>14</v>
      </c>
      <c r="I1219" s="389">
        <v>22</v>
      </c>
      <c r="J1219" s="389">
        <v>39</v>
      </c>
      <c r="K1219" s="389">
        <v>65</v>
      </c>
      <c r="L1219" s="389">
        <v>38</v>
      </c>
      <c r="M1219" s="389">
        <v>22</v>
      </c>
      <c r="N1219" s="389">
        <v>12</v>
      </c>
      <c r="O1219" s="389">
        <v>14</v>
      </c>
      <c r="P1219" s="391">
        <v>0</v>
      </c>
    </row>
    <row r="1220" spans="1:16" ht="22.5">
      <c r="A1220" s="393" t="s">
        <v>2504</v>
      </c>
      <c r="B1220" s="389">
        <v>26</v>
      </c>
      <c r="C1220" s="389">
        <v>86</v>
      </c>
      <c r="D1220" s="389">
        <v>3.3076923076923075</v>
      </c>
      <c r="E1220" s="391">
        <v>0</v>
      </c>
      <c r="F1220" s="391">
        <v>0</v>
      </c>
      <c r="G1220" s="389">
        <v>1</v>
      </c>
      <c r="H1220" s="389">
        <v>1</v>
      </c>
      <c r="I1220" s="389">
        <v>3</v>
      </c>
      <c r="J1220" s="389">
        <v>5</v>
      </c>
      <c r="K1220" s="389">
        <v>8</v>
      </c>
      <c r="L1220" s="389">
        <v>3</v>
      </c>
      <c r="M1220" s="389">
        <v>4</v>
      </c>
      <c r="N1220" s="389">
        <v>1</v>
      </c>
      <c r="O1220" s="391">
        <v>0</v>
      </c>
      <c r="P1220" s="391">
        <v>0</v>
      </c>
    </row>
    <row r="1221" spans="1:16" ht="22.5">
      <c r="A1221" s="393" t="s">
        <v>2505</v>
      </c>
      <c r="B1221" s="389">
        <v>18</v>
      </c>
      <c r="C1221" s="389">
        <v>73</v>
      </c>
      <c r="D1221" s="389">
        <v>4.0555555555555554</v>
      </c>
      <c r="E1221" s="391">
        <v>0</v>
      </c>
      <c r="F1221" s="391">
        <v>0</v>
      </c>
      <c r="G1221" s="391">
        <v>0</v>
      </c>
      <c r="H1221" s="389">
        <v>1</v>
      </c>
      <c r="I1221" s="389">
        <v>3</v>
      </c>
      <c r="J1221" s="389">
        <v>4</v>
      </c>
      <c r="K1221" s="389">
        <v>2</v>
      </c>
      <c r="L1221" s="389">
        <v>2</v>
      </c>
      <c r="M1221" s="389">
        <v>3</v>
      </c>
      <c r="N1221" s="389">
        <v>2</v>
      </c>
      <c r="O1221" s="389">
        <v>1</v>
      </c>
      <c r="P1221" s="391">
        <v>0</v>
      </c>
    </row>
    <row r="1222" spans="1:16" ht="22.5">
      <c r="A1222" s="393" t="s">
        <v>2506</v>
      </c>
      <c r="B1222" s="389">
        <v>27</v>
      </c>
      <c r="C1222" s="389">
        <v>107</v>
      </c>
      <c r="D1222" s="389">
        <v>3.9629629629629628</v>
      </c>
      <c r="E1222" s="391">
        <v>0</v>
      </c>
      <c r="F1222" s="389">
        <v>1</v>
      </c>
      <c r="G1222" s="391">
        <v>0</v>
      </c>
      <c r="H1222" s="389">
        <v>1</v>
      </c>
      <c r="I1222" s="389">
        <v>6</v>
      </c>
      <c r="J1222" s="389">
        <v>7</v>
      </c>
      <c r="K1222" s="389">
        <v>6</v>
      </c>
      <c r="L1222" s="389">
        <v>4</v>
      </c>
      <c r="M1222" s="389">
        <v>2</v>
      </c>
      <c r="N1222" s="391">
        <v>0</v>
      </c>
      <c r="O1222" s="391">
        <v>0</v>
      </c>
      <c r="P1222" s="391">
        <v>0</v>
      </c>
    </row>
    <row r="1223" spans="1:16" ht="22.5">
      <c r="A1223" s="393" t="s">
        <v>2507</v>
      </c>
      <c r="B1223" s="389">
        <v>31</v>
      </c>
      <c r="C1223" s="389">
        <v>328</v>
      </c>
      <c r="D1223" s="389">
        <v>10.580645161290322</v>
      </c>
      <c r="E1223" s="391">
        <v>0</v>
      </c>
      <c r="F1223" s="389">
        <v>3</v>
      </c>
      <c r="G1223" s="389">
        <v>2</v>
      </c>
      <c r="H1223" s="389">
        <v>2</v>
      </c>
      <c r="I1223" s="389">
        <v>7</v>
      </c>
      <c r="J1223" s="389">
        <v>6</v>
      </c>
      <c r="K1223" s="389">
        <v>5</v>
      </c>
      <c r="L1223" s="389">
        <v>3</v>
      </c>
      <c r="M1223" s="389">
        <v>1</v>
      </c>
      <c r="N1223" s="389">
        <v>1</v>
      </c>
      <c r="O1223" s="389">
        <v>1</v>
      </c>
      <c r="P1223" s="391">
        <v>0</v>
      </c>
    </row>
    <row r="1224" spans="1:16">
      <c r="A1224" s="393" t="s">
        <v>2508</v>
      </c>
      <c r="B1224" s="389">
        <v>109</v>
      </c>
      <c r="C1224" s="389">
        <v>1025</v>
      </c>
      <c r="D1224" s="389">
        <v>9.4036697247706424</v>
      </c>
      <c r="E1224" s="391">
        <v>0</v>
      </c>
      <c r="F1224" s="389">
        <v>4</v>
      </c>
      <c r="G1224" s="389">
        <v>6</v>
      </c>
      <c r="H1224" s="389">
        <v>5</v>
      </c>
      <c r="I1224" s="389">
        <v>11</v>
      </c>
      <c r="J1224" s="389">
        <v>6</v>
      </c>
      <c r="K1224" s="389">
        <v>14</v>
      </c>
      <c r="L1224" s="389">
        <v>8</v>
      </c>
      <c r="M1224" s="389">
        <v>14</v>
      </c>
      <c r="N1224" s="389">
        <v>21</v>
      </c>
      <c r="O1224" s="389">
        <v>20</v>
      </c>
      <c r="P1224" s="391">
        <v>0</v>
      </c>
    </row>
    <row r="1225" spans="1:16" ht="22.5">
      <c r="A1225" s="393" t="s">
        <v>2509</v>
      </c>
      <c r="B1225" s="389">
        <v>284</v>
      </c>
      <c r="C1225" s="389">
        <v>1723</v>
      </c>
      <c r="D1225" s="389">
        <v>6.066901408450704</v>
      </c>
      <c r="E1225" s="389">
        <v>3</v>
      </c>
      <c r="F1225" s="389">
        <v>6</v>
      </c>
      <c r="G1225" s="389">
        <v>18</v>
      </c>
      <c r="H1225" s="389">
        <v>22</v>
      </c>
      <c r="I1225" s="389">
        <v>33</v>
      </c>
      <c r="J1225" s="389">
        <v>50</v>
      </c>
      <c r="K1225" s="389">
        <v>51</v>
      </c>
      <c r="L1225" s="389">
        <v>36</v>
      </c>
      <c r="M1225" s="389">
        <v>24</v>
      </c>
      <c r="N1225" s="389">
        <v>24</v>
      </c>
      <c r="O1225" s="389">
        <v>17</v>
      </c>
      <c r="P1225" s="391">
        <v>0</v>
      </c>
    </row>
    <row r="1226" spans="1:16" ht="22.5">
      <c r="A1226" s="393" t="s">
        <v>2510</v>
      </c>
      <c r="B1226" s="389">
        <v>382</v>
      </c>
      <c r="C1226" s="389">
        <v>956</v>
      </c>
      <c r="D1226" s="389">
        <v>2.5026178010471205</v>
      </c>
      <c r="E1226" s="389">
        <v>6</v>
      </c>
      <c r="F1226" s="389">
        <v>32</v>
      </c>
      <c r="G1226" s="389">
        <v>26</v>
      </c>
      <c r="H1226" s="389">
        <v>32</v>
      </c>
      <c r="I1226" s="389">
        <v>52</v>
      </c>
      <c r="J1226" s="389">
        <v>57</v>
      </c>
      <c r="K1226" s="389">
        <v>80</v>
      </c>
      <c r="L1226" s="389">
        <v>44</v>
      </c>
      <c r="M1226" s="389">
        <v>31</v>
      </c>
      <c r="N1226" s="389">
        <v>15</v>
      </c>
      <c r="O1226" s="389">
        <v>7</v>
      </c>
      <c r="P1226" s="391">
        <v>0</v>
      </c>
    </row>
    <row r="1227" spans="1:16" ht="22.5">
      <c r="A1227" s="393" t="s">
        <v>2511</v>
      </c>
      <c r="B1227" s="389">
        <v>87</v>
      </c>
      <c r="C1227" s="389">
        <v>405</v>
      </c>
      <c r="D1227" s="389">
        <v>4.6551724137931032</v>
      </c>
      <c r="E1227" s="391">
        <v>0</v>
      </c>
      <c r="F1227" s="389">
        <v>1</v>
      </c>
      <c r="G1227" s="389">
        <v>6</v>
      </c>
      <c r="H1227" s="389">
        <v>3</v>
      </c>
      <c r="I1227" s="389">
        <v>6</v>
      </c>
      <c r="J1227" s="389">
        <v>13</v>
      </c>
      <c r="K1227" s="389">
        <v>31</v>
      </c>
      <c r="L1227" s="389">
        <v>8</v>
      </c>
      <c r="M1227" s="389">
        <v>9</v>
      </c>
      <c r="N1227" s="389">
        <v>3</v>
      </c>
      <c r="O1227" s="389">
        <v>7</v>
      </c>
      <c r="P1227" s="391">
        <v>0</v>
      </c>
    </row>
    <row r="1228" spans="1:16" ht="22.5">
      <c r="A1228" s="393" t="s">
        <v>2512</v>
      </c>
      <c r="B1228" s="389">
        <v>242</v>
      </c>
      <c r="C1228" s="389">
        <v>2173</v>
      </c>
      <c r="D1228" s="389">
        <v>8.9793388429752063</v>
      </c>
      <c r="E1228" s="389">
        <v>1</v>
      </c>
      <c r="F1228" s="389">
        <v>4</v>
      </c>
      <c r="G1228" s="389">
        <v>7</v>
      </c>
      <c r="H1228" s="389">
        <v>13</v>
      </c>
      <c r="I1228" s="389">
        <v>24</v>
      </c>
      <c r="J1228" s="389">
        <v>38</v>
      </c>
      <c r="K1228" s="389">
        <v>58</v>
      </c>
      <c r="L1228" s="389">
        <v>38</v>
      </c>
      <c r="M1228" s="389">
        <v>30</v>
      </c>
      <c r="N1228" s="389">
        <v>13</v>
      </c>
      <c r="O1228" s="389">
        <v>16</v>
      </c>
      <c r="P1228" s="391">
        <v>0</v>
      </c>
    </row>
    <row r="1229" spans="1:16" ht="22.5">
      <c r="A1229" s="393" t="s">
        <v>2513</v>
      </c>
      <c r="B1229" s="389">
        <v>9</v>
      </c>
      <c r="C1229" s="389">
        <v>98</v>
      </c>
      <c r="D1229" s="389">
        <v>10.888888888888889</v>
      </c>
      <c r="E1229" s="391">
        <v>0</v>
      </c>
      <c r="F1229" s="391">
        <v>0</v>
      </c>
      <c r="G1229" s="391">
        <v>0</v>
      </c>
      <c r="H1229" s="391">
        <v>0</v>
      </c>
      <c r="I1229" s="391">
        <v>0</v>
      </c>
      <c r="J1229" s="389">
        <v>3</v>
      </c>
      <c r="K1229" s="389">
        <v>2</v>
      </c>
      <c r="L1229" s="389">
        <v>2</v>
      </c>
      <c r="M1229" s="389">
        <v>2</v>
      </c>
      <c r="N1229" s="391">
        <v>0</v>
      </c>
      <c r="O1229" s="391">
        <v>0</v>
      </c>
      <c r="P1229" s="391">
        <v>0</v>
      </c>
    </row>
    <row r="1230" spans="1:16" ht="22.5">
      <c r="A1230" s="393" t="s">
        <v>2514</v>
      </c>
      <c r="B1230" s="389">
        <v>13</v>
      </c>
      <c r="C1230" s="389">
        <v>73</v>
      </c>
      <c r="D1230" s="389">
        <v>5.615384615384615</v>
      </c>
      <c r="E1230" s="391">
        <v>0</v>
      </c>
      <c r="F1230" s="391">
        <v>0</v>
      </c>
      <c r="G1230" s="391">
        <v>0</v>
      </c>
      <c r="H1230" s="389">
        <v>1</v>
      </c>
      <c r="I1230" s="389">
        <v>2</v>
      </c>
      <c r="J1230" s="389">
        <v>1</v>
      </c>
      <c r="K1230" s="389">
        <v>4</v>
      </c>
      <c r="L1230" s="389">
        <v>2</v>
      </c>
      <c r="M1230" s="389">
        <v>1</v>
      </c>
      <c r="N1230" s="389">
        <v>1</v>
      </c>
      <c r="O1230" s="389">
        <v>1</v>
      </c>
      <c r="P1230" s="391">
        <v>0</v>
      </c>
    </row>
    <row r="1231" spans="1:16" ht="22.5">
      <c r="A1231" s="393" t="s">
        <v>2515</v>
      </c>
      <c r="B1231" s="389">
        <v>12</v>
      </c>
      <c r="C1231" s="389">
        <v>87</v>
      </c>
      <c r="D1231" s="389">
        <v>7.25</v>
      </c>
      <c r="E1231" s="391">
        <v>0</v>
      </c>
      <c r="F1231" s="391">
        <v>0</v>
      </c>
      <c r="G1231" s="391">
        <v>0</v>
      </c>
      <c r="H1231" s="391">
        <v>0</v>
      </c>
      <c r="I1231" s="391">
        <v>0</v>
      </c>
      <c r="J1231" s="389">
        <v>2</v>
      </c>
      <c r="K1231" s="389">
        <v>3</v>
      </c>
      <c r="L1231" s="389">
        <v>1</v>
      </c>
      <c r="M1231" s="389">
        <v>1</v>
      </c>
      <c r="N1231" s="389">
        <v>1</v>
      </c>
      <c r="O1231" s="389">
        <v>4</v>
      </c>
      <c r="P1231" s="391">
        <v>0</v>
      </c>
    </row>
    <row r="1232" spans="1:16" ht="22.5">
      <c r="A1232" s="393" t="s">
        <v>2516</v>
      </c>
      <c r="B1232" s="389">
        <v>221</v>
      </c>
      <c r="C1232" s="389">
        <v>1651</v>
      </c>
      <c r="D1232" s="389">
        <v>7.4705882352941178</v>
      </c>
      <c r="E1232" s="389">
        <v>1</v>
      </c>
      <c r="F1232" s="389">
        <v>10</v>
      </c>
      <c r="G1232" s="389">
        <v>12</v>
      </c>
      <c r="H1232" s="389">
        <v>16</v>
      </c>
      <c r="I1232" s="389">
        <v>24</v>
      </c>
      <c r="J1232" s="389">
        <v>34</v>
      </c>
      <c r="K1232" s="389">
        <v>61</v>
      </c>
      <c r="L1232" s="389">
        <v>25</v>
      </c>
      <c r="M1232" s="389">
        <v>19</v>
      </c>
      <c r="N1232" s="389">
        <v>10</v>
      </c>
      <c r="O1232" s="389">
        <v>9</v>
      </c>
      <c r="P1232" s="391">
        <v>0</v>
      </c>
    </row>
    <row r="1233" spans="1:16">
      <c r="A1233" s="393" t="s">
        <v>2517</v>
      </c>
      <c r="B1233" s="389">
        <v>5018</v>
      </c>
      <c r="C1233" s="389">
        <v>16511</v>
      </c>
      <c r="D1233" s="389">
        <v>3.2903547229972099</v>
      </c>
      <c r="E1233" s="389">
        <v>23</v>
      </c>
      <c r="F1233" s="389">
        <v>141</v>
      </c>
      <c r="G1233" s="389">
        <v>216</v>
      </c>
      <c r="H1233" s="389">
        <v>199</v>
      </c>
      <c r="I1233" s="389">
        <v>557</v>
      </c>
      <c r="J1233" s="389">
        <v>880</v>
      </c>
      <c r="K1233" s="389">
        <v>1293</v>
      </c>
      <c r="L1233" s="389">
        <v>728</v>
      </c>
      <c r="M1233" s="389">
        <v>442</v>
      </c>
      <c r="N1233" s="389">
        <v>241</v>
      </c>
      <c r="O1233" s="389">
        <v>294</v>
      </c>
      <c r="P1233" s="389">
        <v>4</v>
      </c>
    </row>
    <row r="1234" spans="1:16" ht="22.5">
      <c r="A1234" s="393" t="s">
        <v>2518</v>
      </c>
      <c r="B1234" s="389">
        <v>140</v>
      </c>
      <c r="C1234" s="389">
        <v>987</v>
      </c>
      <c r="D1234" s="389">
        <v>7.05</v>
      </c>
      <c r="E1234" s="391">
        <v>0</v>
      </c>
      <c r="F1234" s="391">
        <v>0</v>
      </c>
      <c r="G1234" s="391">
        <v>0</v>
      </c>
      <c r="H1234" s="391">
        <v>0</v>
      </c>
      <c r="I1234" s="389">
        <v>4</v>
      </c>
      <c r="J1234" s="389">
        <v>17</v>
      </c>
      <c r="K1234" s="389">
        <v>35</v>
      </c>
      <c r="L1234" s="389">
        <v>28</v>
      </c>
      <c r="M1234" s="389">
        <v>16</v>
      </c>
      <c r="N1234" s="389">
        <v>15</v>
      </c>
      <c r="O1234" s="389">
        <v>25</v>
      </c>
      <c r="P1234" s="391">
        <v>0</v>
      </c>
    </row>
    <row r="1235" spans="1:16" ht="22.5">
      <c r="A1235" s="393" t="s">
        <v>2519</v>
      </c>
      <c r="B1235" s="389">
        <v>153</v>
      </c>
      <c r="C1235" s="389">
        <v>1291</v>
      </c>
      <c r="D1235" s="389">
        <v>8.4379084967320264</v>
      </c>
      <c r="E1235" s="391">
        <v>0</v>
      </c>
      <c r="F1235" s="389">
        <v>1</v>
      </c>
      <c r="G1235" s="389">
        <v>4</v>
      </c>
      <c r="H1235" s="389">
        <v>2</v>
      </c>
      <c r="I1235" s="389">
        <v>10</v>
      </c>
      <c r="J1235" s="389">
        <v>16</v>
      </c>
      <c r="K1235" s="389">
        <v>35</v>
      </c>
      <c r="L1235" s="389">
        <v>29</v>
      </c>
      <c r="M1235" s="389">
        <v>17</v>
      </c>
      <c r="N1235" s="389">
        <v>17</v>
      </c>
      <c r="O1235" s="389">
        <v>22</v>
      </c>
      <c r="P1235" s="391">
        <v>0</v>
      </c>
    </row>
    <row r="1236" spans="1:16" ht="22.5">
      <c r="A1236" s="393" t="s">
        <v>2520</v>
      </c>
      <c r="B1236" s="389">
        <v>96</v>
      </c>
      <c r="C1236" s="389">
        <v>281</v>
      </c>
      <c r="D1236" s="389">
        <v>2.9270833333333335</v>
      </c>
      <c r="E1236" s="391">
        <v>0</v>
      </c>
      <c r="F1236" s="389">
        <v>8</v>
      </c>
      <c r="G1236" s="389">
        <v>19</v>
      </c>
      <c r="H1236" s="389">
        <v>11</v>
      </c>
      <c r="I1236" s="389">
        <v>7</v>
      </c>
      <c r="J1236" s="389">
        <v>4</v>
      </c>
      <c r="K1236" s="389">
        <v>14</v>
      </c>
      <c r="L1236" s="389">
        <v>12</v>
      </c>
      <c r="M1236" s="389">
        <v>7</v>
      </c>
      <c r="N1236" s="389">
        <v>7</v>
      </c>
      <c r="O1236" s="389">
        <v>7</v>
      </c>
      <c r="P1236" s="391">
        <v>0</v>
      </c>
    </row>
    <row r="1237" spans="1:16" ht="22.5">
      <c r="A1237" s="393" t="s">
        <v>2521</v>
      </c>
      <c r="B1237" s="389">
        <v>143</v>
      </c>
      <c r="C1237" s="389">
        <v>612</v>
      </c>
      <c r="D1237" s="389">
        <v>4.27972027972028</v>
      </c>
      <c r="E1237" s="389">
        <v>1</v>
      </c>
      <c r="F1237" s="389">
        <v>7</v>
      </c>
      <c r="G1237" s="389">
        <v>5</v>
      </c>
      <c r="H1237" s="389">
        <v>8</v>
      </c>
      <c r="I1237" s="389">
        <v>19</v>
      </c>
      <c r="J1237" s="389">
        <v>27</v>
      </c>
      <c r="K1237" s="389">
        <v>32</v>
      </c>
      <c r="L1237" s="389">
        <v>16</v>
      </c>
      <c r="M1237" s="389">
        <v>13</v>
      </c>
      <c r="N1237" s="389">
        <v>8</v>
      </c>
      <c r="O1237" s="389">
        <v>7</v>
      </c>
      <c r="P1237" s="391">
        <v>0</v>
      </c>
    </row>
    <row r="1238" spans="1:16" ht="22.5">
      <c r="A1238" s="393" t="s">
        <v>2522</v>
      </c>
      <c r="B1238" s="389">
        <v>189</v>
      </c>
      <c r="C1238" s="389">
        <v>1141</v>
      </c>
      <c r="D1238" s="389">
        <v>6.0370370370370372</v>
      </c>
      <c r="E1238" s="389">
        <v>1</v>
      </c>
      <c r="F1238" s="389">
        <v>4</v>
      </c>
      <c r="G1238" s="389">
        <v>14</v>
      </c>
      <c r="H1238" s="389">
        <v>8</v>
      </c>
      <c r="I1238" s="389">
        <v>25</v>
      </c>
      <c r="J1238" s="389">
        <v>28</v>
      </c>
      <c r="K1238" s="389">
        <v>36</v>
      </c>
      <c r="L1238" s="389">
        <v>27</v>
      </c>
      <c r="M1238" s="389">
        <v>13</v>
      </c>
      <c r="N1238" s="389">
        <v>13</v>
      </c>
      <c r="O1238" s="389">
        <v>20</v>
      </c>
      <c r="P1238" s="391">
        <v>0</v>
      </c>
    </row>
    <row r="1239" spans="1:16" ht="22.5">
      <c r="A1239" s="393" t="s">
        <v>2523</v>
      </c>
      <c r="B1239" s="389">
        <v>415</v>
      </c>
      <c r="C1239" s="389">
        <v>2515</v>
      </c>
      <c r="D1239" s="389">
        <v>6.0602409638554215</v>
      </c>
      <c r="E1239" s="389">
        <v>2</v>
      </c>
      <c r="F1239" s="389">
        <v>12</v>
      </c>
      <c r="G1239" s="389">
        <v>20</v>
      </c>
      <c r="H1239" s="389">
        <v>29</v>
      </c>
      <c r="I1239" s="389">
        <v>37</v>
      </c>
      <c r="J1239" s="389">
        <v>52</v>
      </c>
      <c r="K1239" s="389">
        <v>107</v>
      </c>
      <c r="L1239" s="389">
        <v>53</v>
      </c>
      <c r="M1239" s="389">
        <v>37</v>
      </c>
      <c r="N1239" s="389">
        <v>26</v>
      </c>
      <c r="O1239" s="389">
        <v>40</v>
      </c>
      <c r="P1239" s="391">
        <v>0</v>
      </c>
    </row>
    <row r="1240" spans="1:16" ht="22.5">
      <c r="A1240" s="393" t="s">
        <v>2524</v>
      </c>
      <c r="B1240" s="389">
        <v>2429</v>
      </c>
      <c r="C1240" s="389">
        <v>13915</v>
      </c>
      <c r="D1240" s="389">
        <v>5.7286949361877317</v>
      </c>
      <c r="E1240" s="389">
        <v>6</v>
      </c>
      <c r="F1240" s="389">
        <v>106</v>
      </c>
      <c r="G1240" s="389">
        <v>104</v>
      </c>
      <c r="H1240" s="389">
        <v>108</v>
      </c>
      <c r="I1240" s="389">
        <v>228</v>
      </c>
      <c r="J1240" s="389">
        <v>329</v>
      </c>
      <c r="K1240" s="389">
        <v>606</v>
      </c>
      <c r="L1240" s="389">
        <v>383</v>
      </c>
      <c r="M1240" s="389">
        <v>221</v>
      </c>
      <c r="N1240" s="389">
        <v>159</v>
      </c>
      <c r="O1240" s="389">
        <v>179</v>
      </c>
      <c r="P1240" s="391">
        <v>0</v>
      </c>
    </row>
    <row r="1241" spans="1:16">
      <c r="A1241" s="393" t="s">
        <v>2525</v>
      </c>
      <c r="B1241" s="389">
        <v>30</v>
      </c>
      <c r="C1241" s="389">
        <v>70</v>
      </c>
      <c r="D1241" s="389">
        <v>2.3333333333333335</v>
      </c>
      <c r="E1241" s="391">
        <v>0</v>
      </c>
      <c r="F1241" s="389">
        <v>7</v>
      </c>
      <c r="G1241" s="389">
        <v>7</v>
      </c>
      <c r="H1241" s="389">
        <v>3</v>
      </c>
      <c r="I1241" s="389">
        <v>1</v>
      </c>
      <c r="J1241" s="389">
        <v>3</v>
      </c>
      <c r="K1241" s="389">
        <v>4</v>
      </c>
      <c r="L1241" s="389">
        <v>1</v>
      </c>
      <c r="M1241" s="389">
        <v>2</v>
      </c>
      <c r="N1241" s="391">
        <v>0</v>
      </c>
      <c r="O1241" s="389">
        <v>2</v>
      </c>
      <c r="P1241" s="391">
        <v>0</v>
      </c>
    </row>
    <row r="1242" spans="1:16">
      <c r="A1242" s="393" t="s">
        <v>2526</v>
      </c>
      <c r="B1242" s="389">
        <v>140</v>
      </c>
      <c r="C1242" s="389">
        <v>246</v>
      </c>
      <c r="D1242" s="389">
        <v>1.7571428571428571</v>
      </c>
      <c r="E1242" s="391">
        <v>0</v>
      </c>
      <c r="F1242" s="389">
        <v>37</v>
      </c>
      <c r="G1242" s="389">
        <v>46</v>
      </c>
      <c r="H1242" s="389">
        <v>17</v>
      </c>
      <c r="I1242" s="389">
        <v>2</v>
      </c>
      <c r="J1242" s="389">
        <v>3</v>
      </c>
      <c r="K1242" s="389">
        <v>7</v>
      </c>
      <c r="L1242" s="389">
        <v>10</v>
      </c>
      <c r="M1242" s="389">
        <v>8</v>
      </c>
      <c r="N1242" s="389">
        <v>3</v>
      </c>
      <c r="O1242" s="389">
        <v>7</v>
      </c>
      <c r="P1242" s="391">
        <v>0</v>
      </c>
    </row>
    <row r="1243" spans="1:16">
      <c r="A1243" s="393" t="s">
        <v>2527</v>
      </c>
      <c r="B1243" s="389">
        <v>175</v>
      </c>
      <c r="C1243" s="389">
        <v>305</v>
      </c>
      <c r="D1243" s="389">
        <v>1.7428571428571429</v>
      </c>
      <c r="E1243" s="389">
        <v>4</v>
      </c>
      <c r="F1243" s="389">
        <v>88</v>
      </c>
      <c r="G1243" s="389">
        <v>29</v>
      </c>
      <c r="H1243" s="389">
        <v>12</v>
      </c>
      <c r="I1243" s="389">
        <v>7</v>
      </c>
      <c r="J1243" s="389">
        <v>10</v>
      </c>
      <c r="K1243" s="389">
        <v>8</v>
      </c>
      <c r="L1243" s="389">
        <v>6</v>
      </c>
      <c r="M1243" s="389">
        <v>3</v>
      </c>
      <c r="N1243" s="389">
        <v>3</v>
      </c>
      <c r="O1243" s="389">
        <v>5</v>
      </c>
      <c r="P1243" s="391">
        <v>0</v>
      </c>
    </row>
    <row r="1244" spans="1:16">
      <c r="A1244" s="393" t="s">
        <v>2528</v>
      </c>
      <c r="B1244" s="389">
        <v>576</v>
      </c>
      <c r="C1244" s="389">
        <v>1113</v>
      </c>
      <c r="D1244" s="389">
        <v>1.9322916666666667</v>
      </c>
      <c r="E1244" s="389">
        <v>28</v>
      </c>
      <c r="F1244" s="389">
        <v>330</v>
      </c>
      <c r="G1244" s="389">
        <v>76</v>
      </c>
      <c r="H1244" s="389">
        <v>24</v>
      </c>
      <c r="I1244" s="389">
        <v>10</v>
      </c>
      <c r="J1244" s="389">
        <v>5</v>
      </c>
      <c r="K1244" s="389">
        <v>24</v>
      </c>
      <c r="L1244" s="389">
        <v>25</v>
      </c>
      <c r="M1244" s="389">
        <v>20</v>
      </c>
      <c r="N1244" s="389">
        <v>19</v>
      </c>
      <c r="O1244" s="389">
        <v>15</v>
      </c>
      <c r="P1244" s="391">
        <v>0</v>
      </c>
    </row>
    <row r="1245" spans="1:16">
      <c r="A1245" s="393" t="s">
        <v>2529</v>
      </c>
      <c r="B1245" s="389">
        <v>9</v>
      </c>
      <c r="C1245" s="389">
        <v>25</v>
      </c>
      <c r="D1245" s="389">
        <v>2.7777777777777777</v>
      </c>
      <c r="E1245" s="391">
        <v>0</v>
      </c>
      <c r="F1245" s="391">
        <v>0</v>
      </c>
      <c r="G1245" s="391">
        <v>0</v>
      </c>
      <c r="H1245" s="391">
        <v>0</v>
      </c>
      <c r="I1245" s="391">
        <v>0</v>
      </c>
      <c r="J1245" s="389">
        <v>1</v>
      </c>
      <c r="K1245" s="389">
        <v>2</v>
      </c>
      <c r="L1245" s="389">
        <v>2</v>
      </c>
      <c r="M1245" s="389">
        <v>2</v>
      </c>
      <c r="N1245" s="391">
        <v>0</v>
      </c>
      <c r="O1245" s="389">
        <v>2</v>
      </c>
      <c r="P1245" s="391">
        <v>0</v>
      </c>
    </row>
    <row r="1246" spans="1:16" ht="22.5">
      <c r="A1246" s="393" t="s">
        <v>2530</v>
      </c>
      <c r="B1246" s="389">
        <v>151</v>
      </c>
      <c r="C1246" s="389">
        <v>1246</v>
      </c>
      <c r="D1246" s="389">
        <v>8.2516556291390728</v>
      </c>
      <c r="E1246" s="389">
        <v>6</v>
      </c>
      <c r="F1246" s="389">
        <v>43</v>
      </c>
      <c r="G1246" s="389">
        <v>21</v>
      </c>
      <c r="H1246" s="389">
        <v>11</v>
      </c>
      <c r="I1246" s="389">
        <v>11</v>
      </c>
      <c r="J1246" s="389">
        <v>8</v>
      </c>
      <c r="K1246" s="389">
        <v>17</v>
      </c>
      <c r="L1246" s="389">
        <v>9</v>
      </c>
      <c r="M1246" s="389">
        <v>14</v>
      </c>
      <c r="N1246" s="389">
        <v>1</v>
      </c>
      <c r="O1246" s="389">
        <v>10</v>
      </c>
      <c r="P1246" s="391">
        <v>0</v>
      </c>
    </row>
    <row r="1247" spans="1:16">
      <c r="A1247" s="393" t="s">
        <v>2531</v>
      </c>
      <c r="B1247" s="389">
        <v>141</v>
      </c>
      <c r="C1247" s="389">
        <v>961</v>
      </c>
      <c r="D1247" s="389">
        <v>6.8156028368794326</v>
      </c>
      <c r="E1247" s="389">
        <v>5</v>
      </c>
      <c r="F1247" s="389">
        <v>61</v>
      </c>
      <c r="G1247" s="389">
        <v>24</v>
      </c>
      <c r="H1247" s="389">
        <v>10</v>
      </c>
      <c r="I1247" s="389">
        <v>4</v>
      </c>
      <c r="J1247" s="389">
        <v>9</v>
      </c>
      <c r="K1247" s="389">
        <v>6</v>
      </c>
      <c r="L1247" s="389">
        <v>12</v>
      </c>
      <c r="M1247" s="389">
        <v>4</v>
      </c>
      <c r="N1247" s="389">
        <v>2</v>
      </c>
      <c r="O1247" s="389">
        <v>4</v>
      </c>
      <c r="P1247" s="391">
        <v>0</v>
      </c>
    </row>
    <row r="1248" spans="1:16" ht="33.75">
      <c r="A1248" s="393" t="s">
        <v>2532</v>
      </c>
      <c r="B1248" s="389">
        <v>159</v>
      </c>
      <c r="C1248" s="389">
        <v>1355</v>
      </c>
      <c r="D1248" s="389">
        <v>8.5220125786163514</v>
      </c>
      <c r="E1248" s="389">
        <v>6</v>
      </c>
      <c r="F1248" s="389">
        <v>41</v>
      </c>
      <c r="G1248" s="389">
        <v>14</v>
      </c>
      <c r="H1248" s="389">
        <v>17</v>
      </c>
      <c r="I1248" s="389">
        <v>8</v>
      </c>
      <c r="J1248" s="389">
        <v>18</v>
      </c>
      <c r="K1248" s="389">
        <v>18</v>
      </c>
      <c r="L1248" s="389">
        <v>13</v>
      </c>
      <c r="M1248" s="389">
        <v>8</v>
      </c>
      <c r="N1248" s="389">
        <v>6</v>
      </c>
      <c r="O1248" s="389">
        <v>10</v>
      </c>
      <c r="P1248" s="391">
        <v>0</v>
      </c>
    </row>
    <row r="1249" spans="1:16" ht="22.5">
      <c r="A1249" s="393" t="s">
        <v>2533</v>
      </c>
      <c r="B1249" s="389">
        <v>117</v>
      </c>
      <c r="C1249" s="389">
        <v>952</v>
      </c>
      <c r="D1249" s="389">
        <v>8.1367521367521363</v>
      </c>
      <c r="E1249" s="389">
        <v>12</v>
      </c>
      <c r="F1249" s="389">
        <v>27</v>
      </c>
      <c r="G1249" s="389">
        <v>5</v>
      </c>
      <c r="H1249" s="389">
        <v>7</v>
      </c>
      <c r="I1249" s="389">
        <v>10</v>
      </c>
      <c r="J1249" s="389">
        <v>11</v>
      </c>
      <c r="K1249" s="389">
        <v>20</v>
      </c>
      <c r="L1249" s="389">
        <v>9</v>
      </c>
      <c r="M1249" s="389">
        <v>7</v>
      </c>
      <c r="N1249" s="389">
        <v>2</v>
      </c>
      <c r="O1249" s="389">
        <v>7</v>
      </c>
      <c r="P1249" s="391">
        <v>0</v>
      </c>
    </row>
    <row r="1250" spans="1:16" ht="22.5">
      <c r="A1250" s="393" t="s">
        <v>2534</v>
      </c>
      <c r="B1250" s="389">
        <v>163</v>
      </c>
      <c r="C1250" s="389">
        <v>1805</v>
      </c>
      <c r="D1250" s="389">
        <v>11.07361963190184</v>
      </c>
      <c r="E1250" s="389">
        <v>4</v>
      </c>
      <c r="F1250" s="389">
        <v>33</v>
      </c>
      <c r="G1250" s="389">
        <v>26</v>
      </c>
      <c r="H1250" s="389">
        <v>29</v>
      </c>
      <c r="I1250" s="389">
        <v>13</v>
      </c>
      <c r="J1250" s="389">
        <v>5</v>
      </c>
      <c r="K1250" s="389">
        <v>11</v>
      </c>
      <c r="L1250" s="389">
        <v>13</v>
      </c>
      <c r="M1250" s="389">
        <v>11</v>
      </c>
      <c r="N1250" s="389">
        <v>9</v>
      </c>
      <c r="O1250" s="389">
        <v>9</v>
      </c>
      <c r="P1250" s="391">
        <v>0</v>
      </c>
    </row>
    <row r="1251" spans="1:16">
      <c r="A1251" s="393" t="s">
        <v>2535</v>
      </c>
      <c r="B1251" s="389">
        <v>79</v>
      </c>
      <c r="C1251" s="389">
        <v>851</v>
      </c>
      <c r="D1251" s="389">
        <v>10.772151898734178</v>
      </c>
      <c r="E1251" s="389">
        <v>7</v>
      </c>
      <c r="F1251" s="389">
        <v>23</v>
      </c>
      <c r="G1251" s="389">
        <v>7</v>
      </c>
      <c r="H1251" s="389">
        <v>3</v>
      </c>
      <c r="I1251" s="389">
        <v>8</v>
      </c>
      <c r="J1251" s="389">
        <v>5</v>
      </c>
      <c r="K1251" s="389">
        <v>7</v>
      </c>
      <c r="L1251" s="389">
        <v>5</v>
      </c>
      <c r="M1251" s="389">
        <v>1</v>
      </c>
      <c r="N1251" s="389">
        <v>9</v>
      </c>
      <c r="O1251" s="389">
        <v>4</v>
      </c>
      <c r="P1251" s="391">
        <v>0</v>
      </c>
    </row>
    <row r="1252" spans="1:16" ht="22.5">
      <c r="A1252" s="393" t="s">
        <v>2536</v>
      </c>
      <c r="B1252" s="389">
        <v>18</v>
      </c>
      <c r="C1252" s="389">
        <v>102</v>
      </c>
      <c r="D1252" s="389">
        <v>5.666666666666667</v>
      </c>
      <c r="E1252" s="389">
        <v>1</v>
      </c>
      <c r="F1252" s="389">
        <v>4</v>
      </c>
      <c r="G1252" s="389">
        <v>1</v>
      </c>
      <c r="H1252" s="389">
        <v>1</v>
      </c>
      <c r="I1252" s="389">
        <v>2</v>
      </c>
      <c r="J1252" s="389">
        <v>2</v>
      </c>
      <c r="K1252" s="389">
        <v>1</v>
      </c>
      <c r="L1252" s="389">
        <v>3</v>
      </c>
      <c r="M1252" s="391">
        <v>0</v>
      </c>
      <c r="N1252" s="389">
        <v>1</v>
      </c>
      <c r="O1252" s="389">
        <v>2</v>
      </c>
      <c r="P1252" s="391">
        <v>0</v>
      </c>
    </row>
    <row r="1253" spans="1:16" ht="22.5">
      <c r="A1253" s="393" t="s">
        <v>2538</v>
      </c>
      <c r="B1253" s="389">
        <v>10</v>
      </c>
      <c r="C1253" s="389">
        <v>82</v>
      </c>
      <c r="D1253" s="389">
        <v>8.1999999999999993</v>
      </c>
      <c r="E1253" s="389">
        <v>1</v>
      </c>
      <c r="F1253" s="389">
        <v>2</v>
      </c>
      <c r="G1253" s="389">
        <v>1</v>
      </c>
      <c r="H1253" s="389">
        <v>1</v>
      </c>
      <c r="I1253" s="391">
        <v>0</v>
      </c>
      <c r="J1253" s="389">
        <v>1</v>
      </c>
      <c r="K1253" s="389">
        <v>4</v>
      </c>
      <c r="L1253" s="391">
        <v>0</v>
      </c>
      <c r="M1253" s="391">
        <v>0</v>
      </c>
      <c r="N1253" s="391">
        <v>0</v>
      </c>
      <c r="O1253" s="391">
        <v>0</v>
      </c>
      <c r="P1253" s="391">
        <v>0</v>
      </c>
    </row>
    <row r="1254" spans="1:16" ht="22.5">
      <c r="A1254" s="393" t="s">
        <v>2539</v>
      </c>
      <c r="B1254" s="389">
        <v>217</v>
      </c>
      <c r="C1254" s="389">
        <v>3276</v>
      </c>
      <c r="D1254" s="389">
        <v>15.096774193548388</v>
      </c>
      <c r="E1254" s="389">
        <v>12</v>
      </c>
      <c r="F1254" s="389">
        <v>90</v>
      </c>
      <c r="G1254" s="389">
        <v>26</v>
      </c>
      <c r="H1254" s="389">
        <v>14</v>
      </c>
      <c r="I1254" s="389">
        <v>10</v>
      </c>
      <c r="J1254" s="389">
        <v>12</v>
      </c>
      <c r="K1254" s="389">
        <v>18</v>
      </c>
      <c r="L1254" s="389">
        <v>16</v>
      </c>
      <c r="M1254" s="389">
        <v>4</v>
      </c>
      <c r="N1254" s="389">
        <v>3</v>
      </c>
      <c r="O1254" s="389">
        <v>12</v>
      </c>
      <c r="P1254" s="391">
        <v>0</v>
      </c>
    </row>
    <row r="1255" spans="1:16" ht="22.5">
      <c r="A1255" s="393" t="s">
        <v>2540</v>
      </c>
      <c r="B1255" s="389">
        <v>791</v>
      </c>
      <c r="C1255" s="389">
        <v>8010</v>
      </c>
      <c r="D1255" s="389">
        <v>10.126422250316056</v>
      </c>
      <c r="E1255" s="389">
        <v>23</v>
      </c>
      <c r="F1255" s="389">
        <v>164</v>
      </c>
      <c r="G1255" s="389">
        <v>74</v>
      </c>
      <c r="H1255" s="389">
        <v>53</v>
      </c>
      <c r="I1255" s="389">
        <v>54</v>
      </c>
      <c r="J1255" s="389">
        <v>63</v>
      </c>
      <c r="K1255" s="389">
        <v>128</v>
      </c>
      <c r="L1255" s="389">
        <v>75</v>
      </c>
      <c r="M1255" s="389">
        <v>56</v>
      </c>
      <c r="N1255" s="389">
        <v>47</v>
      </c>
      <c r="O1255" s="389">
        <v>54</v>
      </c>
      <c r="P1255" s="391">
        <v>0</v>
      </c>
    </row>
    <row r="1256" spans="1:16" ht="22.5">
      <c r="A1256" s="393" t="s">
        <v>2541</v>
      </c>
      <c r="B1256" s="389">
        <v>445</v>
      </c>
      <c r="C1256" s="389">
        <v>7804</v>
      </c>
      <c r="D1256" s="389">
        <v>17.537078651685395</v>
      </c>
      <c r="E1256" s="389">
        <v>13</v>
      </c>
      <c r="F1256" s="389">
        <v>151</v>
      </c>
      <c r="G1256" s="389">
        <v>50</v>
      </c>
      <c r="H1256" s="389">
        <v>32</v>
      </c>
      <c r="I1256" s="389">
        <v>25</v>
      </c>
      <c r="J1256" s="389">
        <v>35</v>
      </c>
      <c r="K1256" s="389">
        <v>41</v>
      </c>
      <c r="L1256" s="389">
        <v>39</v>
      </c>
      <c r="M1256" s="389">
        <v>22</v>
      </c>
      <c r="N1256" s="389">
        <v>19</v>
      </c>
      <c r="O1256" s="389">
        <v>18</v>
      </c>
      <c r="P1256" s="391">
        <v>0</v>
      </c>
    </row>
    <row r="1257" spans="1:16" ht="22.5">
      <c r="A1257" s="393" t="s">
        <v>2542</v>
      </c>
      <c r="B1257" s="389">
        <v>8</v>
      </c>
      <c r="C1257" s="389">
        <v>153</v>
      </c>
      <c r="D1257" s="389">
        <v>19.125</v>
      </c>
      <c r="E1257" s="391">
        <v>0</v>
      </c>
      <c r="F1257" s="389">
        <v>2</v>
      </c>
      <c r="G1257" s="389">
        <v>1</v>
      </c>
      <c r="H1257" s="389">
        <v>1</v>
      </c>
      <c r="I1257" s="389">
        <v>1</v>
      </c>
      <c r="J1257" s="391">
        <v>0</v>
      </c>
      <c r="K1257" s="391">
        <v>0</v>
      </c>
      <c r="L1257" s="389">
        <v>1</v>
      </c>
      <c r="M1257" s="389">
        <v>1</v>
      </c>
      <c r="N1257" s="391">
        <v>0</v>
      </c>
      <c r="O1257" s="389">
        <v>1</v>
      </c>
      <c r="P1257" s="391">
        <v>0</v>
      </c>
    </row>
    <row r="1258" spans="1:16">
      <c r="A1258" s="393" t="s">
        <v>2543</v>
      </c>
      <c r="B1258" s="389">
        <v>1</v>
      </c>
      <c r="C1258" s="389">
        <v>2</v>
      </c>
      <c r="D1258" s="389">
        <v>2</v>
      </c>
      <c r="E1258" s="391">
        <v>0</v>
      </c>
      <c r="F1258" s="391">
        <v>0</v>
      </c>
      <c r="G1258" s="391">
        <v>0</v>
      </c>
      <c r="H1258" s="391">
        <v>0</v>
      </c>
      <c r="I1258" s="391">
        <v>0</v>
      </c>
      <c r="J1258" s="391">
        <v>0</v>
      </c>
      <c r="K1258" s="391">
        <v>0</v>
      </c>
      <c r="L1258" s="389">
        <v>1</v>
      </c>
      <c r="M1258" s="391">
        <v>0</v>
      </c>
      <c r="N1258" s="391">
        <v>0</v>
      </c>
      <c r="O1258" s="391">
        <v>0</v>
      </c>
      <c r="P1258" s="391">
        <v>0</v>
      </c>
    </row>
    <row r="1259" spans="1:16">
      <c r="A1259" s="393" t="s">
        <v>2544</v>
      </c>
      <c r="B1259" s="389">
        <v>7</v>
      </c>
      <c r="C1259" s="389">
        <v>37</v>
      </c>
      <c r="D1259" s="389">
        <v>5.2857142857142856</v>
      </c>
      <c r="E1259" s="391">
        <v>0</v>
      </c>
      <c r="F1259" s="391">
        <v>0</v>
      </c>
      <c r="G1259" s="391">
        <v>0</v>
      </c>
      <c r="H1259" s="391">
        <v>0</v>
      </c>
      <c r="I1259" s="391">
        <v>0</v>
      </c>
      <c r="J1259" s="391">
        <v>0</v>
      </c>
      <c r="K1259" s="389">
        <v>3</v>
      </c>
      <c r="L1259" s="389">
        <v>3</v>
      </c>
      <c r="M1259" s="389">
        <v>1</v>
      </c>
      <c r="N1259" s="391">
        <v>0</v>
      </c>
      <c r="O1259" s="391">
        <v>0</v>
      </c>
      <c r="P1259" s="391">
        <v>0</v>
      </c>
    </row>
    <row r="1260" spans="1:16" ht="22.5">
      <c r="A1260" s="393" t="s">
        <v>2545</v>
      </c>
      <c r="B1260" s="389">
        <v>4</v>
      </c>
      <c r="C1260" s="389">
        <v>28</v>
      </c>
      <c r="D1260" s="389">
        <v>7</v>
      </c>
      <c r="E1260" s="391">
        <v>0</v>
      </c>
      <c r="F1260" s="391">
        <v>0</v>
      </c>
      <c r="G1260" s="391">
        <v>0</v>
      </c>
      <c r="H1260" s="391">
        <v>0</v>
      </c>
      <c r="I1260" s="391">
        <v>0</v>
      </c>
      <c r="J1260" s="391">
        <v>0</v>
      </c>
      <c r="K1260" s="391">
        <v>0</v>
      </c>
      <c r="L1260" s="389">
        <v>1</v>
      </c>
      <c r="M1260" s="389">
        <v>2</v>
      </c>
      <c r="N1260" s="389">
        <v>1</v>
      </c>
      <c r="O1260" s="391">
        <v>0</v>
      </c>
      <c r="P1260" s="391">
        <v>0</v>
      </c>
    </row>
    <row r="1261" spans="1:16">
      <c r="A1261" s="393" t="s">
        <v>2546</v>
      </c>
      <c r="B1261" s="389">
        <v>9</v>
      </c>
      <c r="C1261" s="389">
        <v>17</v>
      </c>
      <c r="D1261" s="389">
        <v>1.8888888888888888</v>
      </c>
      <c r="E1261" s="389">
        <v>2</v>
      </c>
      <c r="F1261" s="389">
        <v>2</v>
      </c>
      <c r="G1261" s="391">
        <v>0</v>
      </c>
      <c r="H1261" s="389">
        <v>1</v>
      </c>
      <c r="I1261" s="391">
        <v>0</v>
      </c>
      <c r="J1261" s="389">
        <v>1</v>
      </c>
      <c r="K1261" s="389">
        <v>1</v>
      </c>
      <c r="L1261" s="391">
        <v>0</v>
      </c>
      <c r="M1261" s="389">
        <v>1</v>
      </c>
      <c r="N1261" s="391">
        <v>0</v>
      </c>
      <c r="O1261" s="389">
        <v>1</v>
      </c>
      <c r="P1261" s="391">
        <v>0</v>
      </c>
    </row>
    <row r="1262" spans="1:16" ht="22.5">
      <c r="A1262" s="393" t="s">
        <v>2547</v>
      </c>
      <c r="B1262" s="389">
        <v>17</v>
      </c>
      <c r="C1262" s="389">
        <v>45</v>
      </c>
      <c r="D1262" s="389">
        <v>2.6470588235294117</v>
      </c>
      <c r="E1262" s="391">
        <v>0</v>
      </c>
      <c r="F1262" s="389">
        <v>4</v>
      </c>
      <c r="G1262" s="389">
        <v>5</v>
      </c>
      <c r="H1262" s="389">
        <v>1</v>
      </c>
      <c r="I1262" s="391">
        <v>0</v>
      </c>
      <c r="J1262" s="389">
        <v>1</v>
      </c>
      <c r="K1262" s="389">
        <v>6</v>
      </c>
      <c r="L1262" s="391">
        <v>0</v>
      </c>
      <c r="M1262" s="391">
        <v>0</v>
      </c>
      <c r="N1262" s="391">
        <v>0</v>
      </c>
      <c r="O1262" s="391">
        <v>0</v>
      </c>
      <c r="P1262" s="391">
        <v>0</v>
      </c>
    </row>
    <row r="1263" spans="1:16" ht="33.75">
      <c r="A1263" s="393" t="s">
        <v>2548</v>
      </c>
      <c r="B1263" s="389">
        <v>1</v>
      </c>
      <c r="C1263" s="389">
        <v>1</v>
      </c>
      <c r="D1263" s="389">
        <v>1</v>
      </c>
      <c r="E1263" s="391">
        <v>0</v>
      </c>
      <c r="F1263" s="389">
        <v>1</v>
      </c>
      <c r="G1263" s="391">
        <v>0</v>
      </c>
      <c r="H1263" s="391">
        <v>0</v>
      </c>
      <c r="I1263" s="391">
        <v>0</v>
      </c>
      <c r="J1263" s="391">
        <v>0</v>
      </c>
      <c r="K1263" s="391">
        <v>0</v>
      </c>
      <c r="L1263" s="391">
        <v>0</v>
      </c>
      <c r="M1263" s="391">
        <v>0</v>
      </c>
      <c r="N1263" s="391">
        <v>0</v>
      </c>
      <c r="O1263" s="391">
        <v>0</v>
      </c>
      <c r="P1263" s="391">
        <v>0</v>
      </c>
    </row>
    <row r="1264" spans="1:16" ht="22.5">
      <c r="A1264" s="393" t="s">
        <v>2549</v>
      </c>
      <c r="B1264" s="389">
        <v>23</v>
      </c>
      <c r="C1264" s="389">
        <v>79</v>
      </c>
      <c r="D1264" s="389">
        <v>3.4347826086956523</v>
      </c>
      <c r="E1264" s="391">
        <v>0</v>
      </c>
      <c r="F1264" s="389">
        <v>6</v>
      </c>
      <c r="G1264" s="389">
        <v>3</v>
      </c>
      <c r="H1264" s="391">
        <v>0</v>
      </c>
      <c r="I1264" s="389">
        <v>7</v>
      </c>
      <c r="J1264" s="389">
        <v>5</v>
      </c>
      <c r="K1264" s="389">
        <v>1</v>
      </c>
      <c r="L1264" s="389">
        <v>1</v>
      </c>
      <c r="M1264" s="391">
        <v>0</v>
      </c>
      <c r="N1264" s="391">
        <v>0</v>
      </c>
      <c r="O1264" s="391">
        <v>0</v>
      </c>
      <c r="P1264" s="391">
        <v>0</v>
      </c>
    </row>
    <row r="1265" spans="1:16" ht="22.5">
      <c r="A1265" s="393" t="s">
        <v>3420</v>
      </c>
      <c r="B1265" s="389">
        <v>27</v>
      </c>
      <c r="C1265" s="389">
        <v>125</v>
      </c>
      <c r="D1265" s="389">
        <v>4.6296296296296298</v>
      </c>
      <c r="E1265" s="391">
        <v>0</v>
      </c>
      <c r="F1265" s="389">
        <v>1</v>
      </c>
      <c r="G1265" s="389">
        <v>1</v>
      </c>
      <c r="H1265" s="389">
        <v>5</v>
      </c>
      <c r="I1265" s="389">
        <v>3</v>
      </c>
      <c r="J1265" s="389">
        <v>7</v>
      </c>
      <c r="K1265" s="389">
        <v>3</v>
      </c>
      <c r="L1265" s="389">
        <v>2</v>
      </c>
      <c r="M1265" s="389">
        <v>2</v>
      </c>
      <c r="N1265" s="389">
        <v>2</v>
      </c>
      <c r="O1265" s="389">
        <v>1</v>
      </c>
      <c r="P1265" s="391">
        <v>0</v>
      </c>
    </row>
    <row r="1266" spans="1:16" ht="22.5">
      <c r="A1266" s="393" t="s">
        <v>2550</v>
      </c>
      <c r="B1266" s="389">
        <v>1</v>
      </c>
      <c r="C1266" s="389">
        <v>2</v>
      </c>
      <c r="D1266" s="389">
        <v>2</v>
      </c>
      <c r="E1266" s="391">
        <v>0</v>
      </c>
      <c r="F1266" s="391">
        <v>0</v>
      </c>
      <c r="G1266" s="391">
        <v>0</v>
      </c>
      <c r="H1266" s="389">
        <v>1</v>
      </c>
      <c r="I1266" s="391">
        <v>0</v>
      </c>
      <c r="J1266" s="391">
        <v>0</v>
      </c>
      <c r="K1266" s="391">
        <v>0</v>
      </c>
      <c r="L1266" s="391">
        <v>0</v>
      </c>
      <c r="M1266" s="391">
        <v>0</v>
      </c>
      <c r="N1266" s="391">
        <v>0</v>
      </c>
      <c r="O1266" s="391">
        <v>0</v>
      </c>
      <c r="P1266" s="391">
        <v>0</v>
      </c>
    </row>
    <row r="1267" spans="1:16" ht="22.5">
      <c r="A1267" s="393" t="s">
        <v>2551</v>
      </c>
      <c r="B1267" s="389">
        <v>55</v>
      </c>
      <c r="C1267" s="389">
        <v>207</v>
      </c>
      <c r="D1267" s="389">
        <v>3.7636363636363637</v>
      </c>
      <c r="E1267" s="391">
        <v>0</v>
      </c>
      <c r="F1267" s="389">
        <v>11</v>
      </c>
      <c r="G1267" s="389">
        <v>4</v>
      </c>
      <c r="H1267" s="389">
        <v>2</v>
      </c>
      <c r="I1267" s="389">
        <v>6</v>
      </c>
      <c r="J1267" s="389">
        <v>7</v>
      </c>
      <c r="K1267" s="389">
        <v>10</v>
      </c>
      <c r="L1267" s="389">
        <v>2</v>
      </c>
      <c r="M1267" s="389">
        <v>4</v>
      </c>
      <c r="N1267" s="389">
        <v>3</v>
      </c>
      <c r="O1267" s="389">
        <v>6</v>
      </c>
      <c r="P1267" s="391">
        <v>0</v>
      </c>
    </row>
    <row r="1268" spans="1:16" ht="22.5">
      <c r="A1268" s="393" t="s">
        <v>2552</v>
      </c>
      <c r="B1268" s="389">
        <v>15</v>
      </c>
      <c r="C1268" s="389">
        <v>50</v>
      </c>
      <c r="D1268" s="389">
        <v>3.3333333333333335</v>
      </c>
      <c r="E1268" s="391">
        <v>0</v>
      </c>
      <c r="F1268" s="389">
        <v>1</v>
      </c>
      <c r="G1268" s="391">
        <v>0</v>
      </c>
      <c r="H1268" s="389">
        <v>1</v>
      </c>
      <c r="I1268" s="389">
        <v>1</v>
      </c>
      <c r="J1268" s="391">
        <v>0</v>
      </c>
      <c r="K1268" s="389">
        <v>5</v>
      </c>
      <c r="L1268" s="389">
        <v>2</v>
      </c>
      <c r="M1268" s="389">
        <v>2</v>
      </c>
      <c r="N1268" s="389">
        <v>2</v>
      </c>
      <c r="O1268" s="389">
        <v>1</v>
      </c>
      <c r="P1268" s="391">
        <v>0</v>
      </c>
    </row>
    <row r="1269" spans="1:16" ht="22.5">
      <c r="A1269" s="393" t="s">
        <v>2553</v>
      </c>
      <c r="B1269" s="389">
        <v>95</v>
      </c>
      <c r="C1269" s="389">
        <v>271</v>
      </c>
      <c r="D1269" s="389">
        <v>2.8526315789473684</v>
      </c>
      <c r="E1269" s="389">
        <v>1</v>
      </c>
      <c r="F1269" s="389">
        <v>15</v>
      </c>
      <c r="G1269" s="389">
        <v>3</v>
      </c>
      <c r="H1269" s="389">
        <v>6</v>
      </c>
      <c r="I1269" s="389">
        <v>11</v>
      </c>
      <c r="J1269" s="389">
        <v>11</v>
      </c>
      <c r="K1269" s="389">
        <v>22</v>
      </c>
      <c r="L1269" s="389">
        <v>9</v>
      </c>
      <c r="M1269" s="389">
        <v>5</v>
      </c>
      <c r="N1269" s="389">
        <v>5</v>
      </c>
      <c r="O1269" s="389">
        <v>7</v>
      </c>
      <c r="P1269" s="391">
        <v>0</v>
      </c>
    </row>
    <row r="1270" spans="1:16" ht="33.75">
      <c r="A1270" s="393" t="s">
        <v>2554</v>
      </c>
      <c r="B1270" s="389">
        <v>54</v>
      </c>
      <c r="C1270" s="389">
        <v>222</v>
      </c>
      <c r="D1270" s="389">
        <v>4.1111111111111107</v>
      </c>
      <c r="E1270" s="389">
        <v>3</v>
      </c>
      <c r="F1270" s="389">
        <v>16</v>
      </c>
      <c r="G1270" s="389">
        <v>7</v>
      </c>
      <c r="H1270" s="389">
        <v>1</v>
      </c>
      <c r="I1270" s="389">
        <v>7</v>
      </c>
      <c r="J1270" s="389">
        <v>6</v>
      </c>
      <c r="K1270" s="389">
        <v>2</v>
      </c>
      <c r="L1270" s="389">
        <v>1</v>
      </c>
      <c r="M1270" s="389">
        <v>3</v>
      </c>
      <c r="N1270" s="389">
        <v>3</v>
      </c>
      <c r="O1270" s="389">
        <v>5</v>
      </c>
      <c r="P1270" s="391">
        <v>0</v>
      </c>
    </row>
    <row r="1271" spans="1:16" ht="22.5">
      <c r="A1271" s="393" t="s">
        <v>2555</v>
      </c>
      <c r="B1271" s="389">
        <v>3</v>
      </c>
      <c r="C1271" s="389">
        <v>18</v>
      </c>
      <c r="D1271" s="389">
        <v>6</v>
      </c>
      <c r="E1271" s="391">
        <v>0</v>
      </c>
      <c r="F1271" s="391">
        <v>0</v>
      </c>
      <c r="G1271" s="391">
        <v>0</v>
      </c>
      <c r="H1271" s="391">
        <v>0</v>
      </c>
      <c r="I1271" s="391">
        <v>0</v>
      </c>
      <c r="J1271" s="391">
        <v>0</v>
      </c>
      <c r="K1271" s="389">
        <v>1</v>
      </c>
      <c r="L1271" s="389">
        <v>1</v>
      </c>
      <c r="M1271" s="391">
        <v>0</v>
      </c>
      <c r="N1271" s="391">
        <v>0</v>
      </c>
      <c r="O1271" s="389">
        <v>1</v>
      </c>
      <c r="P1271" s="391">
        <v>0</v>
      </c>
    </row>
    <row r="1272" spans="1:16" ht="22.5">
      <c r="A1272" s="393" t="s">
        <v>2556</v>
      </c>
      <c r="B1272" s="389">
        <v>118</v>
      </c>
      <c r="C1272" s="389">
        <v>308</v>
      </c>
      <c r="D1272" s="389">
        <v>2.6101694915254239</v>
      </c>
      <c r="E1272" s="389">
        <v>13</v>
      </c>
      <c r="F1272" s="389">
        <v>41</v>
      </c>
      <c r="G1272" s="389">
        <v>26</v>
      </c>
      <c r="H1272" s="389">
        <v>12</v>
      </c>
      <c r="I1272" s="389">
        <v>3</v>
      </c>
      <c r="J1272" s="389">
        <v>3</v>
      </c>
      <c r="K1272" s="389">
        <v>7</v>
      </c>
      <c r="L1272" s="389">
        <v>1</v>
      </c>
      <c r="M1272" s="389">
        <v>3</v>
      </c>
      <c r="N1272" s="389">
        <v>2</v>
      </c>
      <c r="O1272" s="389">
        <v>6</v>
      </c>
      <c r="P1272" s="389">
        <v>1</v>
      </c>
    </row>
    <row r="1273" spans="1:16" ht="33.75">
      <c r="A1273" s="393" t="s">
        <v>3425</v>
      </c>
      <c r="B1273" s="389">
        <v>5</v>
      </c>
      <c r="C1273" s="389">
        <v>27</v>
      </c>
      <c r="D1273" s="389">
        <v>5.4</v>
      </c>
      <c r="E1273" s="391">
        <v>0</v>
      </c>
      <c r="F1273" s="389">
        <v>2</v>
      </c>
      <c r="G1273" s="389">
        <v>2</v>
      </c>
      <c r="H1273" s="391">
        <v>0</v>
      </c>
      <c r="I1273" s="391">
        <v>0</v>
      </c>
      <c r="J1273" s="391">
        <v>0</v>
      </c>
      <c r="K1273" s="391">
        <v>0</v>
      </c>
      <c r="L1273" s="391">
        <v>0</v>
      </c>
      <c r="M1273" s="391">
        <v>0</v>
      </c>
      <c r="N1273" s="391">
        <v>0</v>
      </c>
      <c r="O1273" s="389">
        <v>1</v>
      </c>
      <c r="P1273" s="391">
        <v>0</v>
      </c>
    </row>
    <row r="1274" spans="1:16" ht="33.75">
      <c r="A1274" s="393" t="s">
        <v>2557</v>
      </c>
      <c r="B1274" s="389">
        <v>14</v>
      </c>
      <c r="C1274" s="389">
        <v>47</v>
      </c>
      <c r="D1274" s="389">
        <v>3.3571428571428572</v>
      </c>
      <c r="E1274" s="391">
        <v>0</v>
      </c>
      <c r="F1274" s="389">
        <v>1</v>
      </c>
      <c r="G1274" s="389">
        <v>1</v>
      </c>
      <c r="H1274" s="391">
        <v>0</v>
      </c>
      <c r="I1274" s="389">
        <v>2</v>
      </c>
      <c r="J1274" s="389">
        <v>3</v>
      </c>
      <c r="K1274" s="389">
        <v>2</v>
      </c>
      <c r="L1274" s="389">
        <v>1</v>
      </c>
      <c r="M1274" s="389">
        <v>1</v>
      </c>
      <c r="N1274" s="389">
        <v>1</v>
      </c>
      <c r="O1274" s="389">
        <v>2</v>
      </c>
      <c r="P1274" s="391">
        <v>0</v>
      </c>
    </row>
    <row r="1275" spans="1:16" ht="33.75">
      <c r="A1275" s="393" t="s">
        <v>2558</v>
      </c>
      <c r="B1275" s="389">
        <v>124</v>
      </c>
      <c r="C1275" s="389">
        <v>325</v>
      </c>
      <c r="D1275" s="389">
        <v>2.620967741935484</v>
      </c>
      <c r="E1275" s="389">
        <v>3</v>
      </c>
      <c r="F1275" s="389">
        <v>24</v>
      </c>
      <c r="G1275" s="389">
        <v>9</v>
      </c>
      <c r="H1275" s="389">
        <v>15</v>
      </c>
      <c r="I1275" s="389">
        <v>16</v>
      </c>
      <c r="J1275" s="389">
        <v>17</v>
      </c>
      <c r="K1275" s="389">
        <v>12</v>
      </c>
      <c r="L1275" s="389">
        <v>9</v>
      </c>
      <c r="M1275" s="389">
        <v>2</v>
      </c>
      <c r="N1275" s="389">
        <v>5</v>
      </c>
      <c r="O1275" s="389">
        <v>12</v>
      </c>
      <c r="P1275" s="391">
        <v>0</v>
      </c>
    </row>
    <row r="1276" spans="1:16">
      <c r="A1276" s="393" t="s">
        <v>2559</v>
      </c>
      <c r="B1276" s="389">
        <v>43</v>
      </c>
      <c r="C1276" s="389">
        <v>89</v>
      </c>
      <c r="D1276" s="389">
        <v>2.0697674418604652</v>
      </c>
      <c r="E1276" s="391">
        <v>0</v>
      </c>
      <c r="F1276" s="389">
        <v>4</v>
      </c>
      <c r="G1276" s="389">
        <v>1</v>
      </c>
      <c r="H1276" s="389">
        <v>3</v>
      </c>
      <c r="I1276" s="389">
        <v>5</v>
      </c>
      <c r="J1276" s="389">
        <v>1</v>
      </c>
      <c r="K1276" s="389">
        <v>14</v>
      </c>
      <c r="L1276" s="389">
        <v>9</v>
      </c>
      <c r="M1276" s="389">
        <v>3</v>
      </c>
      <c r="N1276" s="389">
        <v>2</v>
      </c>
      <c r="O1276" s="389">
        <v>1</v>
      </c>
      <c r="P1276" s="391">
        <v>0</v>
      </c>
    </row>
    <row r="1277" spans="1:16">
      <c r="A1277" s="393" t="s">
        <v>2560</v>
      </c>
      <c r="B1277" s="389">
        <v>49</v>
      </c>
      <c r="C1277" s="389">
        <v>112</v>
      </c>
      <c r="D1277" s="389">
        <v>2.2857142857142856</v>
      </c>
      <c r="E1277" s="391">
        <v>0</v>
      </c>
      <c r="F1277" s="389">
        <v>26</v>
      </c>
      <c r="G1277" s="389">
        <v>2</v>
      </c>
      <c r="H1277" s="389">
        <v>1</v>
      </c>
      <c r="I1277" s="389">
        <v>1</v>
      </c>
      <c r="J1277" s="389">
        <v>5</v>
      </c>
      <c r="K1277" s="389">
        <v>8</v>
      </c>
      <c r="L1277" s="389">
        <v>3</v>
      </c>
      <c r="M1277" s="389">
        <v>3</v>
      </c>
      <c r="N1277" s="391">
        <v>0</v>
      </c>
      <c r="O1277" s="391">
        <v>0</v>
      </c>
      <c r="P1277" s="391">
        <v>0</v>
      </c>
    </row>
    <row r="1278" spans="1:16" ht="22.5">
      <c r="A1278" s="393" t="s">
        <v>2561</v>
      </c>
      <c r="B1278" s="389">
        <v>7</v>
      </c>
      <c r="C1278" s="389">
        <v>15</v>
      </c>
      <c r="D1278" s="389">
        <v>2.1428571428571428</v>
      </c>
      <c r="E1278" s="391">
        <v>0</v>
      </c>
      <c r="F1278" s="389">
        <v>4</v>
      </c>
      <c r="G1278" s="389">
        <v>1</v>
      </c>
      <c r="H1278" s="391">
        <v>0</v>
      </c>
      <c r="I1278" s="391">
        <v>0</v>
      </c>
      <c r="J1278" s="389">
        <v>1</v>
      </c>
      <c r="K1278" s="391">
        <v>0</v>
      </c>
      <c r="L1278" s="389">
        <v>1</v>
      </c>
      <c r="M1278" s="391">
        <v>0</v>
      </c>
      <c r="N1278" s="391">
        <v>0</v>
      </c>
      <c r="O1278" s="391">
        <v>0</v>
      </c>
      <c r="P1278" s="391">
        <v>0</v>
      </c>
    </row>
    <row r="1279" spans="1:16">
      <c r="A1279" s="393" t="s">
        <v>2562</v>
      </c>
      <c r="B1279" s="389">
        <v>45</v>
      </c>
      <c r="C1279" s="389">
        <v>153</v>
      </c>
      <c r="D1279" s="389">
        <v>3.4</v>
      </c>
      <c r="E1279" s="389">
        <v>2</v>
      </c>
      <c r="F1279" s="389">
        <v>15</v>
      </c>
      <c r="G1279" s="391">
        <v>0</v>
      </c>
      <c r="H1279" s="391">
        <v>0</v>
      </c>
      <c r="I1279" s="389">
        <v>6</v>
      </c>
      <c r="J1279" s="389">
        <v>2</v>
      </c>
      <c r="K1279" s="389">
        <v>11</v>
      </c>
      <c r="L1279" s="389">
        <v>4</v>
      </c>
      <c r="M1279" s="389">
        <v>3</v>
      </c>
      <c r="N1279" s="389">
        <v>2</v>
      </c>
      <c r="O1279" s="391">
        <v>0</v>
      </c>
      <c r="P1279" s="391">
        <v>0</v>
      </c>
    </row>
    <row r="1280" spans="1:16">
      <c r="A1280" s="393" t="s">
        <v>2563</v>
      </c>
      <c r="B1280" s="389">
        <v>2</v>
      </c>
      <c r="C1280" s="389">
        <v>3</v>
      </c>
      <c r="D1280" s="389">
        <v>1.5</v>
      </c>
      <c r="E1280" s="391">
        <v>0</v>
      </c>
      <c r="F1280" s="391">
        <v>0</v>
      </c>
      <c r="G1280" s="391">
        <v>0</v>
      </c>
      <c r="H1280" s="391">
        <v>0</v>
      </c>
      <c r="I1280" s="389">
        <v>1</v>
      </c>
      <c r="J1280" s="391">
        <v>0</v>
      </c>
      <c r="K1280" s="389">
        <v>1</v>
      </c>
      <c r="L1280" s="391">
        <v>0</v>
      </c>
      <c r="M1280" s="391">
        <v>0</v>
      </c>
      <c r="N1280" s="391">
        <v>0</v>
      </c>
      <c r="O1280" s="391">
        <v>0</v>
      </c>
      <c r="P1280" s="391">
        <v>0</v>
      </c>
    </row>
    <row r="1281" spans="1:16">
      <c r="A1281" s="393" t="s">
        <v>2564</v>
      </c>
      <c r="B1281" s="389">
        <v>7</v>
      </c>
      <c r="C1281" s="389">
        <v>32</v>
      </c>
      <c r="D1281" s="389">
        <v>4.5714285714285712</v>
      </c>
      <c r="E1281" s="391">
        <v>0</v>
      </c>
      <c r="F1281" s="389">
        <v>3</v>
      </c>
      <c r="G1281" s="391">
        <v>0</v>
      </c>
      <c r="H1281" s="391">
        <v>0</v>
      </c>
      <c r="I1281" s="389">
        <v>1</v>
      </c>
      <c r="J1281" s="391">
        <v>0</v>
      </c>
      <c r="K1281" s="389">
        <v>1</v>
      </c>
      <c r="L1281" s="391">
        <v>0</v>
      </c>
      <c r="M1281" s="389">
        <v>1</v>
      </c>
      <c r="N1281" s="389">
        <v>1</v>
      </c>
      <c r="O1281" s="391">
        <v>0</v>
      </c>
      <c r="P1281" s="391">
        <v>0</v>
      </c>
    </row>
    <row r="1282" spans="1:16">
      <c r="A1282" s="393" t="s">
        <v>2565</v>
      </c>
      <c r="B1282" s="389">
        <v>108</v>
      </c>
      <c r="C1282" s="389">
        <v>341</v>
      </c>
      <c r="D1282" s="389">
        <v>3.1574074074074074</v>
      </c>
      <c r="E1282" s="389">
        <v>1</v>
      </c>
      <c r="F1282" s="389">
        <v>12</v>
      </c>
      <c r="G1282" s="389">
        <v>6</v>
      </c>
      <c r="H1282" s="389">
        <v>7</v>
      </c>
      <c r="I1282" s="389">
        <v>22</v>
      </c>
      <c r="J1282" s="389">
        <v>16</v>
      </c>
      <c r="K1282" s="389">
        <v>17</v>
      </c>
      <c r="L1282" s="389">
        <v>16</v>
      </c>
      <c r="M1282" s="389">
        <v>2</v>
      </c>
      <c r="N1282" s="389">
        <v>5</v>
      </c>
      <c r="O1282" s="389">
        <v>4</v>
      </c>
      <c r="P1282" s="391">
        <v>0</v>
      </c>
    </row>
    <row r="1283" spans="1:16">
      <c r="A1283" s="393" t="s">
        <v>2566</v>
      </c>
      <c r="B1283" s="389">
        <v>34</v>
      </c>
      <c r="C1283" s="389">
        <v>54</v>
      </c>
      <c r="D1283" s="389">
        <v>1.588235294117647</v>
      </c>
      <c r="E1283" s="389">
        <v>1</v>
      </c>
      <c r="F1283" s="389">
        <v>1</v>
      </c>
      <c r="G1283" s="389">
        <v>3</v>
      </c>
      <c r="H1283" s="389">
        <v>5</v>
      </c>
      <c r="I1283" s="389">
        <v>5</v>
      </c>
      <c r="J1283" s="389">
        <v>6</v>
      </c>
      <c r="K1283" s="389">
        <v>2</v>
      </c>
      <c r="L1283" s="389">
        <v>4</v>
      </c>
      <c r="M1283" s="389">
        <v>5</v>
      </c>
      <c r="N1283" s="389">
        <v>2</v>
      </c>
      <c r="O1283" s="391">
        <v>0</v>
      </c>
      <c r="P1283" s="391">
        <v>0</v>
      </c>
    </row>
    <row r="1284" spans="1:16">
      <c r="A1284" s="393" t="s">
        <v>2567</v>
      </c>
      <c r="B1284" s="389">
        <v>80</v>
      </c>
      <c r="C1284" s="389">
        <v>155</v>
      </c>
      <c r="D1284" s="389">
        <v>1.9375</v>
      </c>
      <c r="E1284" s="389">
        <v>2</v>
      </c>
      <c r="F1284" s="389">
        <v>15</v>
      </c>
      <c r="G1284" s="389">
        <v>2</v>
      </c>
      <c r="H1284" s="389">
        <v>8</v>
      </c>
      <c r="I1284" s="389">
        <v>9</v>
      </c>
      <c r="J1284" s="389">
        <v>7</v>
      </c>
      <c r="K1284" s="389">
        <v>17</v>
      </c>
      <c r="L1284" s="389">
        <v>14</v>
      </c>
      <c r="M1284" s="389">
        <v>4</v>
      </c>
      <c r="N1284" s="389">
        <v>1</v>
      </c>
      <c r="O1284" s="389">
        <v>1</v>
      </c>
      <c r="P1284" s="391">
        <v>0</v>
      </c>
    </row>
    <row r="1285" spans="1:16">
      <c r="A1285" s="393" t="s">
        <v>2568</v>
      </c>
      <c r="B1285" s="389">
        <v>1171</v>
      </c>
      <c r="C1285" s="389">
        <v>3742</v>
      </c>
      <c r="D1285" s="389">
        <v>3.1955593509820668</v>
      </c>
      <c r="E1285" s="389">
        <v>15</v>
      </c>
      <c r="F1285" s="389">
        <v>125</v>
      </c>
      <c r="G1285" s="389">
        <v>34</v>
      </c>
      <c r="H1285" s="389">
        <v>56</v>
      </c>
      <c r="I1285" s="389">
        <v>168</v>
      </c>
      <c r="J1285" s="389">
        <v>181</v>
      </c>
      <c r="K1285" s="389">
        <v>274</v>
      </c>
      <c r="L1285" s="389">
        <v>126</v>
      </c>
      <c r="M1285" s="389">
        <v>80</v>
      </c>
      <c r="N1285" s="389">
        <v>58</v>
      </c>
      <c r="O1285" s="389">
        <v>54</v>
      </c>
      <c r="P1285" s="391">
        <v>0</v>
      </c>
    </row>
    <row r="1286" spans="1:16" ht="22.5">
      <c r="A1286" s="393" t="s">
        <v>2569</v>
      </c>
      <c r="B1286" s="389">
        <v>5</v>
      </c>
      <c r="C1286" s="389">
        <v>11</v>
      </c>
      <c r="D1286" s="389">
        <v>2.2000000000000002</v>
      </c>
      <c r="E1286" s="391">
        <v>0</v>
      </c>
      <c r="F1286" s="391">
        <v>0</v>
      </c>
      <c r="G1286" s="391">
        <v>0</v>
      </c>
      <c r="H1286" s="391">
        <v>0</v>
      </c>
      <c r="I1286" s="391">
        <v>0</v>
      </c>
      <c r="J1286" s="391">
        <v>0</v>
      </c>
      <c r="K1286" s="391">
        <v>0</v>
      </c>
      <c r="L1286" s="389">
        <v>1</v>
      </c>
      <c r="M1286" s="391">
        <v>0</v>
      </c>
      <c r="N1286" s="389">
        <v>2</v>
      </c>
      <c r="O1286" s="389">
        <v>2</v>
      </c>
      <c r="P1286" s="391">
        <v>0</v>
      </c>
    </row>
    <row r="1287" spans="1:16" ht="22.5">
      <c r="A1287" s="393" t="s">
        <v>2570</v>
      </c>
      <c r="B1287" s="389">
        <v>46</v>
      </c>
      <c r="C1287" s="389">
        <v>104</v>
      </c>
      <c r="D1287" s="389">
        <v>2.2608695652173911</v>
      </c>
      <c r="E1287" s="389">
        <v>1</v>
      </c>
      <c r="F1287" s="389">
        <v>12</v>
      </c>
      <c r="G1287" s="389">
        <v>9</v>
      </c>
      <c r="H1287" s="389">
        <v>3</v>
      </c>
      <c r="I1287" s="389">
        <v>4</v>
      </c>
      <c r="J1287" s="389">
        <v>4</v>
      </c>
      <c r="K1287" s="389">
        <v>4</v>
      </c>
      <c r="L1287" s="389">
        <v>4</v>
      </c>
      <c r="M1287" s="389">
        <v>1</v>
      </c>
      <c r="N1287" s="389">
        <v>1</v>
      </c>
      <c r="O1287" s="389">
        <v>3</v>
      </c>
      <c r="P1287" s="391">
        <v>0</v>
      </c>
    </row>
    <row r="1288" spans="1:16" ht="22.5">
      <c r="A1288" s="393" t="s">
        <v>2571</v>
      </c>
      <c r="B1288" s="389">
        <v>1015</v>
      </c>
      <c r="C1288" s="389">
        <v>3821</v>
      </c>
      <c r="D1288" s="389">
        <v>3.7645320197044336</v>
      </c>
      <c r="E1288" s="389">
        <v>7</v>
      </c>
      <c r="F1288" s="389">
        <v>29</v>
      </c>
      <c r="G1288" s="389">
        <v>77</v>
      </c>
      <c r="H1288" s="389">
        <v>101</v>
      </c>
      <c r="I1288" s="389">
        <v>103</v>
      </c>
      <c r="J1288" s="389">
        <v>86</v>
      </c>
      <c r="K1288" s="389">
        <v>146</v>
      </c>
      <c r="L1288" s="389">
        <v>174</v>
      </c>
      <c r="M1288" s="389">
        <v>108</v>
      </c>
      <c r="N1288" s="389">
        <v>88</v>
      </c>
      <c r="O1288" s="389">
        <v>96</v>
      </c>
      <c r="P1288" s="391">
        <v>0</v>
      </c>
    </row>
    <row r="1289" spans="1:16" ht="22.5">
      <c r="A1289" s="393" t="s">
        <v>2572</v>
      </c>
      <c r="B1289" s="389">
        <v>1</v>
      </c>
      <c r="C1289" s="389">
        <v>17</v>
      </c>
      <c r="D1289" s="389">
        <v>17</v>
      </c>
      <c r="E1289" s="391">
        <v>0</v>
      </c>
      <c r="F1289" s="391">
        <v>0</v>
      </c>
      <c r="G1289" s="391">
        <v>0</v>
      </c>
      <c r="H1289" s="391">
        <v>0</v>
      </c>
      <c r="I1289" s="391">
        <v>0</v>
      </c>
      <c r="J1289" s="391">
        <v>0</v>
      </c>
      <c r="K1289" s="391">
        <v>0</v>
      </c>
      <c r="L1289" s="389">
        <v>1</v>
      </c>
      <c r="M1289" s="391">
        <v>0</v>
      </c>
      <c r="N1289" s="391">
        <v>0</v>
      </c>
      <c r="O1289" s="391">
        <v>0</v>
      </c>
      <c r="P1289" s="391">
        <v>0</v>
      </c>
    </row>
    <row r="1290" spans="1:16" ht="22.5">
      <c r="A1290" s="393" t="s">
        <v>2573</v>
      </c>
      <c r="B1290" s="389">
        <v>747</v>
      </c>
      <c r="C1290" s="389">
        <v>1776</v>
      </c>
      <c r="D1290" s="389">
        <v>2.3775100401606424</v>
      </c>
      <c r="E1290" s="389">
        <v>17</v>
      </c>
      <c r="F1290" s="389">
        <v>83</v>
      </c>
      <c r="G1290" s="389">
        <v>30</v>
      </c>
      <c r="H1290" s="389">
        <v>62</v>
      </c>
      <c r="I1290" s="389">
        <v>131</v>
      </c>
      <c r="J1290" s="389">
        <v>96</v>
      </c>
      <c r="K1290" s="389">
        <v>158</v>
      </c>
      <c r="L1290" s="389">
        <v>78</v>
      </c>
      <c r="M1290" s="389">
        <v>32</v>
      </c>
      <c r="N1290" s="389">
        <v>31</v>
      </c>
      <c r="O1290" s="389">
        <v>28</v>
      </c>
      <c r="P1290" s="389">
        <v>1</v>
      </c>
    </row>
    <row r="1291" spans="1:16">
      <c r="A1291" s="393" t="s">
        <v>2575</v>
      </c>
      <c r="B1291" s="389">
        <v>14</v>
      </c>
      <c r="C1291" s="389">
        <v>33</v>
      </c>
      <c r="D1291" s="389">
        <v>2.3571428571428572</v>
      </c>
      <c r="E1291" s="389">
        <v>1</v>
      </c>
      <c r="F1291" s="389">
        <v>2</v>
      </c>
      <c r="G1291" s="389">
        <v>1</v>
      </c>
      <c r="H1291" s="389">
        <v>2</v>
      </c>
      <c r="I1291" s="389">
        <v>2</v>
      </c>
      <c r="J1291" s="389">
        <v>1</v>
      </c>
      <c r="K1291" s="389">
        <v>2</v>
      </c>
      <c r="L1291" s="391">
        <v>0</v>
      </c>
      <c r="M1291" s="389">
        <v>1</v>
      </c>
      <c r="N1291" s="391">
        <v>0</v>
      </c>
      <c r="O1291" s="389">
        <v>2</v>
      </c>
      <c r="P1291" s="391">
        <v>0</v>
      </c>
    </row>
    <row r="1292" spans="1:16">
      <c r="A1292" s="393" t="s">
        <v>2576</v>
      </c>
      <c r="B1292" s="389">
        <v>4</v>
      </c>
      <c r="C1292" s="389">
        <v>14</v>
      </c>
      <c r="D1292" s="389">
        <v>3.5</v>
      </c>
      <c r="E1292" s="389">
        <v>1</v>
      </c>
      <c r="F1292" s="391">
        <v>0</v>
      </c>
      <c r="G1292" s="391">
        <v>0</v>
      </c>
      <c r="H1292" s="391">
        <v>0</v>
      </c>
      <c r="I1292" s="389">
        <v>1</v>
      </c>
      <c r="J1292" s="391">
        <v>0</v>
      </c>
      <c r="K1292" s="391">
        <v>0</v>
      </c>
      <c r="L1292" s="389">
        <v>1</v>
      </c>
      <c r="M1292" s="391">
        <v>0</v>
      </c>
      <c r="N1292" s="391">
        <v>0</v>
      </c>
      <c r="O1292" s="389">
        <v>1</v>
      </c>
      <c r="P1292" s="391">
        <v>0</v>
      </c>
    </row>
    <row r="1293" spans="1:16" ht="22.5">
      <c r="A1293" s="393" t="s">
        <v>2577</v>
      </c>
      <c r="B1293" s="389">
        <v>1</v>
      </c>
      <c r="C1293" s="389">
        <v>1</v>
      </c>
      <c r="D1293" s="389">
        <v>1</v>
      </c>
      <c r="E1293" s="391">
        <v>0</v>
      </c>
      <c r="F1293" s="389">
        <v>1</v>
      </c>
      <c r="G1293" s="391">
        <v>0</v>
      </c>
      <c r="H1293" s="391">
        <v>0</v>
      </c>
      <c r="I1293" s="391">
        <v>0</v>
      </c>
      <c r="J1293" s="391">
        <v>0</v>
      </c>
      <c r="K1293" s="391">
        <v>0</v>
      </c>
      <c r="L1293" s="391">
        <v>0</v>
      </c>
      <c r="M1293" s="391">
        <v>0</v>
      </c>
      <c r="N1293" s="391">
        <v>0</v>
      </c>
      <c r="O1293" s="391">
        <v>0</v>
      </c>
      <c r="P1293" s="391">
        <v>0</v>
      </c>
    </row>
    <row r="1294" spans="1:16" ht="22.5">
      <c r="A1294" s="393" t="s">
        <v>2578</v>
      </c>
      <c r="B1294" s="389">
        <v>8</v>
      </c>
      <c r="C1294" s="389">
        <v>70</v>
      </c>
      <c r="D1294" s="389">
        <v>8.75</v>
      </c>
      <c r="E1294" s="391">
        <v>0</v>
      </c>
      <c r="F1294" s="391">
        <v>0</v>
      </c>
      <c r="G1294" s="391">
        <v>0</v>
      </c>
      <c r="H1294" s="389">
        <v>1</v>
      </c>
      <c r="I1294" s="391">
        <v>0</v>
      </c>
      <c r="J1294" s="391">
        <v>0</v>
      </c>
      <c r="K1294" s="391">
        <v>0</v>
      </c>
      <c r="L1294" s="389">
        <v>2</v>
      </c>
      <c r="M1294" s="389">
        <v>2</v>
      </c>
      <c r="N1294" s="389">
        <v>2</v>
      </c>
      <c r="O1294" s="389">
        <v>1</v>
      </c>
      <c r="P1294" s="391">
        <v>0</v>
      </c>
    </row>
    <row r="1295" spans="1:16">
      <c r="A1295" s="393" t="s">
        <v>2579</v>
      </c>
      <c r="B1295" s="389">
        <v>21</v>
      </c>
      <c r="C1295" s="389">
        <v>143</v>
      </c>
      <c r="D1295" s="389">
        <v>6.8095238095238093</v>
      </c>
      <c r="E1295" s="389">
        <v>2</v>
      </c>
      <c r="F1295" s="389">
        <v>2</v>
      </c>
      <c r="G1295" s="391">
        <v>0</v>
      </c>
      <c r="H1295" s="389">
        <v>2</v>
      </c>
      <c r="I1295" s="389">
        <v>5</v>
      </c>
      <c r="J1295" s="389">
        <v>2</v>
      </c>
      <c r="K1295" s="389">
        <v>2</v>
      </c>
      <c r="L1295" s="389">
        <v>2</v>
      </c>
      <c r="M1295" s="389">
        <v>1</v>
      </c>
      <c r="N1295" s="389">
        <v>1</v>
      </c>
      <c r="O1295" s="389">
        <v>1</v>
      </c>
      <c r="P1295" s="389">
        <v>1</v>
      </c>
    </row>
    <row r="1296" spans="1:16">
      <c r="A1296" s="393" t="s">
        <v>2580</v>
      </c>
      <c r="B1296" s="389">
        <v>2</v>
      </c>
      <c r="C1296" s="389">
        <v>7</v>
      </c>
      <c r="D1296" s="389">
        <v>3.5</v>
      </c>
      <c r="E1296" s="391">
        <v>0</v>
      </c>
      <c r="F1296" s="391">
        <v>0</v>
      </c>
      <c r="G1296" s="391">
        <v>0</v>
      </c>
      <c r="H1296" s="391">
        <v>0</v>
      </c>
      <c r="I1296" s="391">
        <v>0</v>
      </c>
      <c r="J1296" s="391">
        <v>0</v>
      </c>
      <c r="K1296" s="391">
        <v>0</v>
      </c>
      <c r="L1296" s="391">
        <v>0</v>
      </c>
      <c r="M1296" s="391">
        <v>0</v>
      </c>
      <c r="N1296" s="391">
        <v>0</v>
      </c>
      <c r="O1296" s="389">
        <v>2</v>
      </c>
      <c r="P1296" s="391">
        <v>0</v>
      </c>
    </row>
    <row r="1297" spans="1:16">
      <c r="A1297" s="393" t="s">
        <v>2581</v>
      </c>
      <c r="B1297" s="389">
        <v>56</v>
      </c>
      <c r="C1297" s="389">
        <v>298</v>
      </c>
      <c r="D1297" s="389">
        <v>5.3214285714285712</v>
      </c>
      <c r="E1297" s="389">
        <v>13</v>
      </c>
      <c r="F1297" s="389">
        <v>15</v>
      </c>
      <c r="G1297" s="389">
        <v>11</v>
      </c>
      <c r="H1297" s="389">
        <v>11</v>
      </c>
      <c r="I1297" s="389">
        <v>2</v>
      </c>
      <c r="J1297" s="389">
        <v>1</v>
      </c>
      <c r="K1297" s="389">
        <v>1</v>
      </c>
      <c r="L1297" s="389">
        <v>1</v>
      </c>
      <c r="M1297" s="391">
        <v>0</v>
      </c>
      <c r="N1297" s="391">
        <v>0</v>
      </c>
      <c r="O1297" s="389">
        <v>1</v>
      </c>
      <c r="P1297" s="391">
        <v>0</v>
      </c>
    </row>
    <row r="1298" spans="1:16">
      <c r="A1298" s="393" t="s">
        <v>2582</v>
      </c>
      <c r="B1298" s="389">
        <v>63</v>
      </c>
      <c r="C1298" s="389">
        <v>345</v>
      </c>
      <c r="D1298" s="389">
        <v>5.4761904761904763</v>
      </c>
      <c r="E1298" s="391">
        <v>0</v>
      </c>
      <c r="F1298" s="389">
        <v>18</v>
      </c>
      <c r="G1298" s="389">
        <v>11</v>
      </c>
      <c r="H1298" s="389">
        <v>6</v>
      </c>
      <c r="I1298" s="389">
        <v>9</v>
      </c>
      <c r="J1298" s="389">
        <v>3</v>
      </c>
      <c r="K1298" s="389">
        <v>7</v>
      </c>
      <c r="L1298" s="389">
        <v>5</v>
      </c>
      <c r="M1298" s="389">
        <v>1</v>
      </c>
      <c r="N1298" s="389">
        <v>3</v>
      </c>
      <c r="O1298" s="391">
        <v>0</v>
      </c>
      <c r="P1298" s="391">
        <v>0</v>
      </c>
    </row>
    <row r="1299" spans="1:16" ht="22.5">
      <c r="A1299" s="393" t="s">
        <v>2583</v>
      </c>
      <c r="B1299" s="389">
        <v>163</v>
      </c>
      <c r="C1299" s="389">
        <v>471</v>
      </c>
      <c r="D1299" s="389">
        <v>2.8895705521472395</v>
      </c>
      <c r="E1299" s="389">
        <v>9</v>
      </c>
      <c r="F1299" s="389">
        <v>25</v>
      </c>
      <c r="G1299" s="389">
        <v>17</v>
      </c>
      <c r="H1299" s="389">
        <v>13</v>
      </c>
      <c r="I1299" s="389">
        <v>8</v>
      </c>
      <c r="J1299" s="389">
        <v>10</v>
      </c>
      <c r="K1299" s="389">
        <v>15</v>
      </c>
      <c r="L1299" s="389">
        <v>19</v>
      </c>
      <c r="M1299" s="389">
        <v>17</v>
      </c>
      <c r="N1299" s="389">
        <v>16</v>
      </c>
      <c r="O1299" s="389">
        <v>13</v>
      </c>
      <c r="P1299" s="389">
        <v>1</v>
      </c>
    </row>
    <row r="1300" spans="1:16" ht="22.5">
      <c r="A1300" s="393" t="s">
        <v>2584</v>
      </c>
      <c r="B1300" s="389">
        <v>281</v>
      </c>
      <c r="C1300" s="389">
        <v>1947</v>
      </c>
      <c r="D1300" s="389">
        <v>6.9288256227758005</v>
      </c>
      <c r="E1300" s="389">
        <v>4</v>
      </c>
      <c r="F1300" s="389">
        <v>3</v>
      </c>
      <c r="G1300" s="389">
        <v>10</v>
      </c>
      <c r="H1300" s="389">
        <v>14</v>
      </c>
      <c r="I1300" s="389">
        <v>24</v>
      </c>
      <c r="J1300" s="389">
        <v>30</v>
      </c>
      <c r="K1300" s="389">
        <v>56</v>
      </c>
      <c r="L1300" s="389">
        <v>44</v>
      </c>
      <c r="M1300" s="389">
        <v>36</v>
      </c>
      <c r="N1300" s="389">
        <v>25</v>
      </c>
      <c r="O1300" s="389">
        <v>35</v>
      </c>
      <c r="P1300" s="391">
        <v>0</v>
      </c>
    </row>
    <row r="1301" spans="1:16" ht="22.5">
      <c r="A1301" s="393" t="s">
        <v>2585</v>
      </c>
      <c r="B1301" s="389">
        <v>22</v>
      </c>
      <c r="C1301" s="389">
        <v>109</v>
      </c>
      <c r="D1301" s="389">
        <v>4.9545454545454541</v>
      </c>
      <c r="E1301" s="389">
        <v>10</v>
      </c>
      <c r="F1301" s="389">
        <v>2</v>
      </c>
      <c r="G1301" s="389">
        <v>1</v>
      </c>
      <c r="H1301" s="391">
        <v>0</v>
      </c>
      <c r="I1301" s="391">
        <v>0</v>
      </c>
      <c r="J1301" s="389">
        <v>1</v>
      </c>
      <c r="K1301" s="391">
        <v>0</v>
      </c>
      <c r="L1301" s="389">
        <v>1</v>
      </c>
      <c r="M1301" s="389">
        <v>1</v>
      </c>
      <c r="N1301" s="389">
        <v>1</v>
      </c>
      <c r="O1301" s="389">
        <v>5</v>
      </c>
      <c r="P1301" s="391">
        <v>0</v>
      </c>
    </row>
    <row r="1302" spans="1:16" ht="22.5">
      <c r="A1302" s="393" t="s">
        <v>2586</v>
      </c>
      <c r="B1302" s="389">
        <v>688</v>
      </c>
      <c r="C1302" s="389">
        <v>5521</v>
      </c>
      <c r="D1302" s="389">
        <v>8.0247093023255811</v>
      </c>
      <c r="E1302" s="389">
        <v>5</v>
      </c>
      <c r="F1302" s="389">
        <v>23</v>
      </c>
      <c r="G1302" s="389">
        <v>33</v>
      </c>
      <c r="H1302" s="389">
        <v>31</v>
      </c>
      <c r="I1302" s="389">
        <v>36</v>
      </c>
      <c r="J1302" s="389">
        <v>72</v>
      </c>
      <c r="K1302" s="389">
        <v>114</v>
      </c>
      <c r="L1302" s="389">
        <v>92</v>
      </c>
      <c r="M1302" s="389">
        <v>71</v>
      </c>
      <c r="N1302" s="389">
        <v>77</v>
      </c>
      <c r="O1302" s="389">
        <v>134</v>
      </c>
      <c r="P1302" s="391">
        <v>0</v>
      </c>
    </row>
    <row r="1303" spans="1:16" ht="22.5">
      <c r="A1303" s="393" t="s">
        <v>2587</v>
      </c>
      <c r="B1303" s="389">
        <v>40</v>
      </c>
      <c r="C1303" s="389">
        <v>348</v>
      </c>
      <c r="D1303" s="389">
        <v>8.6999999999999993</v>
      </c>
      <c r="E1303" s="389">
        <v>3</v>
      </c>
      <c r="F1303" s="391">
        <v>0</v>
      </c>
      <c r="G1303" s="389">
        <v>1</v>
      </c>
      <c r="H1303" s="389">
        <v>1</v>
      </c>
      <c r="I1303" s="389">
        <v>1</v>
      </c>
      <c r="J1303" s="389">
        <v>2</v>
      </c>
      <c r="K1303" s="389">
        <v>2</v>
      </c>
      <c r="L1303" s="389">
        <v>3</v>
      </c>
      <c r="M1303" s="389">
        <v>4</v>
      </c>
      <c r="N1303" s="389">
        <v>4</v>
      </c>
      <c r="O1303" s="389">
        <v>19</v>
      </c>
      <c r="P1303" s="391">
        <v>0</v>
      </c>
    </row>
    <row r="1304" spans="1:16" ht="22.5">
      <c r="A1304" s="393" t="s">
        <v>2588</v>
      </c>
      <c r="B1304" s="389">
        <v>8</v>
      </c>
      <c r="C1304" s="389">
        <v>23</v>
      </c>
      <c r="D1304" s="389">
        <v>2.875</v>
      </c>
      <c r="E1304" s="391">
        <v>0</v>
      </c>
      <c r="F1304" s="391">
        <v>0</v>
      </c>
      <c r="G1304" s="389">
        <v>1</v>
      </c>
      <c r="H1304" s="391">
        <v>0</v>
      </c>
      <c r="I1304" s="391">
        <v>0</v>
      </c>
      <c r="J1304" s="389">
        <v>1</v>
      </c>
      <c r="K1304" s="391">
        <v>0</v>
      </c>
      <c r="L1304" s="389">
        <v>2</v>
      </c>
      <c r="M1304" s="389">
        <v>3</v>
      </c>
      <c r="N1304" s="391">
        <v>0</v>
      </c>
      <c r="O1304" s="389">
        <v>1</v>
      </c>
      <c r="P1304" s="391">
        <v>0</v>
      </c>
    </row>
    <row r="1305" spans="1:16" ht="22.5">
      <c r="A1305" s="393" t="s">
        <v>2589</v>
      </c>
      <c r="B1305" s="389">
        <v>271</v>
      </c>
      <c r="C1305" s="389">
        <v>1611</v>
      </c>
      <c r="D1305" s="389">
        <v>5.9446494464944646</v>
      </c>
      <c r="E1305" s="391">
        <v>0</v>
      </c>
      <c r="F1305" s="389">
        <v>4</v>
      </c>
      <c r="G1305" s="389">
        <v>10</v>
      </c>
      <c r="H1305" s="389">
        <v>16</v>
      </c>
      <c r="I1305" s="389">
        <v>25</v>
      </c>
      <c r="J1305" s="389">
        <v>28</v>
      </c>
      <c r="K1305" s="389">
        <v>52</v>
      </c>
      <c r="L1305" s="389">
        <v>40</v>
      </c>
      <c r="M1305" s="389">
        <v>33</v>
      </c>
      <c r="N1305" s="389">
        <v>26</v>
      </c>
      <c r="O1305" s="389">
        <v>37</v>
      </c>
      <c r="P1305" s="391">
        <v>0</v>
      </c>
    </row>
    <row r="1306" spans="1:16" ht="22.5">
      <c r="A1306" s="393" t="s">
        <v>2590</v>
      </c>
      <c r="B1306" s="389">
        <v>43</v>
      </c>
      <c r="C1306" s="389">
        <v>245</v>
      </c>
      <c r="D1306" s="389">
        <v>5.6976744186046515</v>
      </c>
      <c r="E1306" s="389">
        <v>4</v>
      </c>
      <c r="F1306" s="389">
        <v>4</v>
      </c>
      <c r="G1306" s="389">
        <v>5</v>
      </c>
      <c r="H1306" s="389">
        <v>3</v>
      </c>
      <c r="I1306" s="389">
        <v>5</v>
      </c>
      <c r="J1306" s="389">
        <v>1</v>
      </c>
      <c r="K1306" s="389">
        <v>3</v>
      </c>
      <c r="L1306" s="389">
        <v>1</v>
      </c>
      <c r="M1306" s="389">
        <v>5</v>
      </c>
      <c r="N1306" s="389">
        <v>5</v>
      </c>
      <c r="O1306" s="389">
        <v>7</v>
      </c>
      <c r="P1306" s="391">
        <v>0</v>
      </c>
    </row>
    <row r="1307" spans="1:16" ht="22.5">
      <c r="A1307" s="393" t="s">
        <v>2591</v>
      </c>
      <c r="B1307" s="389">
        <v>40</v>
      </c>
      <c r="C1307" s="389">
        <v>348</v>
      </c>
      <c r="D1307" s="389">
        <v>8.6999999999999993</v>
      </c>
      <c r="E1307" s="391">
        <v>0</v>
      </c>
      <c r="F1307" s="389">
        <v>3</v>
      </c>
      <c r="G1307" s="391">
        <v>0</v>
      </c>
      <c r="H1307" s="391">
        <v>0</v>
      </c>
      <c r="I1307" s="389">
        <v>2</v>
      </c>
      <c r="J1307" s="389">
        <v>2</v>
      </c>
      <c r="K1307" s="389">
        <v>9</v>
      </c>
      <c r="L1307" s="389">
        <v>9</v>
      </c>
      <c r="M1307" s="389">
        <v>3</v>
      </c>
      <c r="N1307" s="389">
        <v>9</v>
      </c>
      <c r="O1307" s="389">
        <v>3</v>
      </c>
      <c r="P1307" s="391">
        <v>0</v>
      </c>
    </row>
    <row r="1308" spans="1:16" ht="22.5">
      <c r="A1308" s="393" t="s">
        <v>2592</v>
      </c>
      <c r="B1308" s="389">
        <v>82</v>
      </c>
      <c r="C1308" s="389">
        <v>812</v>
      </c>
      <c r="D1308" s="389">
        <v>9.9024390243902438</v>
      </c>
      <c r="E1308" s="389">
        <v>1</v>
      </c>
      <c r="F1308" s="391">
        <v>0</v>
      </c>
      <c r="G1308" s="391">
        <v>0</v>
      </c>
      <c r="H1308" s="389">
        <v>3</v>
      </c>
      <c r="I1308" s="389">
        <v>2</v>
      </c>
      <c r="J1308" s="389">
        <v>6</v>
      </c>
      <c r="K1308" s="389">
        <v>12</v>
      </c>
      <c r="L1308" s="389">
        <v>8</v>
      </c>
      <c r="M1308" s="389">
        <v>12</v>
      </c>
      <c r="N1308" s="389">
        <v>11</v>
      </c>
      <c r="O1308" s="389">
        <v>27</v>
      </c>
      <c r="P1308" s="391">
        <v>0</v>
      </c>
    </row>
    <row r="1309" spans="1:16" ht="22.5">
      <c r="A1309" s="393" t="s">
        <v>2593</v>
      </c>
      <c r="B1309" s="389">
        <v>132</v>
      </c>
      <c r="C1309" s="389">
        <v>553</v>
      </c>
      <c r="D1309" s="389">
        <v>4.1893939393939394</v>
      </c>
      <c r="E1309" s="389">
        <v>14</v>
      </c>
      <c r="F1309" s="389">
        <v>24</v>
      </c>
      <c r="G1309" s="389">
        <v>15</v>
      </c>
      <c r="H1309" s="389">
        <v>8</v>
      </c>
      <c r="I1309" s="389">
        <v>9</v>
      </c>
      <c r="J1309" s="389">
        <v>11</v>
      </c>
      <c r="K1309" s="389">
        <v>14</v>
      </c>
      <c r="L1309" s="389">
        <v>7</v>
      </c>
      <c r="M1309" s="389">
        <v>10</v>
      </c>
      <c r="N1309" s="389">
        <v>5</v>
      </c>
      <c r="O1309" s="389">
        <v>15</v>
      </c>
      <c r="P1309" s="391">
        <v>0</v>
      </c>
    </row>
    <row r="1310" spans="1:16">
      <c r="A1310" s="393" t="s">
        <v>2594</v>
      </c>
      <c r="B1310" s="389">
        <v>83</v>
      </c>
      <c r="C1310" s="389">
        <v>740</v>
      </c>
      <c r="D1310" s="389">
        <v>8.9156626506024104</v>
      </c>
      <c r="E1310" s="391">
        <v>0</v>
      </c>
      <c r="F1310" s="389">
        <v>5</v>
      </c>
      <c r="G1310" s="389">
        <v>2</v>
      </c>
      <c r="H1310" s="389">
        <v>7</v>
      </c>
      <c r="I1310" s="389">
        <v>6</v>
      </c>
      <c r="J1310" s="389">
        <v>14</v>
      </c>
      <c r="K1310" s="389">
        <v>22</v>
      </c>
      <c r="L1310" s="389">
        <v>9</v>
      </c>
      <c r="M1310" s="389">
        <v>8</v>
      </c>
      <c r="N1310" s="389">
        <v>7</v>
      </c>
      <c r="O1310" s="389">
        <v>3</v>
      </c>
      <c r="P1310" s="391">
        <v>0</v>
      </c>
    </row>
    <row r="1311" spans="1:16" ht="22.5">
      <c r="A1311" s="393" t="s">
        <v>2595</v>
      </c>
      <c r="B1311" s="389">
        <v>10</v>
      </c>
      <c r="C1311" s="389">
        <v>62</v>
      </c>
      <c r="D1311" s="389">
        <v>6.2</v>
      </c>
      <c r="E1311" s="391">
        <v>0</v>
      </c>
      <c r="F1311" s="391">
        <v>0</v>
      </c>
      <c r="G1311" s="391">
        <v>0</v>
      </c>
      <c r="H1311" s="391">
        <v>0</v>
      </c>
      <c r="I1311" s="391">
        <v>0</v>
      </c>
      <c r="J1311" s="391">
        <v>0</v>
      </c>
      <c r="K1311" s="391">
        <v>0</v>
      </c>
      <c r="L1311" s="389">
        <v>3</v>
      </c>
      <c r="M1311" s="389">
        <v>2</v>
      </c>
      <c r="N1311" s="389">
        <v>2</v>
      </c>
      <c r="O1311" s="389">
        <v>3</v>
      </c>
      <c r="P1311" s="391">
        <v>0</v>
      </c>
    </row>
    <row r="1312" spans="1:16" ht="22.5">
      <c r="A1312" s="393" t="s">
        <v>2596</v>
      </c>
      <c r="B1312" s="389">
        <v>17</v>
      </c>
      <c r="C1312" s="389">
        <v>50</v>
      </c>
      <c r="D1312" s="389">
        <v>2.9411764705882355</v>
      </c>
      <c r="E1312" s="391">
        <v>0</v>
      </c>
      <c r="F1312" s="389">
        <v>1</v>
      </c>
      <c r="G1312" s="389">
        <v>3</v>
      </c>
      <c r="H1312" s="389">
        <v>2</v>
      </c>
      <c r="I1312" s="389">
        <v>2</v>
      </c>
      <c r="J1312" s="389">
        <v>2</v>
      </c>
      <c r="K1312" s="389">
        <v>5</v>
      </c>
      <c r="L1312" s="389">
        <v>2</v>
      </c>
      <c r="M1312" s="391">
        <v>0</v>
      </c>
      <c r="N1312" s="391">
        <v>0</v>
      </c>
      <c r="O1312" s="391">
        <v>0</v>
      </c>
      <c r="P1312" s="391">
        <v>0</v>
      </c>
    </row>
    <row r="1313" spans="1:16" ht="22.5">
      <c r="A1313" s="393" t="s">
        <v>2597</v>
      </c>
      <c r="B1313" s="389">
        <v>25</v>
      </c>
      <c r="C1313" s="389">
        <v>195</v>
      </c>
      <c r="D1313" s="389">
        <v>7.8</v>
      </c>
      <c r="E1313" s="391">
        <v>0</v>
      </c>
      <c r="F1313" s="389">
        <v>2</v>
      </c>
      <c r="G1313" s="389">
        <v>2</v>
      </c>
      <c r="H1313" s="389">
        <v>1</v>
      </c>
      <c r="I1313" s="389">
        <v>3</v>
      </c>
      <c r="J1313" s="389">
        <v>3</v>
      </c>
      <c r="K1313" s="389">
        <v>9</v>
      </c>
      <c r="L1313" s="389">
        <v>2</v>
      </c>
      <c r="M1313" s="389">
        <v>2</v>
      </c>
      <c r="N1313" s="389">
        <v>1</v>
      </c>
      <c r="O1313" s="391">
        <v>0</v>
      </c>
      <c r="P1313" s="391">
        <v>0</v>
      </c>
    </row>
    <row r="1314" spans="1:16" ht="33.75">
      <c r="A1314" s="393" t="s">
        <v>2598</v>
      </c>
      <c r="B1314" s="389">
        <v>13</v>
      </c>
      <c r="C1314" s="389">
        <v>84</v>
      </c>
      <c r="D1314" s="389">
        <v>6.4615384615384617</v>
      </c>
      <c r="E1314" s="391">
        <v>0</v>
      </c>
      <c r="F1314" s="389">
        <v>1</v>
      </c>
      <c r="G1314" s="391">
        <v>0</v>
      </c>
      <c r="H1314" s="391">
        <v>0</v>
      </c>
      <c r="I1314" s="391">
        <v>0</v>
      </c>
      <c r="J1314" s="391">
        <v>0</v>
      </c>
      <c r="K1314" s="389">
        <v>4</v>
      </c>
      <c r="L1314" s="389">
        <v>3</v>
      </c>
      <c r="M1314" s="389">
        <v>2</v>
      </c>
      <c r="N1314" s="389">
        <v>2</v>
      </c>
      <c r="O1314" s="389">
        <v>1</v>
      </c>
      <c r="P1314" s="391">
        <v>0</v>
      </c>
    </row>
    <row r="1315" spans="1:16" ht="22.5">
      <c r="A1315" s="393" t="s">
        <v>2599</v>
      </c>
      <c r="B1315" s="389">
        <v>51</v>
      </c>
      <c r="C1315" s="389">
        <v>386</v>
      </c>
      <c r="D1315" s="389">
        <v>7.5686274509803919</v>
      </c>
      <c r="E1315" s="391">
        <v>0</v>
      </c>
      <c r="F1315" s="389">
        <v>9</v>
      </c>
      <c r="G1315" s="389">
        <v>10</v>
      </c>
      <c r="H1315" s="389">
        <v>7</v>
      </c>
      <c r="I1315" s="389">
        <v>6</v>
      </c>
      <c r="J1315" s="389">
        <v>1</v>
      </c>
      <c r="K1315" s="389">
        <v>7</v>
      </c>
      <c r="L1315" s="389">
        <v>7</v>
      </c>
      <c r="M1315" s="389">
        <v>3</v>
      </c>
      <c r="N1315" s="389">
        <v>1</v>
      </c>
      <c r="O1315" s="391">
        <v>0</v>
      </c>
      <c r="P1315" s="391">
        <v>0</v>
      </c>
    </row>
    <row r="1316" spans="1:16" ht="22.5">
      <c r="A1316" s="393" t="s">
        <v>2600</v>
      </c>
      <c r="B1316" s="389">
        <v>2</v>
      </c>
      <c r="C1316" s="389">
        <v>6</v>
      </c>
      <c r="D1316" s="389">
        <v>3</v>
      </c>
      <c r="E1316" s="391">
        <v>0</v>
      </c>
      <c r="F1316" s="391">
        <v>0</v>
      </c>
      <c r="G1316" s="391">
        <v>0</v>
      </c>
      <c r="H1316" s="391">
        <v>0</v>
      </c>
      <c r="I1316" s="391">
        <v>0</v>
      </c>
      <c r="J1316" s="389">
        <v>1</v>
      </c>
      <c r="K1316" s="391">
        <v>0</v>
      </c>
      <c r="L1316" s="389">
        <v>1</v>
      </c>
      <c r="M1316" s="391">
        <v>0</v>
      </c>
      <c r="N1316" s="391">
        <v>0</v>
      </c>
      <c r="O1316" s="391">
        <v>0</v>
      </c>
      <c r="P1316" s="391">
        <v>0</v>
      </c>
    </row>
    <row r="1317" spans="1:16" ht="44.25" customHeight="1">
      <c r="A1317" s="393" t="s">
        <v>2602</v>
      </c>
      <c r="B1317" s="389">
        <v>1</v>
      </c>
      <c r="C1317" s="389">
        <v>2</v>
      </c>
      <c r="D1317" s="389">
        <v>2</v>
      </c>
      <c r="E1317" s="391">
        <v>0</v>
      </c>
      <c r="F1317" s="391">
        <v>0</v>
      </c>
      <c r="G1317" s="391">
        <v>0</v>
      </c>
      <c r="H1317" s="391">
        <v>0</v>
      </c>
      <c r="I1317" s="391">
        <v>0</v>
      </c>
      <c r="J1317" s="391">
        <v>0</v>
      </c>
      <c r="K1317" s="391">
        <v>0</v>
      </c>
      <c r="L1317" s="389">
        <v>1</v>
      </c>
      <c r="M1317" s="391">
        <v>0</v>
      </c>
      <c r="N1317" s="391">
        <v>0</v>
      </c>
      <c r="O1317" s="391">
        <v>0</v>
      </c>
      <c r="P1317" s="391">
        <v>0</v>
      </c>
    </row>
    <row r="1318" spans="1:16" ht="22.5">
      <c r="A1318" s="392" t="s">
        <v>2603</v>
      </c>
      <c r="B1318" s="389">
        <v>7470</v>
      </c>
      <c r="C1318" s="389">
        <v>32700</v>
      </c>
      <c r="D1318" s="389">
        <v>4.3775100401606428</v>
      </c>
      <c r="E1318" s="389">
        <v>253</v>
      </c>
      <c r="F1318" s="389">
        <v>260</v>
      </c>
      <c r="G1318" s="389">
        <v>328</v>
      </c>
      <c r="H1318" s="389">
        <v>340</v>
      </c>
      <c r="I1318" s="389">
        <v>462</v>
      </c>
      <c r="J1318" s="389">
        <v>481</v>
      </c>
      <c r="K1318" s="389">
        <v>892</v>
      </c>
      <c r="L1318" s="389">
        <v>794</v>
      </c>
      <c r="M1318" s="389">
        <v>879</v>
      </c>
      <c r="N1318" s="389">
        <v>822</v>
      </c>
      <c r="O1318" s="389">
        <v>1348</v>
      </c>
      <c r="P1318" s="389">
        <v>611</v>
      </c>
    </row>
    <row r="1319" spans="1:16">
      <c r="A1319" s="393" t="s">
        <v>2604</v>
      </c>
      <c r="B1319" s="389">
        <v>313</v>
      </c>
      <c r="C1319" s="389">
        <v>793</v>
      </c>
      <c r="D1319" s="389">
        <v>2.5335463258785942</v>
      </c>
      <c r="E1319" s="391">
        <v>0</v>
      </c>
      <c r="F1319" s="391">
        <v>0</v>
      </c>
      <c r="G1319" s="391">
        <v>0</v>
      </c>
      <c r="H1319" s="389">
        <v>3</v>
      </c>
      <c r="I1319" s="389">
        <v>10</v>
      </c>
      <c r="J1319" s="389">
        <v>14</v>
      </c>
      <c r="K1319" s="389">
        <v>128</v>
      </c>
      <c r="L1319" s="389">
        <v>123</v>
      </c>
      <c r="M1319" s="389">
        <v>21</v>
      </c>
      <c r="N1319" s="389">
        <v>8</v>
      </c>
      <c r="O1319" s="389">
        <v>6</v>
      </c>
      <c r="P1319" s="391">
        <v>0</v>
      </c>
    </row>
    <row r="1320" spans="1:16">
      <c r="A1320" s="393" t="s">
        <v>2605</v>
      </c>
      <c r="B1320" s="389">
        <v>15</v>
      </c>
      <c r="C1320" s="389">
        <v>63</v>
      </c>
      <c r="D1320" s="389">
        <v>4.2</v>
      </c>
      <c r="E1320" s="391">
        <v>0</v>
      </c>
      <c r="F1320" s="391">
        <v>0</v>
      </c>
      <c r="G1320" s="391">
        <v>0</v>
      </c>
      <c r="H1320" s="389">
        <v>1</v>
      </c>
      <c r="I1320" s="389">
        <v>1</v>
      </c>
      <c r="J1320" s="389">
        <v>3</v>
      </c>
      <c r="K1320" s="389">
        <v>4</v>
      </c>
      <c r="L1320" s="389">
        <v>1</v>
      </c>
      <c r="M1320" s="389">
        <v>2</v>
      </c>
      <c r="N1320" s="389">
        <v>1</v>
      </c>
      <c r="O1320" s="389">
        <v>2</v>
      </c>
      <c r="P1320" s="391">
        <v>0</v>
      </c>
    </row>
    <row r="1321" spans="1:16" ht="22.5">
      <c r="A1321" s="393" t="s">
        <v>2608</v>
      </c>
      <c r="B1321" s="389">
        <v>516</v>
      </c>
      <c r="C1321" s="389">
        <v>1094</v>
      </c>
      <c r="D1321" s="389">
        <v>2.1201550387596901</v>
      </c>
      <c r="E1321" s="389">
        <v>11</v>
      </c>
      <c r="F1321" s="389">
        <v>25</v>
      </c>
      <c r="G1321" s="389">
        <v>33</v>
      </c>
      <c r="H1321" s="389">
        <v>21</v>
      </c>
      <c r="I1321" s="389">
        <v>59</v>
      </c>
      <c r="J1321" s="389">
        <v>78</v>
      </c>
      <c r="K1321" s="389">
        <v>106</v>
      </c>
      <c r="L1321" s="389">
        <v>70</v>
      </c>
      <c r="M1321" s="389">
        <v>36</v>
      </c>
      <c r="N1321" s="389">
        <v>31</v>
      </c>
      <c r="O1321" s="389">
        <v>46</v>
      </c>
      <c r="P1321" s="391">
        <v>0</v>
      </c>
    </row>
    <row r="1322" spans="1:16">
      <c r="A1322" s="393" t="s">
        <v>2609</v>
      </c>
      <c r="B1322" s="389">
        <v>36</v>
      </c>
      <c r="C1322" s="389">
        <v>152</v>
      </c>
      <c r="D1322" s="389">
        <v>4.2222222222222223</v>
      </c>
      <c r="E1322" s="391">
        <v>0</v>
      </c>
      <c r="F1322" s="389">
        <v>4</v>
      </c>
      <c r="G1322" s="389">
        <v>2</v>
      </c>
      <c r="H1322" s="389">
        <v>2</v>
      </c>
      <c r="I1322" s="389">
        <v>5</v>
      </c>
      <c r="J1322" s="389">
        <v>2</v>
      </c>
      <c r="K1322" s="389">
        <v>6</v>
      </c>
      <c r="L1322" s="389">
        <v>6</v>
      </c>
      <c r="M1322" s="389">
        <v>5</v>
      </c>
      <c r="N1322" s="389">
        <v>4</v>
      </c>
      <c r="O1322" s="391">
        <v>0</v>
      </c>
      <c r="P1322" s="391">
        <v>0</v>
      </c>
    </row>
    <row r="1323" spans="1:16">
      <c r="A1323" s="393" t="s">
        <v>2610</v>
      </c>
      <c r="B1323" s="389">
        <v>542</v>
      </c>
      <c r="C1323" s="389">
        <v>4907</v>
      </c>
      <c r="D1323" s="389">
        <v>9.0535055350553506</v>
      </c>
      <c r="E1323" s="389">
        <v>29</v>
      </c>
      <c r="F1323" s="389">
        <v>37</v>
      </c>
      <c r="G1323" s="389">
        <v>15</v>
      </c>
      <c r="H1323" s="389">
        <v>16</v>
      </c>
      <c r="I1323" s="389">
        <v>15</v>
      </c>
      <c r="J1323" s="389">
        <v>41</v>
      </c>
      <c r="K1323" s="389">
        <v>64</v>
      </c>
      <c r="L1323" s="389">
        <v>78</v>
      </c>
      <c r="M1323" s="389">
        <v>62</v>
      </c>
      <c r="N1323" s="389">
        <v>71</v>
      </c>
      <c r="O1323" s="389">
        <v>114</v>
      </c>
      <c r="P1323" s="391">
        <v>0</v>
      </c>
    </row>
    <row r="1324" spans="1:16" ht="22.5">
      <c r="A1324" s="393" t="s">
        <v>2611</v>
      </c>
      <c r="B1324" s="389">
        <v>19</v>
      </c>
      <c r="C1324" s="389">
        <v>151</v>
      </c>
      <c r="D1324" s="389">
        <v>7.9473684210526319</v>
      </c>
      <c r="E1324" s="391">
        <v>0</v>
      </c>
      <c r="F1324" s="391">
        <v>0</v>
      </c>
      <c r="G1324" s="389">
        <v>1</v>
      </c>
      <c r="H1324" s="391">
        <v>0</v>
      </c>
      <c r="I1324" s="389">
        <v>1</v>
      </c>
      <c r="J1324" s="391">
        <v>0</v>
      </c>
      <c r="K1324" s="389">
        <v>4</v>
      </c>
      <c r="L1324" s="389">
        <v>1</v>
      </c>
      <c r="M1324" s="389">
        <v>2</v>
      </c>
      <c r="N1324" s="389">
        <v>3</v>
      </c>
      <c r="O1324" s="389">
        <v>7</v>
      </c>
      <c r="P1324" s="391">
        <v>0</v>
      </c>
    </row>
    <row r="1325" spans="1:16" ht="22.5">
      <c r="A1325" s="393" t="s">
        <v>2612</v>
      </c>
      <c r="B1325" s="389">
        <v>101</v>
      </c>
      <c r="C1325" s="389">
        <v>785</v>
      </c>
      <c r="D1325" s="389">
        <v>7.7722772277227721</v>
      </c>
      <c r="E1325" s="389">
        <v>1</v>
      </c>
      <c r="F1325" s="389">
        <v>4</v>
      </c>
      <c r="G1325" s="389">
        <v>4</v>
      </c>
      <c r="H1325" s="389">
        <v>4</v>
      </c>
      <c r="I1325" s="389">
        <v>3</v>
      </c>
      <c r="J1325" s="389">
        <v>2</v>
      </c>
      <c r="K1325" s="389">
        <v>7</v>
      </c>
      <c r="L1325" s="389">
        <v>2</v>
      </c>
      <c r="M1325" s="389">
        <v>7</v>
      </c>
      <c r="N1325" s="389">
        <v>8</v>
      </c>
      <c r="O1325" s="389">
        <v>59</v>
      </c>
      <c r="P1325" s="391">
        <v>0</v>
      </c>
    </row>
    <row r="1326" spans="1:16">
      <c r="A1326" s="393" t="s">
        <v>2613</v>
      </c>
      <c r="B1326" s="389">
        <v>87</v>
      </c>
      <c r="C1326" s="389">
        <v>256</v>
      </c>
      <c r="D1326" s="389">
        <v>2.9425287356321839</v>
      </c>
      <c r="E1326" s="389">
        <v>2</v>
      </c>
      <c r="F1326" s="389">
        <v>2</v>
      </c>
      <c r="G1326" s="389">
        <v>6</v>
      </c>
      <c r="H1326" s="389">
        <v>9</v>
      </c>
      <c r="I1326" s="389">
        <v>3</v>
      </c>
      <c r="J1326" s="389">
        <v>4</v>
      </c>
      <c r="K1326" s="389">
        <v>15</v>
      </c>
      <c r="L1326" s="389">
        <v>12</v>
      </c>
      <c r="M1326" s="389">
        <v>12</v>
      </c>
      <c r="N1326" s="389">
        <v>10</v>
      </c>
      <c r="O1326" s="389">
        <v>12</v>
      </c>
      <c r="P1326" s="391">
        <v>0</v>
      </c>
    </row>
    <row r="1327" spans="1:16">
      <c r="A1327" s="393" t="s">
        <v>2614</v>
      </c>
      <c r="B1327" s="389">
        <v>713</v>
      </c>
      <c r="C1327" s="389">
        <v>2366</v>
      </c>
      <c r="D1327" s="389">
        <v>3.3183730715287516</v>
      </c>
      <c r="E1327" s="391">
        <v>0</v>
      </c>
      <c r="F1327" s="389">
        <v>18</v>
      </c>
      <c r="G1327" s="389">
        <v>56</v>
      </c>
      <c r="H1327" s="389">
        <v>74</v>
      </c>
      <c r="I1327" s="389">
        <v>61</v>
      </c>
      <c r="J1327" s="389">
        <v>65</v>
      </c>
      <c r="K1327" s="389">
        <v>160</v>
      </c>
      <c r="L1327" s="389">
        <v>90</v>
      </c>
      <c r="M1327" s="389">
        <v>81</v>
      </c>
      <c r="N1327" s="389">
        <v>48</v>
      </c>
      <c r="O1327" s="389">
        <v>60</v>
      </c>
      <c r="P1327" s="391">
        <v>0</v>
      </c>
    </row>
    <row r="1328" spans="1:16">
      <c r="A1328" s="393" t="s">
        <v>2615</v>
      </c>
      <c r="B1328" s="389">
        <v>141</v>
      </c>
      <c r="C1328" s="389">
        <v>826</v>
      </c>
      <c r="D1328" s="389">
        <v>5.8581560283687946</v>
      </c>
      <c r="E1328" s="391">
        <v>0</v>
      </c>
      <c r="F1328" s="389">
        <v>10</v>
      </c>
      <c r="G1328" s="389">
        <v>15</v>
      </c>
      <c r="H1328" s="389">
        <v>6</v>
      </c>
      <c r="I1328" s="389">
        <v>8</v>
      </c>
      <c r="J1328" s="389">
        <v>9</v>
      </c>
      <c r="K1328" s="389">
        <v>27</v>
      </c>
      <c r="L1328" s="389">
        <v>22</v>
      </c>
      <c r="M1328" s="389">
        <v>16</v>
      </c>
      <c r="N1328" s="389">
        <v>15</v>
      </c>
      <c r="O1328" s="389">
        <v>13</v>
      </c>
      <c r="P1328" s="391">
        <v>0</v>
      </c>
    </row>
    <row r="1329" spans="1:16" ht="22.5">
      <c r="A1329" s="393" t="s">
        <v>2616</v>
      </c>
      <c r="B1329" s="389">
        <v>7</v>
      </c>
      <c r="C1329" s="389">
        <v>20</v>
      </c>
      <c r="D1329" s="389">
        <v>2.8571428571428572</v>
      </c>
      <c r="E1329" s="389">
        <v>1</v>
      </c>
      <c r="F1329" s="391">
        <v>0</v>
      </c>
      <c r="G1329" s="391">
        <v>0</v>
      </c>
      <c r="H1329" s="391">
        <v>0</v>
      </c>
      <c r="I1329" s="391">
        <v>0</v>
      </c>
      <c r="J1329" s="391">
        <v>0</v>
      </c>
      <c r="K1329" s="389">
        <v>2</v>
      </c>
      <c r="L1329" s="391">
        <v>0</v>
      </c>
      <c r="M1329" s="389">
        <v>2</v>
      </c>
      <c r="N1329" s="389">
        <v>2</v>
      </c>
      <c r="O1329" s="391">
        <v>0</v>
      </c>
      <c r="P1329" s="391">
        <v>0</v>
      </c>
    </row>
    <row r="1330" spans="1:16" ht="22.5">
      <c r="A1330" s="393" t="s">
        <v>2617</v>
      </c>
      <c r="B1330" s="389">
        <v>13</v>
      </c>
      <c r="C1330" s="389">
        <v>122</v>
      </c>
      <c r="D1330" s="389">
        <v>9.384615384615385</v>
      </c>
      <c r="E1330" s="391">
        <v>0</v>
      </c>
      <c r="F1330" s="391">
        <v>0</v>
      </c>
      <c r="G1330" s="389">
        <v>1</v>
      </c>
      <c r="H1330" s="391">
        <v>0</v>
      </c>
      <c r="I1330" s="389">
        <v>3</v>
      </c>
      <c r="J1330" s="389">
        <v>1</v>
      </c>
      <c r="K1330" s="391">
        <v>0</v>
      </c>
      <c r="L1330" s="391">
        <v>0</v>
      </c>
      <c r="M1330" s="389">
        <v>2</v>
      </c>
      <c r="N1330" s="389">
        <v>3</v>
      </c>
      <c r="O1330" s="389">
        <v>3</v>
      </c>
      <c r="P1330" s="391">
        <v>0</v>
      </c>
    </row>
    <row r="1331" spans="1:16">
      <c r="A1331" s="393" t="s">
        <v>2618</v>
      </c>
      <c r="B1331" s="389">
        <v>3976</v>
      </c>
      <c r="C1331" s="389">
        <v>14116</v>
      </c>
      <c r="D1331" s="389">
        <v>3.5503018108651911</v>
      </c>
      <c r="E1331" s="389">
        <v>206</v>
      </c>
      <c r="F1331" s="389">
        <v>149</v>
      </c>
      <c r="G1331" s="389">
        <v>179</v>
      </c>
      <c r="H1331" s="389">
        <v>179</v>
      </c>
      <c r="I1331" s="389">
        <v>227</v>
      </c>
      <c r="J1331" s="389">
        <v>183</v>
      </c>
      <c r="K1331" s="389">
        <v>251</v>
      </c>
      <c r="L1331" s="389">
        <v>270</v>
      </c>
      <c r="M1331" s="389">
        <v>485</v>
      </c>
      <c r="N1331" s="389">
        <v>459</v>
      </c>
      <c r="O1331" s="389">
        <v>778</v>
      </c>
      <c r="P1331" s="389">
        <v>610</v>
      </c>
    </row>
    <row r="1332" spans="1:16">
      <c r="A1332" s="393" t="s">
        <v>2619</v>
      </c>
      <c r="B1332" s="389">
        <v>31</v>
      </c>
      <c r="C1332" s="389">
        <v>280</v>
      </c>
      <c r="D1332" s="389">
        <v>9.0322580645161299</v>
      </c>
      <c r="E1332" s="391">
        <v>0</v>
      </c>
      <c r="F1332" s="391">
        <v>0</v>
      </c>
      <c r="G1332" s="391">
        <v>0</v>
      </c>
      <c r="H1332" s="391">
        <v>0</v>
      </c>
      <c r="I1332" s="389">
        <v>1</v>
      </c>
      <c r="J1332" s="389">
        <v>3</v>
      </c>
      <c r="K1332" s="389">
        <v>4</v>
      </c>
      <c r="L1332" s="389">
        <v>13</v>
      </c>
      <c r="M1332" s="389">
        <v>8</v>
      </c>
      <c r="N1332" s="389">
        <v>1</v>
      </c>
      <c r="O1332" s="389">
        <v>1</v>
      </c>
      <c r="P1332" s="391">
        <v>0</v>
      </c>
    </row>
    <row r="1333" spans="1:16">
      <c r="A1333" s="393" t="s">
        <v>2620</v>
      </c>
      <c r="B1333" s="389">
        <v>22</v>
      </c>
      <c r="C1333" s="389">
        <v>84</v>
      </c>
      <c r="D1333" s="389">
        <v>3.8181818181818183</v>
      </c>
      <c r="E1333" s="391">
        <v>0</v>
      </c>
      <c r="F1333" s="391">
        <v>0</v>
      </c>
      <c r="G1333" s="391">
        <v>0</v>
      </c>
      <c r="H1333" s="389">
        <v>1</v>
      </c>
      <c r="I1333" s="389">
        <v>2</v>
      </c>
      <c r="J1333" s="389">
        <v>3</v>
      </c>
      <c r="K1333" s="389">
        <v>2</v>
      </c>
      <c r="L1333" s="389">
        <v>4</v>
      </c>
      <c r="M1333" s="389">
        <v>4</v>
      </c>
      <c r="N1333" s="389">
        <v>1</v>
      </c>
      <c r="O1333" s="389">
        <v>5</v>
      </c>
      <c r="P1333" s="391">
        <v>0</v>
      </c>
    </row>
    <row r="1334" spans="1:16" ht="22.5">
      <c r="A1334" s="393" t="s">
        <v>2621</v>
      </c>
      <c r="B1334" s="389">
        <v>81</v>
      </c>
      <c r="C1334" s="389">
        <v>472</v>
      </c>
      <c r="D1334" s="389">
        <v>5.8271604938271606</v>
      </c>
      <c r="E1334" s="389">
        <v>1</v>
      </c>
      <c r="F1334" s="389">
        <v>1</v>
      </c>
      <c r="G1334" s="391">
        <v>0</v>
      </c>
      <c r="H1334" s="389">
        <v>4</v>
      </c>
      <c r="I1334" s="389">
        <v>2</v>
      </c>
      <c r="J1334" s="389">
        <v>1</v>
      </c>
      <c r="K1334" s="389">
        <v>7</v>
      </c>
      <c r="L1334" s="389">
        <v>11</v>
      </c>
      <c r="M1334" s="389">
        <v>8</v>
      </c>
      <c r="N1334" s="389">
        <v>18</v>
      </c>
      <c r="O1334" s="389">
        <v>28</v>
      </c>
      <c r="P1334" s="391">
        <v>0</v>
      </c>
    </row>
    <row r="1335" spans="1:16" ht="22.5">
      <c r="A1335" s="393" t="s">
        <v>2622</v>
      </c>
      <c r="B1335" s="389">
        <v>183</v>
      </c>
      <c r="C1335" s="389">
        <v>716</v>
      </c>
      <c r="D1335" s="389">
        <v>3.9125683060109289</v>
      </c>
      <c r="E1335" s="391">
        <v>0</v>
      </c>
      <c r="F1335" s="391">
        <v>0</v>
      </c>
      <c r="G1335" s="391">
        <v>0</v>
      </c>
      <c r="H1335" s="389">
        <v>9</v>
      </c>
      <c r="I1335" s="389">
        <v>41</v>
      </c>
      <c r="J1335" s="389">
        <v>43</v>
      </c>
      <c r="K1335" s="389">
        <v>44</v>
      </c>
      <c r="L1335" s="389">
        <v>19</v>
      </c>
      <c r="M1335" s="389">
        <v>14</v>
      </c>
      <c r="N1335" s="389">
        <v>3</v>
      </c>
      <c r="O1335" s="389">
        <v>10</v>
      </c>
      <c r="P1335" s="391">
        <v>0</v>
      </c>
    </row>
    <row r="1336" spans="1:16">
      <c r="A1336" s="393" t="s">
        <v>2623</v>
      </c>
      <c r="B1336" s="389">
        <v>3</v>
      </c>
      <c r="C1336" s="389">
        <v>19</v>
      </c>
      <c r="D1336" s="389">
        <v>6.333333333333333</v>
      </c>
      <c r="E1336" s="391">
        <v>0</v>
      </c>
      <c r="F1336" s="391">
        <v>0</v>
      </c>
      <c r="G1336" s="391">
        <v>0</v>
      </c>
      <c r="H1336" s="391">
        <v>0</v>
      </c>
      <c r="I1336" s="391">
        <v>0</v>
      </c>
      <c r="J1336" s="391">
        <v>0</v>
      </c>
      <c r="K1336" s="391">
        <v>0</v>
      </c>
      <c r="L1336" s="389">
        <v>1</v>
      </c>
      <c r="M1336" s="391">
        <v>0</v>
      </c>
      <c r="N1336" s="389">
        <v>1</v>
      </c>
      <c r="O1336" s="389">
        <v>1</v>
      </c>
      <c r="P1336" s="391">
        <v>0</v>
      </c>
    </row>
    <row r="1337" spans="1:16">
      <c r="A1337" s="393" t="s">
        <v>2624</v>
      </c>
      <c r="B1337" s="389">
        <v>80</v>
      </c>
      <c r="C1337" s="389">
        <v>614</v>
      </c>
      <c r="D1337" s="389">
        <v>7.6749999999999998</v>
      </c>
      <c r="E1337" s="391">
        <v>0</v>
      </c>
      <c r="F1337" s="389">
        <v>3</v>
      </c>
      <c r="G1337" s="389">
        <v>5</v>
      </c>
      <c r="H1337" s="389">
        <v>2</v>
      </c>
      <c r="I1337" s="389">
        <v>3</v>
      </c>
      <c r="J1337" s="389">
        <v>5</v>
      </c>
      <c r="K1337" s="389">
        <v>6</v>
      </c>
      <c r="L1337" s="389">
        <v>11</v>
      </c>
      <c r="M1337" s="389">
        <v>10</v>
      </c>
      <c r="N1337" s="389">
        <v>14</v>
      </c>
      <c r="O1337" s="389">
        <v>21</v>
      </c>
      <c r="P1337" s="391">
        <v>0</v>
      </c>
    </row>
    <row r="1338" spans="1:16">
      <c r="A1338" s="393" t="s">
        <v>2625</v>
      </c>
      <c r="B1338" s="389">
        <v>156</v>
      </c>
      <c r="C1338" s="389">
        <v>1351</v>
      </c>
      <c r="D1338" s="389">
        <v>8.6602564102564106</v>
      </c>
      <c r="E1338" s="391">
        <v>0</v>
      </c>
      <c r="F1338" s="389">
        <v>3</v>
      </c>
      <c r="G1338" s="389">
        <v>5</v>
      </c>
      <c r="H1338" s="389">
        <v>3</v>
      </c>
      <c r="I1338" s="389">
        <v>6</v>
      </c>
      <c r="J1338" s="389">
        <v>10</v>
      </c>
      <c r="K1338" s="389">
        <v>28</v>
      </c>
      <c r="L1338" s="389">
        <v>27</v>
      </c>
      <c r="M1338" s="389">
        <v>36</v>
      </c>
      <c r="N1338" s="389">
        <v>18</v>
      </c>
      <c r="O1338" s="389">
        <v>19</v>
      </c>
      <c r="P1338" s="389">
        <v>1</v>
      </c>
    </row>
    <row r="1339" spans="1:16" ht="22.5">
      <c r="A1339" s="393" t="s">
        <v>2626</v>
      </c>
      <c r="B1339" s="389">
        <v>108</v>
      </c>
      <c r="C1339" s="389">
        <v>1291</v>
      </c>
      <c r="D1339" s="389">
        <v>11.953703703703704</v>
      </c>
      <c r="E1339" s="391">
        <v>0</v>
      </c>
      <c r="F1339" s="391">
        <v>0</v>
      </c>
      <c r="G1339" s="391">
        <v>0</v>
      </c>
      <c r="H1339" s="391">
        <v>0</v>
      </c>
      <c r="I1339" s="389">
        <v>1</v>
      </c>
      <c r="J1339" s="389">
        <v>1</v>
      </c>
      <c r="K1339" s="389">
        <v>4</v>
      </c>
      <c r="L1339" s="389">
        <v>4</v>
      </c>
      <c r="M1339" s="389">
        <v>14</v>
      </c>
      <c r="N1339" s="389">
        <v>24</v>
      </c>
      <c r="O1339" s="389">
        <v>60</v>
      </c>
      <c r="P1339" s="391">
        <v>0</v>
      </c>
    </row>
    <row r="1340" spans="1:16">
      <c r="A1340" s="393" t="s">
        <v>2627</v>
      </c>
      <c r="B1340" s="389">
        <v>132</v>
      </c>
      <c r="C1340" s="389">
        <v>824</v>
      </c>
      <c r="D1340" s="389">
        <v>6.2424242424242422</v>
      </c>
      <c r="E1340" s="391">
        <v>0</v>
      </c>
      <c r="F1340" s="389">
        <v>3</v>
      </c>
      <c r="G1340" s="389">
        <v>3</v>
      </c>
      <c r="H1340" s="389">
        <v>3</v>
      </c>
      <c r="I1340" s="389">
        <v>4</v>
      </c>
      <c r="J1340" s="389">
        <v>6</v>
      </c>
      <c r="K1340" s="389">
        <v>11</v>
      </c>
      <c r="L1340" s="389">
        <v>12</v>
      </c>
      <c r="M1340" s="389">
        <v>11</v>
      </c>
      <c r="N1340" s="389">
        <v>39</v>
      </c>
      <c r="O1340" s="389">
        <v>40</v>
      </c>
      <c r="P1340" s="391">
        <v>0</v>
      </c>
    </row>
    <row r="1341" spans="1:16">
      <c r="A1341" s="393" t="s">
        <v>2628</v>
      </c>
      <c r="B1341" s="389">
        <v>4</v>
      </c>
      <c r="C1341" s="389">
        <v>12</v>
      </c>
      <c r="D1341" s="389">
        <v>3</v>
      </c>
      <c r="E1341" s="391">
        <v>0</v>
      </c>
      <c r="F1341" s="391">
        <v>0</v>
      </c>
      <c r="G1341" s="389">
        <v>1</v>
      </c>
      <c r="H1341" s="391">
        <v>0</v>
      </c>
      <c r="I1341" s="389">
        <v>1</v>
      </c>
      <c r="J1341" s="389">
        <v>1</v>
      </c>
      <c r="K1341" s="391">
        <v>0</v>
      </c>
      <c r="L1341" s="391">
        <v>0</v>
      </c>
      <c r="M1341" s="391">
        <v>0</v>
      </c>
      <c r="N1341" s="391">
        <v>0</v>
      </c>
      <c r="O1341" s="389">
        <v>1</v>
      </c>
      <c r="P1341" s="391">
        <v>0</v>
      </c>
    </row>
    <row r="1342" spans="1:16">
      <c r="A1342" s="393" t="s">
        <v>2629</v>
      </c>
      <c r="B1342" s="389">
        <v>177</v>
      </c>
      <c r="C1342" s="389">
        <v>1329</v>
      </c>
      <c r="D1342" s="389">
        <v>7.5084745762711869</v>
      </c>
      <c r="E1342" s="391">
        <v>0</v>
      </c>
      <c r="F1342" s="389">
        <v>1</v>
      </c>
      <c r="G1342" s="389">
        <v>1</v>
      </c>
      <c r="H1342" s="389">
        <v>3</v>
      </c>
      <c r="I1342" s="389">
        <v>5</v>
      </c>
      <c r="J1342" s="389">
        <v>6</v>
      </c>
      <c r="K1342" s="389">
        <v>10</v>
      </c>
      <c r="L1342" s="389">
        <v>15</v>
      </c>
      <c r="M1342" s="389">
        <v>38</v>
      </c>
      <c r="N1342" s="389">
        <v>40</v>
      </c>
      <c r="O1342" s="389">
        <v>58</v>
      </c>
      <c r="P1342" s="391">
        <v>0</v>
      </c>
    </row>
    <row r="1343" spans="1:16" ht="22.5">
      <c r="A1343" s="393" t="s">
        <v>2630</v>
      </c>
      <c r="B1343" s="389">
        <v>14</v>
      </c>
      <c r="C1343" s="389">
        <v>57</v>
      </c>
      <c r="D1343" s="389">
        <v>4.0714285714285712</v>
      </c>
      <c r="E1343" s="389">
        <v>2</v>
      </c>
      <c r="F1343" s="391">
        <v>0</v>
      </c>
      <c r="G1343" s="389">
        <v>1</v>
      </c>
      <c r="H1343" s="391">
        <v>0</v>
      </c>
      <c r="I1343" s="391">
        <v>0</v>
      </c>
      <c r="J1343" s="391">
        <v>0</v>
      </c>
      <c r="K1343" s="389">
        <v>2</v>
      </c>
      <c r="L1343" s="389">
        <v>2</v>
      </c>
      <c r="M1343" s="389">
        <v>3</v>
      </c>
      <c r="N1343" s="391">
        <v>0</v>
      </c>
      <c r="O1343" s="389">
        <v>4</v>
      </c>
      <c r="P1343" s="391">
        <v>0</v>
      </c>
    </row>
  </sheetData>
  <mergeCells count="4">
    <mergeCell ref="A1:P1"/>
    <mergeCell ref="A2:A3"/>
    <mergeCell ref="B2:D2"/>
    <mergeCell ref="E2:P2"/>
  </mergeCells>
  <hyperlinks>
    <hyperlink ref="R5" location="INDICE!A1" display="INICIO"/>
  </hyperlinks>
  <printOptions horizontalCentered="1" verticalCentered="1"/>
  <pageMargins left="0.70866141732283472" right="0.70866141732283472" top="0.94488188976377963" bottom="0.94488188976377963" header="0.11811023622047245" footer="0.31496062992125984"/>
  <pageSetup paperSize="9" scale="90" firstPageNumber="251" orientation="landscape" useFirstPageNumber="1" r:id="rId1"/>
  <headerFooter>
    <oddHeader>&amp;C&amp;G</oddHeader>
    <oddFooter>&amp;C&amp;P</oddFooter>
  </headerFooter>
  <legacyDrawingHF r:id="rId2"/>
  <tableParts count="1">
    <tablePart r:id="rId3"/>
  </tableParts>
</worksheet>
</file>

<file path=xl/worksheets/sheet29.xml><?xml version="1.0" encoding="utf-8"?>
<worksheet xmlns="http://schemas.openxmlformats.org/spreadsheetml/2006/main" xmlns:r="http://schemas.openxmlformats.org/officeDocument/2006/relationships">
  <sheetPr codeName="Hoja16"/>
  <dimension ref="A1:R1452"/>
  <sheetViews>
    <sheetView showGridLines="0" zoomScaleNormal="100" workbookViewId="0">
      <selection sqref="A1:P1"/>
    </sheetView>
  </sheetViews>
  <sheetFormatPr baseColWidth="10" defaultRowHeight="15"/>
  <cols>
    <col min="1" max="1" width="32.5703125" style="251" customWidth="1"/>
    <col min="2" max="2" width="8.85546875" style="156" customWidth="1"/>
    <col min="3" max="3" width="8.42578125" style="156" customWidth="1"/>
    <col min="4" max="4" width="8.5703125" style="156" customWidth="1"/>
    <col min="5" max="5" width="7.7109375" style="156" customWidth="1"/>
    <col min="6" max="7" width="6.5703125" style="156" customWidth="1"/>
    <col min="8" max="8" width="7.5703125" style="156" customWidth="1"/>
    <col min="9" max="9" width="7.7109375" style="156" customWidth="1"/>
    <col min="10" max="10" width="7.42578125" style="156" customWidth="1"/>
    <col min="11" max="11" width="7.5703125" style="156" customWidth="1"/>
    <col min="12" max="12" width="7" style="156" customWidth="1"/>
    <col min="13" max="13" width="7.28515625" style="156" customWidth="1"/>
    <col min="14" max="14" width="6.7109375" style="156" customWidth="1"/>
    <col min="15" max="15" width="8.5703125" style="156" customWidth="1"/>
    <col min="16" max="16" width="5.28515625" style="156" customWidth="1"/>
  </cols>
  <sheetData>
    <row r="1" spans="1:18" ht="55.5" customHeight="1">
      <c r="A1" s="613" t="s">
        <v>3436</v>
      </c>
      <c r="B1" s="614"/>
      <c r="C1" s="614"/>
      <c r="D1" s="614"/>
      <c r="E1" s="614"/>
      <c r="F1" s="614"/>
      <c r="G1" s="614"/>
      <c r="H1" s="614"/>
      <c r="I1" s="614"/>
      <c r="J1" s="614"/>
      <c r="K1" s="614"/>
      <c r="L1" s="614"/>
      <c r="M1" s="614"/>
      <c r="N1" s="614"/>
      <c r="O1" s="614"/>
      <c r="P1" s="614"/>
    </row>
    <row r="2" spans="1:18">
      <c r="A2" s="615" t="s">
        <v>2640</v>
      </c>
      <c r="B2" s="617" t="s">
        <v>3329</v>
      </c>
      <c r="C2" s="618"/>
      <c r="D2" s="618"/>
      <c r="E2" s="617" t="s">
        <v>1140</v>
      </c>
      <c r="F2" s="618"/>
      <c r="G2" s="618"/>
      <c r="H2" s="618"/>
      <c r="I2" s="618"/>
      <c r="J2" s="618"/>
      <c r="K2" s="618"/>
      <c r="L2" s="618"/>
      <c r="M2" s="618"/>
      <c r="N2" s="618"/>
      <c r="O2" s="618"/>
      <c r="P2" s="618"/>
    </row>
    <row r="3" spans="1:18" ht="33.75">
      <c r="A3" s="616"/>
      <c r="B3" s="396" t="s">
        <v>2635</v>
      </c>
      <c r="C3" s="397" t="s">
        <v>1142</v>
      </c>
      <c r="D3" s="397" t="s">
        <v>1143</v>
      </c>
      <c r="E3" s="455" t="s">
        <v>3384</v>
      </c>
      <c r="F3" s="455" t="s">
        <v>3385</v>
      </c>
      <c r="G3" s="455" t="s">
        <v>3386</v>
      </c>
      <c r="H3" s="455" t="s">
        <v>3387</v>
      </c>
      <c r="I3" s="455" t="s">
        <v>3388</v>
      </c>
      <c r="J3" s="455" t="s">
        <v>3389</v>
      </c>
      <c r="K3" s="455" t="s">
        <v>3390</v>
      </c>
      <c r="L3" s="455" t="s">
        <v>3391</v>
      </c>
      <c r="M3" s="455" t="s">
        <v>3392</v>
      </c>
      <c r="N3" s="455" t="s">
        <v>3393</v>
      </c>
      <c r="O3" s="455" t="s">
        <v>2879</v>
      </c>
      <c r="P3" s="397" t="s">
        <v>1144</v>
      </c>
    </row>
    <row r="4" spans="1:18">
      <c r="A4" s="398" t="s">
        <v>849</v>
      </c>
      <c r="B4" s="395">
        <v>766400</v>
      </c>
      <c r="C4" s="395">
        <v>3072441</v>
      </c>
      <c r="D4" s="395">
        <v>4.0089261482254699</v>
      </c>
      <c r="E4" s="395">
        <v>34745</v>
      </c>
      <c r="F4" s="395">
        <v>28711</v>
      </c>
      <c r="G4" s="395">
        <v>18133</v>
      </c>
      <c r="H4" s="395">
        <v>19647</v>
      </c>
      <c r="I4" s="395">
        <v>94493</v>
      </c>
      <c r="J4" s="395">
        <v>119297</v>
      </c>
      <c r="K4" s="395">
        <v>191936</v>
      </c>
      <c r="L4" s="395">
        <v>92751</v>
      </c>
      <c r="M4" s="395">
        <v>52177</v>
      </c>
      <c r="N4" s="395">
        <v>41178</v>
      </c>
      <c r="O4" s="395">
        <v>72499</v>
      </c>
      <c r="P4" s="395">
        <v>833</v>
      </c>
    </row>
    <row r="5" spans="1:18" ht="22.5">
      <c r="A5" s="398" t="s">
        <v>1145</v>
      </c>
      <c r="B5" s="389">
        <v>33034</v>
      </c>
      <c r="C5" s="389">
        <v>150622</v>
      </c>
      <c r="D5" s="389">
        <v>4.5596052551916211</v>
      </c>
      <c r="E5" s="389">
        <v>2750</v>
      </c>
      <c r="F5" s="389">
        <v>6809</v>
      </c>
      <c r="G5" s="389">
        <v>3458</v>
      </c>
      <c r="H5" s="389">
        <v>2389</v>
      </c>
      <c r="I5" s="389">
        <v>1757</v>
      </c>
      <c r="J5" s="389">
        <v>1945</v>
      </c>
      <c r="K5" s="389">
        <v>3554</v>
      </c>
      <c r="L5" s="389">
        <v>2579</v>
      </c>
      <c r="M5" s="389">
        <v>2196</v>
      </c>
      <c r="N5" s="389">
        <v>2019</v>
      </c>
      <c r="O5" s="389">
        <v>3545</v>
      </c>
      <c r="P5" s="389">
        <v>33</v>
      </c>
      <c r="R5" s="418" t="s">
        <v>2872</v>
      </c>
    </row>
    <row r="6" spans="1:18">
      <c r="A6" s="399" t="s">
        <v>1146</v>
      </c>
      <c r="B6" s="389">
        <v>8</v>
      </c>
      <c r="C6" s="389">
        <v>16</v>
      </c>
      <c r="D6" s="389">
        <v>2</v>
      </c>
      <c r="E6" s="391">
        <v>0</v>
      </c>
      <c r="F6" s="391">
        <v>0</v>
      </c>
      <c r="G6" s="391">
        <v>0</v>
      </c>
      <c r="H6" s="391">
        <v>0</v>
      </c>
      <c r="I6" s="391">
        <v>0</v>
      </c>
      <c r="J6" s="389">
        <v>1</v>
      </c>
      <c r="K6" s="389">
        <v>2</v>
      </c>
      <c r="L6" s="391">
        <v>0</v>
      </c>
      <c r="M6" s="389">
        <v>2</v>
      </c>
      <c r="N6" s="389">
        <v>2</v>
      </c>
      <c r="O6" s="389">
        <v>1</v>
      </c>
      <c r="P6" s="391">
        <v>0</v>
      </c>
    </row>
    <row r="7" spans="1:18">
      <c r="A7" s="399" t="s">
        <v>1147</v>
      </c>
      <c r="B7" s="389">
        <v>416</v>
      </c>
      <c r="C7" s="389">
        <v>949</v>
      </c>
      <c r="D7" s="389">
        <v>2.28125</v>
      </c>
      <c r="E7" s="389">
        <v>2</v>
      </c>
      <c r="F7" s="389">
        <v>28</v>
      </c>
      <c r="G7" s="389">
        <v>38</v>
      </c>
      <c r="H7" s="389">
        <v>48</v>
      </c>
      <c r="I7" s="389">
        <v>46</v>
      </c>
      <c r="J7" s="389">
        <v>43</v>
      </c>
      <c r="K7" s="389">
        <v>65</v>
      </c>
      <c r="L7" s="389">
        <v>58</v>
      </c>
      <c r="M7" s="389">
        <v>33</v>
      </c>
      <c r="N7" s="389">
        <v>30</v>
      </c>
      <c r="O7" s="389">
        <v>25</v>
      </c>
      <c r="P7" s="391">
        <v>0</v>
      </c>
    </row>
    <row r="8" spans="1:18">
      <c r="A8" s="399" t="s">
        <v>1148</v>
      </c>
      <c r="B8" s="389">
        <v>934</v>
      </c>
      <c r="C8" s="389">
        <v>1965</v>
      </c>
      <c r="D8" s="389">
        <v>2.1038543897216275</v>
      </c>
      <c r="E8" s="389">
        <v>4</v>
      </c>
      <c r="F8" s="389">
        <v>76</v>
      </c>
      <c r="G8" s="389">
        <v>109</v>
      </c>
      <c r="H8" s="389">
        <v>102</v>
      </c>
      <c r="I8" s="389">
        <v>89</v>
      </c>
      <c r="J8" s="389">
        <v>92</v>
      </c>
      <c r="K8" s="389">
        <v>163</v>
      </c>
      <c r="L8" s="389">
        <v>94</v>
      </c>
      <c r="M8" s="389">
        <v>64</v>
      </c>
      <c r="N8" s="389">
        <v>63</v>
      </c>
      <c r="O8" s="389">
        <v>78</v>
      </c>
      <c r="P8" s="391">
        <v>0</v>
      </c>
    </row>
    <row r="9" spans="1:18">
      <c r="A9" s="399" t="s">
        <v>1149</v>
      </c>
      <c r="B9" s="389">
        <v>38</v>
      </c>
      <c r="C9" s="389">
        <v>144</v>
      </c>
      <c r="D9" s="389">
        <v>3.7894736842105261</v>
      </c>
      <c r="E9" s="389">
        <v>9</v>
      </c>
      <c r="F9" s="389">
        <v>7</v>
      </c>
      <c r="G9" s="389">
        <v>7</v>
      </c>
      <c r="H9" s="389">
        <v>4</v>
      </c>
      <c r="I9" s="389">
        <v>1</v>
      </c>
      <c r="J9" s="389">
        <v>2</v>
      </c>
      <c r="K9" s="391">
        <v>0</v>
      </c>
      <c r="L9" s="389">
        <v>2</v>
      </c>
      <c r="M9" s="389">
        <v>1</v>
      </c>
      <c r="N9" s="389">
        <v>1</v>
      </c>
      <c r="O9" s="389">
        <v>4</v>
      </c>
      <c r="P9" s="391">
        <v>0</v>
      </c>
    </row>
    <row r="10" spans="1:18" ht="22.5">
      <c r="A10" s="399" t="s">
        <v>1150</v>
      </c>
      <c r="B10" s="389">
        <v>2855</v>
      </c>
      <c r="C10" s="389">
        <v>6803</v>
      </c>
      <c r="D10" s="389">
        <v>2.3828371278458844</v>
      </c>
      <c r="E10" s="389">
        <v>179</v>
      </c>
      <c r="F10" s="389">
        <v>635</v>
      </c>
      <c r="G10" s="389">
        <v>248</v>
      </c>
      <c r="H10" s="389">
        <v>144</v>
      </c>
      <c r="I10" s="389">
        <v>131</v>
      </c>
      <c r="J10" s="389">
        <v>171</v>
      </c>
      <c r="K10" s="389">
        <v>308</v>
      </c>
      <c r="L10" s="389">
        <v>209</v>
      </c>
      <c r="M10" s="389">
        <v>224</v>
      </c>
      <c r="N10" s="389">
        <v>199</v>
      </c>
      <c r="O10" s="389">
        <v>407</v>
      </c>
      <c r="P10" s="391">
        <v>0</v>
      </c>
    </row>
    <row r="11" spans="1:18" ht="22.5">
      <c r="A11" s="399" t="s">
        <v>1151</v>
      </c>
      <c r="B11" s="389">
        <v>815</v>
      </c>
      <c r="C11" s="389">
        <v>1467</v>
      </c>
      <c r="D11" s="389">
        <v>1.8</v>
      </c>
      <c r="E11" s="389">
        <v>15</v>
      </c>
      <c r="F11" s="389">
        <v>120</v>
      </c>
      <c r="G11" s="389">
        <v>98</v>
      </c>
      <c r="H11" s="389">
        <v>81</v>
      </c>
      <c r="I11" s="389">
        <v>60</v>
      </c>
      <c r="J11" s="389">
        <v>66</v>
      </c>
      <c r="K11" s="389">
        <v>128</v>
      </c>
      <c r="L11" s="389">
        <v>91</v>
      </c>
      <c r="M11" s="389">
        <v>59</v>
      </c>
      <c r="N11" s="389">
        <v>43</v>
      </c>
      <c r="O11" s="389">
        <v>54</v>
      </c>
      <c r="P11" s="391">
        <v>0</v>
      </c>
    </row>
    <row r="12" spans="1:18">
      <c r="A12" s="399" t="s">
        <v>1152</v>
      </c>
      <c r="B12" s="389">
        <v>353</v>
      </c>
      <c r="C12" s="389">
        <v>1186</v>
      </c>
      <c r="D12" s="389">
        <v>3.3597733711048159</v>
      </c>
      <c r="E12" s="389">
        <v>24</v>
      </c>
      <c r="F12" s="389">
        <v>69</v>
      </c>
      <c r="G12" s="389">
        <v>50</v>
      </c>
      <c r="H12" s="389">
        <v>21</v>
      </c>
      <c r="I12" s="389">
        <v>26</v>
      </c>
      <c r="J12" s="389">
        <v>16</v>
      </c>
      <c r="K12" s="389">
        <v>34</v>
      </c>
      <c r="L12" s="389">
        <v>24</v>
      </c>
      <c r="M12" s="389">
        <v>24</v>
      </c>
      <c r="N12" s="389">
        <v>27</v>
      </c>
      <c r="O12" s="389">
        <v>38</v>
      </c>
      <c r="P12" s="391">
        <v>0</v>
      </c>
    </row>
    <row r="13" spans="1:18" ht="22.5">
      <c r="A13" s="399" t="s">
        <v>1153</v>
      </c>
      <c r="B13" s="389">
        <v>35</v>
      </c>
      <c r="C13" s="389">
        <v>118</v>
      </c>
      <c r="D13" s="389">
        <v>3.3714285714285714</v>
      </c>
      <c r="E13" s="389">
        <v>5</v>
      </c>
      <c r="F13" s="389">
        <v>11</v>
      </c>
      <c r="G13" s="389">
        <v>4</v>
      </c>
      <c r="H13" s="389">
        <v>6</v>
      </c>
      <c r="I13" s="389">
        <v>2</v>
      </c>
      <c r="J13" s="389">
        <v>1</v>
      </c>
      <c r="K13" s="391">
        <v>0</v>
      </c>
      <c r="L13" s="389">
        <v>2</v>
      </c>
      <c r="M13" s="389">
        <v>1</v>
      </c>
      <c r="N13" s="389">
        <v>2</v>
      </c>
      <c r="O13" s="389">
        <v>1</v>
      </c>
      <c r="P13" s="391">
        <v>0</v>
      </c>
    </row>
    <row r="14" spans="1:18" ht="22.5">
      <c r="A14" s="399" t="s">
        <v>1154</v>
      </c>
      <c r="B14" s="389">
        <v>575</v>
      </c>
      <c r="C14" s="389">
        <v>1821</v>
      </c>
      <c r="D14" s="389">
        <v>3.1669565217391304</v>
      </c>
      <c r="E14" s="389">
        <v>126</v>
      </c>
      <c r="F14" s="389">
        <v>258</v>
      </c>
      <c r="G14" s="389">
        <v>66</v>
      </c>
      <c r="H14" s="389">
        <v>21</v>
      </c>
      <c r="I14" s="389">
        <v>12</v>
      </c>
      <c r="J14" s="389">
        <v>5</v>
      </c>
      <c r="K14" s="389">
        <v>20</v>
      </c>
      <c r="L14" s="389">
        <v>22</v>
      </c>
      <c r="M14" s="389">
        <v>13</v>
      </c>
      <c r="N14" s="389">
        <v>13</v>
      </c>
      <c r="O14" s="389">
        <v>18</v>
      </c>
      <c r="P14" s="389">
        <v>1</v>
      </c>
    </row>
    <row r="15" spans="1:18" ht="22.5">
      <c r="A15" s="399" t="s">
        <v>1155</v>
      </c>
      <c r="B15" s="389">
        <v>15837</v>
      </c>
      <c r="C15" s="389">
        <v>42819</v>
      </c>
      <c r="D15" s="389">
        <v>2.7037317673801855</v>
      </c>
      <c r="E15" s="389">
        <v>1753</v>
      </c>
      <c r="F15" s="389">
        <v>4554</v>
      </c>
      <c r="G15" s="389">
        <v>1509</v>
      </c>
      <c r="H15" s="389">
        <v>733</v>
      </c>
      <c r="I15" s="389">
        <v>577</v>
      </c>
      <c r="J15" s="389">
        <v>678</v>
      </c>
      <c r="K15" s="389">
        <v>1309</v>
      </c>
      <c r="L15" s="389">
        <v>1021</v>
      </c>
      <c r="M15" s="389">
        <v>960</v>
      </c>
      <c r="N15" s="389">
        <v>934</v>
      </c>
      <c r="O15" s="389">
        <v>1800</v>
      </c>
      <c r="P15" s="389">
        <v>9</v>
      </c>
    </row>
    <row r="16" spans="1:18" ht="22.5">
      <c r="A16" s="399" t="s">
        <v>1156</v>
      </c>
      <c r="B16" s="389">
        <v>46</v>
      </c>
      <c r="C16" s="389">
        <v>596</v>
      </c>
      <c r="D16" s="389">
        <v>12.956521739130435</v>
      </c>
      <c r="E16" s="391">
        <v>0</v>
      </c>
      <c r="F16" s="389">
        <v>2</v>
      </c>
      <c r="G16" s="389">
        <v>3</v>
      </c>
      <c r="H16" s="389">
        <v>6</v>
      </c>
      <c r="I16" s="389">
        <v>1</v>
      </c>
      <c r="J16" s="389">
        <v>3</v>
      </c>
      <c r="K16" s="389">
        <v>6</v>
      </c>
      <c r="L16" s="389">
        <v>9</v>
      </c>
      <c r="M16" s="389">
        <v>6</v>
      </c>
      <c r="N16" s="389">
        <v>5</v>
      </c>
      <c r="O16" s="389">
        <v>5</v>
      </c>
      <c r="P16" s="391">
        <v>0</v>
      </c>
    </row>
    <row r="17" spans="1:16" ht="22.5">
      <c r="A17" s="399" t="s">
        <v>1157</v>
      </c>
      <c r="B17" s="389">
        <v>638</v>
      </c>
      <c r="C17" s="389">
        <v>14975</v>
      </c>
      <c r="D17" s="389">
        <v>23.471786833855798</v>
      </c>
      <c r="E17" s="389">
        <v>7</v>
      </c>
      <c r="F17" s="389">
        <v>18</v>
      </c>
      <c r="G17" s="389">
        <v>11</v>
      </c>
      <c r="H17" s="389">
        <v>25</v>
      </c>
      <c r="I17" s="389">
        <v>42</v>
      </c>
      <c r="J17" s="389">
        <v>53</v>
      </c>
      <c r="K17" s="389">
        <v>112</v>
      </c>
      <c r="L17" s="389">
        <v>69</v>
      </c>
      <c r="M17" s="389">
        <v>100</v>
      </c>
      <c r="N17" s="389">
        <v>76</v>
      </c>
      <c r="O17" s="389">
        <v>125</v>
      </c>
      <c r="P17" s="391">
        <v>0</v>
      </c>
    </row>
    <row r="18" spans="1:16">
      <c r="A18" s="399" t="s">
        <v>1158</v>
      </c>
      <c r="B18" s="389">
        <v>31</v>
      </c>
      <c r="C18" s="389">
        <v>717</v>
      </c>
      <c r="D18" s="389">
        <v>23.129032258064516</v>
      </c>
      <c r="E18" s="389">
        <v>1</v>
      </c>
      <c r="F18" s="389">
        <v>1</v>
      </c>
      <c r="G18" s="391">
        <v>0</v>
      </c>
      <c r="H18" s="391">
        <v>0</v>
      </c>
      <c r="I18" s="389">
        <v>4</v>
      </c>
      <c r="J18" s="389">
        <v>3</v>
      </c>
      <c r="K18" s="389">
        <v>2</v>
      </c>
      <c r="L18" s="389">
        <v>4</v>
      </c>
      <c r="M18" s="389">
        <v>5</v>
      </c>
      <c r="N18" s="389">
        <v>7</v>
      </c>
      <c r="O18" s="389">
        <v>4</v>
      </c>
      <c r="P18" s="391">
        <v>0</v>
      </c>
    </row>
    <row r="19" spans="1:16">
      <c r="A19" s="399" t="s">
        <v>1159</v>
      </c>
      <c r="B19" s="389">
        <v>81</v>
      </c>
      <c r="C19" s="389">
        <v>1054</v>
      </c>
      <c r="D19" s="389">
        <v>13.012345679012345</v>
      </c>
      <c r="E19" s="389">
        <v>2</v>
      </c>
      <c r="F19" s="389">
        <v>1</v>
      </c>
      <c r="G19" s="389">
        <v>3</v>
      </c>
      <c r="H19" s="389">
        <v>5</v>
      </c>
      <c r="I19" s="389">
        <v>5</v>
      </c>
      <c r="J19" s="389">
        <v>3</v>
      </c>
      <c r="K19" s="389">
        <v>14</v>
      </c>
      <c r="L19" s="389">
        <v>13</v>
      </c>
      <c r="M19" s="389">
        <v>15</v>
      </c>
      <c r="N19" s="389">
        <v>6</v>
      </c>
      <c r="O19" s="389">
        <v>14</v>
      </c>
      <c r="P19" s="391">
        <v>0</v>
      </c>
    </row>
    <row r="20" spans="1:16">
      <c r="A20" s="399" t="s">
        <v>1160</v>
      </c>
      <c r="B20" s="389">
        <v>25</v>
      </c>
      <c r="C20" s="389">
        <v>626</v>
      </c>
      <c r="D20" s="389">
        <v>25.04</v>
      </c>
      <c r="E20" s="391">
        <v>0</v>
      </c>
      <c r="F20" s="389">
        <v>1</v>
      </c>
      <c r="G20" s="391">
        <v>0</v>
      </c>
      <c r="H20" s="391">
        <v>0</v>
      </c>
      <c r="I20" s="389">
        <v>1</v>
      </c>
      <c r="J20" s="389">
        <v>2</v>
      </c>
      <c r="K20" s="389">
        <v>3</v>
      </c>
      <c r="L20" s="389">
        <v>1</v>
      </c>
      <c r="M20" s="389">
        <v>5</v>
      </c>
      <c r="N20" s="389">
        <v>4</v>
      </c>
      <c r="O20" s="389">
        <v>8</v>
      </c>
      <c r="P20" s="391">
        <v>0</v>
      </c>
    </row>
    <row r="21" spans="1:16">
      <c r="A21" s="399" t="s">
        <v>1161</v>
      </c>
      <c r="B21" s="389">
        <v>1</v>
      </c>
      <c r="C21" s="389">
        <v>5</v>
      </c>
      <c r="D21" s="389">
        <v>5</v>
      </c>
      <c r="E21" s="391">
        <v>0</v>
      </c>
      <c r="F21" s="391">
        <v>0</v>
      </c>
      <c r="G21" s="391">
        <v>0</v>
      </c>
      <c r="H21" s="391">
        <v>0</v>
      </c>
      <c r="I21" s="391">
        <v>0</v>
      </c>
      <c r="J21" s="391">
        <v>0</v>
      </c>
      <c r="K21" s="391">
        <v>0</v>
      </c>
      <c r="L21" s="389">
        <v>1</v>
      </c>
      <c r="M21" s="391">
        <v>0</v>
      </c>
      <c r="N21" s="391">
        <v>0</v>
      </c>
      <c r="O21" s="391">
        <v>0</v>
      </c>
      <c r="P21" s="391">
        <v>0</v>
      </c>
    </row>
    <row r="22" spans="1:16">
      <c r="A22" s="399" t="s">
        <v>1162</v>
      </c>
      <c r="B22" s="389">
        <v>1</v>
      </c>
      <c r="C22" s="389">
        <v>5</v>
      </c>
      <c r="D22" s="389">
        <v>5</v>
      </c>
      <c r="E22" s="391">
        <v>0</v>
      </c>
      <c r="F22" s="391">
        <v>0</v>
      </c>
      <c r="G22" s="391">
        <v>0</v>
      </c>
      <c r="H22" s="391">
        <v>0</v>
      </c>
      <c r="I22" s="391">
        <v>0</v>
      </c>
      <c r="J22" s="391">
        <v>0</v>
      </c>
      <c r="K22" s="391">
        <v>0</v>
      </c>
      <c r="L22" s="391">
        <v>0</v>
      </c>
      <c r="M22" s="391">
        <v>0</v>
      </c>
      <c r="N22" s="391">
        <v>0</v>
      </c>
      <c r="O22" s="389">
        <v>1</v>
      </c>
      <c r="P22" s="391">
        <v>0</v>
      </c>
    </row>
    <row r="23" spans="1:16">
      <c r="A23" s="399" t="s">
        <v>1163</v>
      </c>
      <c r="B23" s="389">
        <v>29</v>
      </c>
      <c r="C23" s="389">
        <v>151</v>
      </c>
      <c r="D23" s="389">
        <v>5.2068965517241379</v>
      </c>
      <c r="E23" s="389">
        <v>1</v>
      </c>
      <c r="F23" s="389">
        <v>3</v>
      </c>
      <c r="G23" s="391">
        <v>0</v>
      </c>
      <c r="H23" s="389">
        <v>1</v>
      </c>
      <c r="I23" s="389">
        <v>5</v>
      </c>
      <c r="J23" s="391">
        <v>0</v>
      </c>
      <c r="K23" s="389">
        <v>4</v>
      </c>
      <c r="L23" s="389">
        <v>1</v>
      </c>
      <c r="M23" s="389">
        <v>6</v>
      </c>
      <c r="N23" s="389">
        <v>6</v>
      </c>
      <c r="O23" s="389">
        <v>2</v>
      </c>
      <c r="P23" s="391">
        <v>0</v>
      </c>
    </row>
    <row r="24" spans="1:16">
      <c r="A24" s="399" t="s">
        <v>1164</v>
      </c>
      <c r="B24" s="389">
        <v>7</v>
      </c>
      <c r="C24" s="389">
        <v>32</v>
      </c>
      <c r="D24" s="389">
        <v>4.5714285714285712</v>
      </c>
      <c r="E24" s="391">
        <v>0</v>
      </c>
      <c r="F24" s="389">
        <v>1</v>
      </c>
      <c r="G24" s="391">
        <v>0</v>
      </c>
      <c r="H24" s="391">
        <v>0</v>
      </c>
      <c r="I24" s="391">
        <v>0</v>
      </c>
      <c r="J24" s="391">
        <v>0</v>
      </c>
      <c r="K24" s="389">
        <v>2</v>
      </c>
      <c r="L24" s="389">
        <v>4</v>
      </c>
      <c r="M24" s="391">
        <v>0</v>
      </c>
      <c r="N24" s="391">
        <v>0</v>
      </c>
      <c r="O24" s="391">
        <v>0</v>
      </c>
      <c r="P24" s="391">
        <v>0</v>
      </c>
    </row>
    <row r="25" spans="1:16">
      <c r="A25" s="399" t="s">
        <v>1165</v>
      </c>
      <c r="B25" s="389">
        <v>1</v>
      </c>
      <c r="C25" s="389">
        <v>6</v>
      </c>
      <c r="D25" s="389">
        <v>6</v>
      </c>
      <c r="E25" s="391">
        <v>0</v>
      </c>
      <c r="F25" s="391">
        <v>0</v>
      </c>
      <c r="G25" s="391">
        <v>0</v>
      </c>
      <c r="H25" s="391">
        <v>0</v>
      </c>
      <c r="I25" s="391">
        <v>0</v>
      </c>
      <c r="J25" s="391">
        <v>0</v>
      </c>
      <c r="K25" s="391">
        <v>0</v>
      </c>
      <c r="L25" s="391">
        <v>0</v>
      </c>
      <c r="M25" s="389">
        <v>1</v>
      </c>
      <c r="N25" s="391">
        <v>0</v>
      </c>
      <c r="O25" s="391">
        <v>0</v>
      </c>
      <c r="P25" s="391">
        <v>0</v>
      </c>
    </row>
    <row r="26" spans="1:16">
      <c r="A26" s="399" t="s">
        <v>1166</v>
      </c>
      <c r="B26" s="389">
        <v>5</v>
      </c>
      <c r="C26" s="389">
        <v>36</v>
      </c>
      <c r="D26" s="389">
        <v>7.2</v>
      </c>
      <c r="E26" s="391">
        <v>0</v>
      </c>
      <c r="F26" s="391">
        <v>0</v>
      </c>
      <c r="G26" s="391">
        <v>0</v>
      </c>
      <c r="H26" s="391">
        <v>0</v>
      </c>
      <c r="I26" s="389">
        <v>1</v>
      </c>
      <c r="J26" s="391">
        <v>0</v>
      </c>
      <c r="K26" s="389">
        <v>1</v>
      </c>
      <c r="L26" s="391">
        <v>0</v>
      </c>
      <c r="M26" s="389">
        <v>1</v>
      </c>
      <c r="N26" s="389">
        <v>1</v>
      </c>
      <c r="O26" s="389">
        <v>1</v>
      </c>
      <c r="P26" s="391">
        <v>0</v>
      </c>
    </row>
    <row r="27" spans="1:16">
      <c r="A27" s="399" t="s">
        <v>1167</v>
      </c>
      <c r="B27" s="389">
        <v>137</v>
      </c>
      <c r="C27" s="389">
        <v>900</v>
      </c>
      <c r="D27" s="389">
        <v>6.5693430656934311</v>
      </c>
      <c r="E27" s="391">
        <v>0</v>
      </c>
      <c r="F27" s="389">
        <v>3</v>
      </c>
      <c r="G27" s="389">
        <v>11</v>
      </c>
      <c r="H27" s="389">
        <v>18</v>
      </c>
      <c r="I27" s="389">
        <v>17</v>
      </c>
      <c r="J27" s="389">
        <v>15</v>
      </c>
      <c r="K27" s="389">
        <v>26</v>
      </c>
      <c r="L27" s="389">
        <v>22</v>
      </c>
      <c r="M27" s="389">
        <v>10</v>
      </c>
      <c r="N27" s="389">
        <v>5</v>
      </c>
      <c r="O27" s="389">
        <v>10</v>
      </c>
      <c r="P27" s="391">
        <v>0</v>
      </c>
    </row>
    <row r="28" spans="1:16">
      <c r="A28" s="399" t="s">
        <v>1169</v>
      </c>
      <c r="B28" s="389">
        <v>6</v>
      </c>
      <c r="C28" s="389">
        <v>365</v>
      </c>
      <c r="D28" s="389">
        <v>60.833333333333336</v>
      </c>
      <c r="E28" s="391">
        <v>0</v>
      </c>
      <c r="F28" s="391">
        <v>0</v>
      </c>
      <c r="G28" s="391">
        <v>0</v>
      </c>
      <c r="H28" s="391">
        <v>0</v>
      </c>
      <c r="I28" s="389">
        <v>1</v>
      </c>
      <c r="J28" s="391">
        <v>0</v>
      </c>
      <c r="K28" s="391">
        <v>0</v>
      </c>
      <c r="L28" s="389">
        <v>3</v>
      </c>
      <c r="M28" s="389">
        <v>1</v>
      </c>
      <c r="N28" s="391">
        <v>0</v>
      </c>
      <c r="O28" s="389">
        <v>1</v>
      </c>
      <c r="P28" s="391">
        <v>0</v>
      </c>
    </row>
    <row r="29" spans="1:16" ht="22.5">
      <c r="A29" s="399" t="s">
        <v>1170</v>
      </c>
      <c r="B29" s="389">
        <v>2</v>
      </c>
      <c r="C29" s="389">
        <v>8</v>
      </c>
      <c r="D29" s="389">
        <v>4</v>
      </c>
      <c r="E29" s="389">
        <v>1</v>
      </c>
      <c r="F29" s="391">
        <v>0</v>
      </c>
      <c r="G29" s="391">
        <v>0</v>
      </c>
      <c r="H29" s="391">
        <v>0</v>
      </c>
      <c r="I29" s="391">
        <v>0</v>
      </c>
      <c r="J29" s="391">
        <v>0</v>
      </c>
      <c r="K29" s="391">
        <v>0</v>
      </c>
      <c r="L29" s="389">
        <v>1</v>
      </c>
      <c r="M29" s="391">
        <v>0</v>
      </c>
      <c r="N29" s="391">
        <v>0</v>
      </c>
      <c r="O29" s="391">
        <v>0</v>
      </c>
      <c r="P29" s="391">
        <v>0</v>
      </c>
    </row>
    <row r="30" spans="1:16">
      <c r="A30" s="399" t="s">
        <v>1171</v>
      </c>
      <c r="B30" s="389">
        <v>1</v>
      </c>
      <c r="C30" s="389">
        <v>13</v>
      </c>
      <c r="D30" s="389">
        <v>13</v>
      </c>
      <c r="E30" s="391">
        <v>0</v>
      </c>
      <c r="F30" s="391">
        <v>0</v>
      </c>
      <c r="G30" s="391">
        <v>0</v>
      </c>
      <c r="H30" s="391">
        <v>0</v>
      </c>
      <c r="I30" s="391">
        <v>0</v>
      </c>
      <c r="J30" s="391">
        <v>0</v>
      </c>
      <c r="K30" s="391">
        <v>0</v>
      </c>
      <c r="L30" s="389">
        <v>1</v>
      </c>
      <c r="M30" s="391">
        <v>0</v>
      </c>
      <c r="N30" s="391">
        <v>0</v>
      </c>
      <c r="O30" s="391">
        <v>0</v>
      </c>
      <c r="P30" s="391">
        <v>0</v>
      </c>
    </row>
    <row r="31" spans="1:16">
      <c r="A31" s="399" t="s">
        <v>1172</v>
      </c>
      <c r="B31" s="389">
        <v>1</v>
      </c>
      <c r="C31" s="389">
        <v>53</v>
      </c>
      <c r="D31" s="389">
        <v>53</v>
      </c>
      <c r="E31" s="389">
        <v>1</v>
      </c>
      <c r="F31" s="391">
        <v>0</v>
      </c>
      <c r="G31" s="391">
        <v>0</v>
      </c>
      <c r="H31" s="391">
        <v>0</v>
      </c>
      <c r="I31" s="391">
        <v>0</v>
      </c>
      <c r="J31" s="391">
        <v>0</v>
      </c>
      <c r="K31" s="391">
        <v>0</v>
      </c>
      <c r="L31" s="391">
        <v>0</v>
      </c>
      <c r="M31" s="391">
        <v>0</v>
      </c>
      <c r="N31" s="391">
        <v>0</v>
      </c>
      <c r="O31" s="391">
        <v>0</v>
      </c>
      <c r="P31" s="391">
        <v>0</v>
      </c>
    </row>
    <row r="32" spans="1:16">
      <c r="A32" s="399" t="s">
        <v>1173</v>
      </c>
      <c r="B32" s="389">
        <v>2</v>
      </c>
      <c r="C32" s="389">
        <v>6</v>
      </c>
      <c r="D32" s="389">
        <v>3</v>
      </c>
      <c r="E32" s="391">
        <v>0</v>
      </c>
      <c r="F32" s="391">
        <v>0</v>
      </c>
      <c r="G32" s="391">
        <v>0</v>
      </c>
      <c r="H32" s="391">
        <v>0</v>
      </c>
      <c r="I32" s="391">
        <v>0</v>
      </c>
      <c r="J32" s="391">
        <v>0</v>
      </c>
      <c r="K32" s="389">
        <v>2</v>
      </c>
      <c r="L32" s="391">
        <v>0</v>
      </c>
      <c r="M32" s="391">
        <v>0</v>
      </c>
      <c r="N32" s="391">
        <v>0</v>
      </c>
      <c r="O32" s="391">
        <v>0</v>
      </c>
      <c r="P32" s="391">
        <v>0</v>
      </c>
    </row>
    <row r="33" spans="1:16">
      <c r="A33" s="399" t="s">
        <v>1174</v>
      </c>
      <c r="B33" s="389">
        <v>2</v>
      </c>
      <c r="C33" s="389">
        <v>30</v>
      </c>
      <c r="D33" s="389">
        <v>15</v>
      </c>
      <c r="E33" s="389">
        <v>1</v>
      </c>
      <c r="F33" s="391">
        <v>0</v>
      </c>
      <c r="G33" s="389">
        <v>1</v>
      </c>
      <c r="H33" s="391">
        <v>0</v>
      </c>
      <c r="I33" s="391">
        <v>0</v>
      </c>
      <c r="J33" s="391">
        <v>0</v>
      </c>
      <c r="K33" s="391">
        <v>0</v>
      </c>
      <c r="L33" s="391">
        <v>0</v>
      </c>
      <c r="M33" s="391">
        <v>0</v>
      </c>
      <c r="N33" s="391">
        <v>0</v>
      </c>
      <c r="O33" s="391">
        <v>0</v>
      </c>
      <c r="P33" s="391">
        <v>0</v>
      </c>
    </row>
    <row r="34" spans="1:16">
      <c r="A34" s="399" t="s">
        <v>1175</v>
      </c>
      <c r="B34" s="389">
        <v>2</v>
      </c>
      <c r="C34" s="389">
        <v>64</v>
      </c>
      <c r="D34" s="389">
        <v>32</v>
      </c>
      <c r="E34" s="389">
        <v>2</v>
      </c>
      <c r="F34" s="391">
        <v>0</v>
      </c>
      <c r="G34" s="391">
        <v>0</v>
      </c>
      <c r="H34" s="391">
        <v>0</v>
      </c>
      <c r="I34" s="391">
        <v>0</v>
      </c>
      <c r="J34" s="391">
        <v>0</v>
      </c>
      <c r="K34" s="391">
        <v>0</v>
      </c>
      <c r="L34" s="391">
        <v>0</v>
      </c>
      <c r="M34" s="391">
        <v>0</v>
      </c>
      <c r="N34" s="391">
        <v>0</v>
      </c>
      <c r="O34" s="391">
        <v>0</v>
      </c>
      <c r="P34" s="391">
        <v>0</v>
      </c>
    </row>
    <row r="35" spans="1:16">
      <c r="A35" s="399" t="s">
        <v>1176</v>
      </c>
      <c r="B35" s="389">
        <v>117</v>
      </c>
      <c r="C35" s="389">
        <v>807</v>
      </c>
      <c r="D35" s="389">
        <v>6.8974358974358978</v>
      </c>
      <c r="E35" s="389">
        <v>105</v>
      </c>
      <c r="F35" s="389">
        <v>9</v>
      </c>
      <c r="G35" s="389">
        <v>3</v>
      </c>
      <c r="H35" s="391">
        <v>0</v>
      </c>
      <c r="I35" s="391">
        <v>0</v>
      </c>
      <c r="J35" s="391">
        <v>0</v>
      </c>
      <c r="K35" s="391">
        <v>0</v>
      </c>
      <c r="L35" s="391">
        <v>0</v>
      </c>
      <c r="M35" s="391">
        <v>0</v>
      </c>
      <c r="N35" s="391">
        <v>0</v>
      </c>
      <c r="O35" s="391">
        <v>0</v>
      </c>
      <c r="P35" s="391">
        <v>0</v>
      </c>
    </row>
    <row r="36" spans="1:16">
      <c r="A36" s="399" t="s">
        <v>1177</v>
      </c>
      <c r="B36" s="389">
        <v>10</v>
      </c>
      <c r="C36" s="389">
        <v>44</v>
      </c>
      <c r="D36" s="389">
        <v>4.4000000000000004</v>
      </c>
      <c r="E36" s="391">
        <v>0</v>
      </c>
      <c r="F36" s="389">
        <v>7</v>
      </c>
      <c r="G36" s="389">
        <v>2</v>
      </c>
      <c r="H36" s="389">
        <v>1</v>
      </c>
      <c r="I36" s="391">
        <v>0</v>
      </c>
      <c r="J36" s="391">
        <v>0</v>
      </c>
      <c r="K36" s="391">
        <v>0</v>
      </c>
      <c r="L36" s="391">
        <v>0</v>
      </c>
      <c r="M36" s="391">
        <v>0</v>
      </c>
      <c r="N36" s="391">
        <v>0</v>
      </c>
      <c r="O36" s="391">
        <v>0</v>
      </c>
      <c r="P36" s="391">
        <v>0</v>
      </c>
    </row>
    <row r="37" spans="1:16">
      <c r="A37" s="399" t="s">
        <v>1178</v>
      </c>
      <c r="B37" s="389">
        <v>24</v>
      </c>
      <c r="C37" s="389">
        <v>155</v>
      </c>
      <c r="D37" s="389">
        <v>6.458333333333333</v>
      </c>
      <c r="E37" s="389">
        <v>21</v>
      </c>
      <c r="F37" s="389">
        <v>1</v>
      </c>
      <c r="G37" s="389">
        <v>1</v>
      </c>
      <c r="H37" s="391">
        <v>0</v>
      </c>
      <c r="I37" s="391">
        <v>0</v>
      </c>
      <c r="J37" s="391">
        <v>0</v>
      </c>
      <c r="K37" s="391">
        <v>0</v>
      </c>
      <c r="L37" s="389">
        <v>1</v>
      </c>
      <c r="M37" s="391">
        <v>0</v>
      </c>
      <c r="N37" s="391">
        <v>0</v>
      </c>
      <c r="O37" s="391">
        <v>0</v>
      </c>
      <c r="P37" s="391">
        <v>0</v>
      </c>
    </row>
    <row r="38" spans="1:16">
      <c r="A38" s="399" t="s">
        <v>1179</v>
      </c>
      <c r="B38" s="389">
        <v>13</v>
      </c>
      <c r="C38" s="389">
        <v>164</v>
      </c>
      <c r="D38" s="389">
        <v>12.615384615384615</v>
      </c>
      <c r="E38" s="389">
        <v>2</v>
      </c>
      <c r="F38" s="389">
        <v>1</v>
      </c>
      <c r="G38" s="389">
        <v>1</v>
      </c>
      <c r="H38" s="391">
        <v>0</v>
      </c>
      <c r="I38" s="389">
        <v>1</v>
      </c>
      <c r="J38" s="391">
        <v>0</v>
      </c>
      <c r="K38" s="391">
        <v>0</v>
      </c>
      <c r="L38" s="391">
        <v>0</v>
      </c>
      <c r="M38" s="389">
        <v>2</v>
      </c>
      <c r="N38" s="389">
        <v>1</v>
      </c>
      <c r="O38" s="389">
        <v>5</v>
      </c>
      <c r="P38" s="391">
        <v>0</v>
      </c>
    </row>
    <row r="39" spans="1:16">
      <c r="A39" s="399" t="s">
        <v>1180</v>
      </c>
      <c r="B39" s="389">
        <v>836</v>
      </c>
      <c r="C39" s="389">
        <v>20036</v>
      </c>
      <c r="D39" s="389">
        <v>23.966507177033492</v>
      </c>
      <c r="E39" s="389">
        <v>58</v>
      </c>
      <c r="F39" s="389">
        <v>43</v>
      </c>
      <c r="G39" s="389">
        <v>19</v>
      </c>
      <c r="H39" s="389">
        <v>16</v>
      </c>
      <c r="I39" s="389">
        <v>20</v>
      </c>
      <c r="J39" s="389">
        <v>30</v>
      </c>
      <c r="K39" s="389">
        <v>54</v>
      </c>
      <c r="L39" s="389">
        <v>62</v>
      </c>
      <c r="M39" s="389">
        <v>72</v>
      </c>
      <c r="N39" s="389">
        <v>100</v>
      </c>
      <c r="O39" s="389">
        <v>362</v>
      </c>
      <c r="P39" s="391">
        <v>0</v>
      </c>
    </row>
    <row r="40" spans="1:16">
      <c r="A40" s="399" t="s">
        <v>1181</v>
      </c>
      <c r="B40" s="389">
        <v>16</v>
      </c>
      <c r="C40" s="389">
        <v>44</v>
      </c>
      <c r="D40" s="389">
        <v>2.75</v>
      </c>
      <c r="E40" s="391">
        <v>0</v>
      </c>
      <c r="F40" s="391">
        <v>0</v>
      </c>
      <c r="G40" s="391">
        <v>0</v>
      </c>
      <c r="H40" s="389">
        <v>1</v>
      </c>
      <c r="I40" s="391">
        <v>0</v>
      </c>
      <c r="J40" s="389">
        <v>1</v>
      </c>
      <c r="K40" s="389">
        <v>4</v>
      </c>
      <c r="L40" s="389">
        <v>3</v>
      </c>
      <c r="M40" s="389">
        <v>2</v>
      </c>
      <c r="N40" s="389">
        <v>3</v>
      </c>
      <c r="O40" s="389">
        <v>2</v>
      </c>
      <c r="P40" s="391">
        <v>0</v>
      </c>
    </row>
    <row r="41" spans="1:16">
      <c r="A41" s="399" t="s">
        <v>1183</v>
      </c>
      <c r="B41" s="389">
        <v>2</v>
      </c>
      <c r="C41" s="389">
        <v>2</v>
      </c>
      <c r="D41" s="389">
        <v>1</v>
      </c>
      <c r="E41" s="391">
        <v>0</v>
      </c>
      <c r="F41" s="391">
        <v>0</v>
      </c>
      <c r="G41" s="391">
        <v>0</v>
      </c>
      <c r="H41" s="391">
        <v>0</v>
      </c>
      <c r="I41" s="391">
        <v>0</v>
      </c>
      <c r="J41" s="389">
        <v>1</v>
      </c>
      <c r="K41" s="391">
        <v>0</v>
      </c>
      <c r="L41" s="389">
        <v>1</v>
      </c>
      <c r="M41" s="391">
        <v>0</v>
      </c>
      <c r="N41" s="391">
        <v>0</v>
      </c>
      <c r="O41" s="391">
        <v>0</v>
      </c>
      <c r="P41" s="391">
        <v>0</v>
      </c>
    </row>
    <row r="42" spans="1:16">
      <c r="A42" s="399" t="s">
        <v>1184</v>
      </c>
      <c r="B42" s="389">
        <v>336</v>
      </c>
      <c r="C42" s="389">
        <v>1797</v>
      </c>
      <c r="D42" s="389">
        <v>5.3482142857142856</v>
      </c>
      <c r="E42" s="389">
        <v>11</v>
      </c>
      <c r="F42" s="389">
        <v>28</v>
      </c>
      <c r="G42" s="389">
        <v>31</v>
      </c>
      <c r="H42" s="389">
        <v>14</v>
      </c>
      <c r="I42" s="389">
        <v>15</v>
      </c>
      <c r="J42" s="389">
        <v>17</v>
      </c>
      <c r="K42" s="389">
        <v>28</v>
      </c>
      <c r="L42" s="389">
        <v>31</v>
      </c>
      <c r="M42" s="389">
        <v>25</v>
      </c>
      <c r="N42" s="389">
        <v>46</v>
      </c>
      <c r="O42" s="389">
        <v>90</v>
      </c>
      <c r="P42" s="391">
        <v>0</v>
      </c>
    </row>
    <row r="43" spans="1:16" ht="22.5">
      <c r="A43" s="399" t="s">
        <v>1185</v>
      </c>
      <c r="B43" s="389">
        <v>10</v>
      </c>
      <c r="C43" s="389">
        <v>45</v>
      </c>
      <c r="D43" s="389">
        <v>4.5</v>
      </c>
      <c r="E43" s="391">
        <v>0</v>
      </c>
      <c r="F43" s="389">
        <v>2</v>
      </c>
      <c r="G43" s="391">
        <v>0</v>
      </c>
      <c r="H43" s="389">
        <v>1</v>
      </c>
      <c r="I43" s="391">
        <v>0</v>
      </c>
      <c r="J43" s="389">
        <v>1</v>
      </c>
      <c r="K43" s="389">
        <v>3</v>
      </c>
      <c r="L43" s="391">
        <v>0</v>
      </c>
      <c r="M43" s="391">
        <v>0</v>
      </c>
      <c r="N43" s="389">
        <v>3</v>
      </c>
      <c r="O43" s="391">
        <v>0</v>
      </c>
      <c r="P43" s="391">
        <v>0</v>
      </c>
    </row>
    <row r="44" spans="1:16" ht="22.5">
      <c r="A44" s="399" t="s">
        <v>1186</v>
      </c>
      <c r="B44" s="389">
        <v>79</v>
      </c>
      <c r="C44" s="389">
        <v>398</v>
      </c>
      <c r="D44" s="389">
        <v>5.037974683544304</v>
      </c>
      <c r="E44" s="389">
        <v>18</v>
      </c>
      <c r="F44" s="389">
        <v>26</v>
      </c>
      <c r="G44" s="389">
        <v>10</v>
      </c>
      <c r="H44" s="389">
        <v>1</v>
      </c>
      <c r="I44" s="389">
        <v>2</v>
      </c>
      <c r="J44" s="389">
        <v>1</v>
      </c>
      <c r="K44" s="389">
        <v>2</v>
      </c>
      <c r="L44" s="389">
        <v>3</v>
      </c>
      <c r="M44" s="389">
        <v>1</v>
      </c>
      <c r="N44" s="389">
        <v>7</v>
      </c>
      <c r="O44" s="389">
        <v>8</v>
      </c>
      <c r="P44" s="391">
        <v>0</v>
      </c>
    </row>
    <row r="45" spans="1:16">
      <c r="A45" s="399" t="s">
        <v>1187</v>
      </c>
      <c r="B45" s="389">
        <v>71</v>
      </c>
      <c r="C45" s="389">
        <v>537</v>
      </c>
      <c r="D45" s="389">
        <v>7.563380281690141</v>
      </c>
      <c r="E45" s="389">
        <v>66</v>
      </c>
      <c r="F45" s="391">
        <v>0</v>
      </c>
      <c r="G45" s="389">
        <v>1</v>
      </c>
      <c r="H45" s="391">
        <v>0</v>
      </c>
      <c r="I45" s="389">
        <v>1</v>
      </c>
      <c r="J45" s="391">
        <v>0</v>
      </c>
      <c r="K45" s="389">
        <v>1</v>
      </c>
      <c r="L45" s="391">
        <v>0</v>
      </c>
      <c r="M45" s="389">
        <v>1</v>
      </c>
      <c r="N45" s="391">
        <v>0</v>
      </c>
      <c r="O45" s="391">
        <v>0</v>
      </c>
      <c r="P45" s="389">
        <v>1</v>
      </c>
    </row>
    <row r="46" spans="1:16">
      <c r="A46" s="399" t="s">
        <v>1188</v>
      </c>
      <c r="B46" s="389">
        <v>12</v>
      </c>
      <c r="C46" s="389">
        <v>38</v>
      </c>
      <c r="D46" s="389">
        <v>3.1666666666666665</v>
      </c>
      <c r="E46" s="391">
        <v>0</v>
      </c>
      <c r="F46" s="389">
        <v>1</v>
      </c>
      <c r="G46" s="391">
        <v>0</v>
      </c>
      <c r="H46" s="389">
        <v>1</v>
      </c>
      <c r="I46" s="389">
        <v>1</v>
      </c>
      <c r="J46" s="391">
        <v>0</v>
      </c>
      <c r="K46" s="389">
        <v>3</v>
      </c>
      <c r="L46" s="389">
        <v>2</v>
      </c>
      <c r="M46" s="389">
        <v>1</v>
      </c>
      <c r="N46" s="389">
        <v>2</v>
      </c>
      <c r="O46" s="391">
        <v>0</v>
      </c>
      <c r="P46" s="389">
        <v>1</v>
      </c>
    </row>
    <row r="47" spans="1:16">
      <c r="A47" s="399" t="s">
        <v>1189</v>
      </c>
      <c r="B47" s="389">
        <v>6</v>
      </c>
      <c r="C47" s="389">
        <v>12787</v>
      </c>
      <c r="D47" s="389">
        <v>2131.1666666666665</v>
      </c>
      <c r="E47" s="391">
        <v>0</v>
      </c>
      <c r="F47" s="391">
        <v>0</v>
      </c>
      <c r="G47" s="391">
        <v>0</v>
      </c>
      <c r="H47" s="391">
        <v>0</v>
      </c>
      <c r="I47" s="391">
        <v>0</v>
      </c>
      <c r="J47" s="391">
        <v>0</v>
      </c>
      <c r="K47" s="389">
        <v>2</v>
      </c>
      <c r="L47" s="389">
        <v>1</v>
      </c>
      <c r="M47" s="391">
        <v>0</v>
      </c>
      <c r="N47" s="389">
        <v>2</v>
      </c>
      <c r="O47" s="389">
        <v>1</v>
      </c>
      <c r="P47" s="391">
        <v>0</v>
      </c>
    </row>
    <row r="48" spans="1:16">
      <c r="A48" s="399" t="s">
        <v>1190</v>
      </c>
      <c r="B48" s="389">
        <v>2</v>
      </c>
      <c r="C48" s="389">
        <v>15</v>
      </c>
      <c r="D48" s="389">
        <v>7.5</v>
      </c>
      <c r="E48" s="391">
        <v>0</v>
      </c>
      <c r="F48" s="391">
        <v>0</v>
      </c>
      <c r="G48" s="391">
        <v>0</v>
      </c>
      <c r="H48" s="389">
        <v>1</v>
      </c>
      <c r="I48" s="391">
        <v>0</v>
      </c>
      <c r="J48" s="391">
        <v>0</v>
      </c>
      <c r="K48" s="389">
        <v>1</v>
      </c>
      <c r="L48" s="391">
        <v>0</v>
      </c>
      <c r="M48" s="391">
        <v>0</v>
      </c>
      <c r="N48" s="391">
        <v>0</v>
      </c>
      <c r="O48" s="391">
        <v>0</v>
      </c>
      <c r="P48" s="391">
        <v>0</v>
      </c>
    </row>
    <row r="49" spans="1:16">
      <c r="A49" s="399" t="s">
        <v>1191</v>
      </c>
      <c r="B49" s="389">
        <v>21</v>
      </c>
      <c r="C49" s="389">
        <v>54</v>
      </c>
      <c r="D49" s="389">
        <v>2.5714285714285716</v>
      </c>
      <c r="E49" s="389">
        <v>2</v>
      </c>
      <c r="F49" s="391">
        <v>0</v>
      </c>
      <c r="G49" s="389">
        <v>1</v>
      </c>
      <c r="H49" s="391">
        <v>0</v>
      </c>
      <c r="I49" s="389">
        <v>2</v>
      </c>
      <c r="J49" s="389">
        <v>3</v>
      </c>
      <c r="K49" s="389">
        <v>6</v>
      </c>
      <c r="L49" s="389">
        <v>4</v>
      </c>
      <c r="M49" s="389">
        <v>1</v>
      </c>
      <c r="N49" s="391">
        <v>0</v>
      </c>
      <c r="O49" s="389">
        <v>2</v>
      </c>
      <c r="P49" s="391">
        <v>0</v>
      </c>
    </row>
    <row r="50" spans="1:16">
      <c r="A50" s="399" t="s">
        <v>1192</v>
      </c>
      <c r="B50" s="389">
        <v>3</v>
      </c>
      <c r="C50" s="389">
        <v>6</v>
      </c>
      <c r="D50" s="389">
        <v>2</v>
      </c>
      <c r="E50" s="391">
        <v>0</v>
      </c>
      <c r="F50" s="391">
        <v>0</v>
      </c>
      <c r="G50" s="391">
        <v>0</v>
      </c>
      <c r="H50" s="389">
        <v>1</v>
      </c>
      <c r="I50" s="391">
        <v>0</v>
      </c>
      <c r="J50" s="389">
        <v>1</v>
      </c>
      <c r="K50" s="389">
        <v>1</v>
      </c>
      <c r="L50" s="391">
        <v>0</v>
      </c>
      <c r="M50" s="391">
        <v>0</v>
      </c>
      <c r="N50" s="391">
        <v>0</v>
      </c>
      <c r="O50" s="391">
        <v>0</v>
      </c>
      <c r="P50" s="391">
        <v>0</v>
      </c>
    </row>
    <row r="51" spans="1:16" ht="22.5">
      <c r="A51" s="399" t="s">
        <v>1193</v>
      </c>
      <c r="B51" s="389">
        <v>6</v>
      </c>
      <c r="C51" s="389">
        <v>17</v>
      </c>
      <c r="D51" s="389">
        <v>2.8333333333333335</v>
      </c>
      <c r="E51" s="391">
        <v>0</v>
      </c>
      <c r="F51" s="389">
        <v>1</v>
      </c>
      <c r="G51" s="391">
        <v>0</v>
      </c>
      <c r="H51" s="391">
        <v>0</v>
      </c>
      <c r="I51" s="391">
        <v>0</v>
      </c>
      <c r="J51" s="389">
        <v>2</v>
      </c>
      <c r="K51" s="389">
        <v>1</v>
      </c>
      <c r="L51" s="389">
        <v>1</v>
      </c>
      <c r="M51" s="391">
        <v>0</v>
      </c>
      <c r="N51" s="391">
        <v>0</v>
      </c>
      <c r="O51" s="389">
        <v>1</v>
      </c>
      <c r="P51" s="391">
        <v>0</v>
      </c>
    </row>
    <row r="52" spans="1:16">
      <c r="A52" s="399" t="s">
        <v>1194</v>
      </c>
      <c r="B52" s="389">
        <v>1</v>
      </c>
      <c r="C52" s="389">
        <v>1</v>
      </c>
      <c r="D52" s="389">
        <v>1</v>
      </c>
      <c r="E52" s="391">
        <v>0</v>
      </c>
      <c r="F52" s="389">
        <v>1</v>
      </c>
      <c r="G52" s="391">
        <v>0</v>
      </c>
      <c r="H52" s="391">
        <v>0</v>
      </c>
      <c r="I52" s="391">
        <v>0</v>
      </c>
      <c r="J52" s="391">
        <v>0</v>
      </c>
      <c r="K52" s="391">
        <v>0</v>
      </c>
      <c r="L52" s="391">
        <v>0</v>
      </c>
      <c r="M52" s="391">
        <v>0</v>
      </c>
      <c r="N52" s="391">
        <v>0</v>
      </c>
      <c r="O52" s="391">
        <v>0</v>
      </c>
      <c r="P52" s="391">
        <v>0</v>
      </c>
    </row>
    <row r="53" spans="1:16">
      <c r="A53" s="399" t="s">
        <v>1195</v>
      </c>
      <c r="B53" s="389">
        <v>17</v>
      </c>
      <c r="C53" s="389">
        <v>41</v>
      </c>
      <c r="D53" s="389">
        <v>2.4117647058823528</v>
      </c>
      <c r="E53" s="391">
        <v>0</v>
      </c>
      <c r="F53" s="391">
        <v>0</v>
      </c>
      <c r="G53" s="389">
        <v>1</v>
      </c>
      <c r="H53" s="391">
        <v>0</v>
      </c>
      <c r="I53" s="389">
        <v>1</v>
      </c>
      <c r="J53" s="389">
        <v>3</v>
      </c>
      <c r="K53" s="389">
        <v>6</v>
      </c>
      <c r="L53" s="389">
        <v>4</v>
      </c>
      <c r="M53" s="389">
        <v>1</v>
      </c>
      <c r="N53" s="391">
        <v>0</v>
      </c>
      <c r="O53" s="389">
        <v>1</v>
      </c>
      <c r="P53" s="391">
        <v>0</v>
      </c>
    </row>
    <row r="54" spans="1:16">
      <c r="A54" s="399" t="s">
        <v>1196</v>
      </c>
      <c r="B54" s="389">
        <v>7</v>
      </c>
      <c r="C54" s="389">
        <v>16</v>
      </c>
      <c r="D54" s="389">
        <v>2.2857142857142856</v>
      </c>
      <c r="E54" s="391">
        <v>0</v>
      </c>
      <c r="F54" s="391">
        <v>0</v>
      </c>
      <c r="G54" s="391">
        <v>0</v>
      </c>
      <c r="H54" s="389">
        <v>1</v>
      </c>
      <c r="I54" s="389">
        <v>2</v>
      </c>
      <c r="J54" s="389">
        <v>2</v>
      </c>
      <c r="K54" s="389">
        <v>1</v>
      </c>
      <c r="L54" s="389">
        <v>1</v>
      </c>
      <c r="M54" s="391">
        <v>0</v>
      </c>
      <c r="N54" s="391">
        <v>0</v>
      </c>
      <c r="O54" s="391">
        <v>0</v>
      </c>
      <c r="P54" s="391">
        <v>0</v>
      </c>
    </row>
    <row r="55" spans="1:16" ht="22.5">
      <c r="A55" s="399" t="s">
        <v>1197</v>
      </c>
      <c r="B55" s="389">
        <v>24</v>
      </c>
      <c r="C55" s="389">
        <v>100</v>
      </c>
      <c r="D55" s="389">
        <v>4.166666666666667</v>
      </c>
      <c r="E55" s="391">
        <v>0</v>
      </c>
      <c r="F55" s="389">
        <v>2</v>
      </c>
      <c r="G55" s="389">
        <v>1</v>
      </c>
      <c r="H55" s="389">
        <v>2</v>
      </c>
      <c r="I55" s="389">
        <v>3</v>
      </c>
      <c r="J55" s="389">
        <v>2</v>
      </c>
      <c r="K55" s="389">
        <v>5</v>
      </c>
      <c r="L55" s="389">
        <v>1</v>
      </c>
      <c r="M55" s="389">
        <v>2</v>
      </c>
      <c r="N55" s="389">
        <v>1</v>
      </c>
      <c r="O55" s="389">
        <v>5</v>
      </c>
      <c r="P55" s="391">
        <v>0</v>
      </c>
    </row>
    <row r="56" spans="1:16" ht="33.75">
      <c r="A56" s="399" t="s">
        <v>1198</v>
      </c>
      <c r="B56" s="389">
        <v>127</v>
      </c>
      <c r="C56" s="389">
        <v>224</v>
      </c>
      <c r="D56" s="389">
        <v>1.7637795275590551</v>
      </c>
      <c r="E56" s="391">
        <v>0</v>
      </c>
      <c r="F56" s="389">
        <v>5</v>
      </c>
      <c r="G56" s="389">
        <v>2</v>
      </c>
      <c r="H56" s="389">
        <v>2</v>
      </c>
      <c r="I56" s="389">
        <v>25</v>
      </c>
      <c r="J56" s="389">
        <v>27</v>
      </c>
      <c r="K56" s="389">
        <v>29</v>
      </c>
      <c r="L56" s="389">
        <v>18</v>
      </c>
      <c r="M56" s="389">
        <v>9</v>
      </c>
      <c r="N56" s="389">
        <v>5</v>
      </c>
      <c r="O56" s="389">
        <v>5</v>
      </c>
      <c r="P56" s="391">
        <v>0</v>
      </c>
    </row>
    <row r="57" spans="1:16" ht="22.5">
      <c r="A57" s="399" t="s">
        <v>1199</v>
      </c>
      <c r="B57" s="389">
        <v>1</v>
      </c>
      <c r="C57" s="389">
        <v>2</v>
      </c>
      <c r="D57" s="389">
        <v>2</v>
      </c>
      <c r="E57" s="391">
        <v>0</v>
      </c>
      <c r="F57" s="391">
        <v>0</v>
      </c>
      <c r="G57" s="391">
        <v>0</v>
      </c>
      <c r="H57" s="391">
        <v>0</v>
      </c>
      <c r="I57" s="389">
        <v>1</v>
      </c>
      <c r="J57" s="391">
        <v>0</v>
      </c>
      <c r="K57" s="391">
        <v>0</v>
      </c>
      <c r="L57" s="391">
        <v>0</v>
      </c>
      <c r="M57" s="391">
        <v>0</v>
      </c>
      <c r="N57" s="391">
        <v>0</v>
      </c>
      <c r="O57" s="391">
        <v>0</v>
      </c>
      <c r="P57" s="391">
        <v>0</v>
      </c>
    </row>
    <row r="58" spans="1:16">
      <c r="A58" s="399" t="s">
        <v>1200</v>
      </c>
      <c r="B58" s="389">
        <v>6</v>
      </c>
      <c r="C58" s="389">
        <v>29</v>
      </c>
      <c r="D58" s="389">
        <v>4.833333333333333</v>
      </c>
      <c r="E58" s="389">
        <v>1</v>
      </c>
      <c r="F58" s="391">
        <v>0</v>
      </c>
      <c r="G58" s="389">
        <v>2</v>
      </c>
      <c r="H58" s="391">
        <v>0</v>
      </c>
      <c r="I58" s="391">
        <v>0</v>
      </c>
      <c r="J58" s="391">
        <v>0</v>
      </c>
      <c r="K58" s="389">
        <v>2</v>
      </c>
      <c r="L58" s="391">
        <v>0</v>
      </c>
      <c r="M58" s="389">
        <v>1</v>
      </c>
      <c r="N58" s="391">
        <v>0</v>
      </c>
      <c r="O58" s="391">
        <v>0</v>
      </c>
      <c r="P58" s="391">
        <v>0</v>
      </c>
    </row>
    <row r="59" spans="1:16">
      <c r="A59" s="399" t="s">
        <v>1201</v>
      </c>
      <c r="B59" s="389">
        <v>1</v>
      </c>
      <c r="C59" s="389">
        <v>1</v>
      </c>
      <c r="D59" s="389">
        <v>1</v>
      </c>
      <c r="E59" s="391">
        <v>0</v>
      </c>
      <c r="F59" s="391">
        <v>0</v>
      </c>
      <c r="G59" s="391">
        <v>0</v>
      </c>
      <c r="H59" s="391">
        <v>0</v>
      </c>
      <c r="I59" s="391">
        <v>0</v>
      </c>
      <c r="J59" s="391">
        <v>0</v>
      </c>
      <c r="K59" s="391">
        <v>0</v>
      </c>
      <c r="L59" s="391">
        <v>0</v>
      </c>
      <c r="M59" s="391">
        <v>0</v>
      </c>
      <c r="N59" s="391">
        <v>0</v>
      </c>
      <c r="O59" s="389">
        <v>1</v>
      </c>
      <c r="P59" s="391">
        <v>0</v>
      </c>
    </row>
    <row r="60" spans="1:16">
      <c r="A60" s="399" t="s">
        <v>1202</v>
      </c>
      <c r="B60" s="389">
        <v>29</v>
      </c>
      <c r="C60" s="389">
        <v>199</v>
      </c>
      <c r="D60" s="389">
        <v>6.8620689655172411</v>
      </c>
      <c r="E60" s="389">
        <v>3</v>
      </c>
      <c r="F60" s="389">
        <v>6</v>
      </c>
      <c r="G60" s="389">
        <v>1</v>
      </c>
      <c r="H60" s="391">
        <v>0</v>
      </c>
      <c r="I60" s="389">
        <v>1</v>
      </c>
      <c r="J60" s="389">
        <v>5</v>
      </c>
      <c r="K60" s="389">
        <v>3</v>
      </c>
      <c r="L60" s="389">
        <v>1</v>
      </c>
      <c r="M60" s="389">
        <v>3</v>
      </c>
      <c r="N60" s="389">
        <v>3</v>
      </c>
      <c r="O60" s="389">
        <v>3</v>
      </c>
      <c r="P60" s="391">
        <v>0</v>
      </c>
    </row>
    <row r="61" spans="1:16" ht="22.5">
      <c r="A61" s="399" t="s">
        <v>1203</v>
      </c>
      <c r="B61" s="389">
        <v>74</v>
      </c>
      <c r="C61" s="389">
        <v>342</v>
      </c>
      <c r="D61" s="389">
        <v>4.6216216216216219</v>
      </c>
      <c r="E61" s="389">
        <v>16</v>
      </c>
      <c r="F61" s="389">
        <v>34</v>
      </c>
      <c r="G61" s="389">
        <v>16</v>
      </c>
      <c r="H61" s="389">
        <v>2</v>
      </c>
      <c r="I61" s="389">
        <v>1</v>
      </c>
      <c r="J61" s="389">
        <v>1</v>
      </c>
      <c r="K61" s="389">
        <v>1</v>
      </c>
      <c r="L61" s="389">
        <v>1</v>
      </c>
      <c r="M61" s="389">
        <v>1</v>
      </c>
      <c r="N61" s="389">
        <v>1</v>
      </c>
      <c r="O61" s="391">
        <v>0</v>
      </c>
      <c r="P61" s="391">
        <v>0</v>
      </c>
    </row>
    <row r="62" spans="1:16" ht="22.5">
      <c r="A62" s="399" t="s">
        <v>1204</v>
      </c>
      <c r="B62" s="389">
        <v>2</v>
      </c>
      <c r="C62" s="389">
        <v>2</v>
      </c>
      <c r="D62" s="389">
        <v>1</v>
      </c>
      <c r="E62" s="391">
        <v>0</v>
      </c>
      <c r="F62" s="391">
        <v>0</v>
      </c>
      <c r="G62" s="391">
        <v>0</v>
      </c>
      <c r="H62" s="391">
        <v>0</v>
      </c>
      <c r="I62" s="391">
        <v>0</v>
      </c>
      <c r="J62" s="391">
        <v>0</v>
      </c>
      <c r="K62" s="389">
        <v>1</v>
      </c>
      <c r="L62" s="391">
        <v>0</v>
      </c>
      <c r="M62" s="391">
        <v>0</v>
      </c>
      <c r="N62" s="389">
        <v>1</v>
      </c>
      <c r="O62" s="391">
        <v>0</v>
      </c>
      <c r="P62" s="391">
        <v>0</v>
      </c>
    </row>
    <row r="63" spans="1:16">
      <c r="A63" s="399" t="s">
        <v>1205</v>
      </c>
      <c r="B63" s="389">
        <v>3</v>
      </c>
      <c r="C63" s="389">
        <v>14</v>
      </c>
      <c r="D63" s="389">
        <v>4.666666666666667</v>
      </c>
      <c r="E63" s="391">
        <v>0</v>
      </c>
      <c r="F63" s="391">
        <v>0</v>
      </c>
      <c r="G63" s="389">
        <v>2</v>
      </c>
      <c r="H63" s="391">
        <v>0</v>
      </c>
      <c r="I63" s="391">
        <v>0</v>
      </c>
      <c r="J63" s="391">
        <v>0</v>
      </c>
      <c r="K63" s="391">
        <v>0</v>
      </c>
      <c r="L63" s="391">
        <v>0</v>
      </c>
      <c r="M63" s="389">
        <v>1</v>
      </c>
      <c r="N63" s="391">
        <v>0</v>
      </c>
      <c r="O63" s="391">
        <v>0</v>
      </c>
      <c r="P63" s="391">
        <v>0</v>
      </c>
    </row>
    <row r="64" spans="1:16" ht="22.5">
      <c r="A64" s="399" t="s">
        <v>1206</v>
      </c>
      <c r="B64" s="389">
        <v>2</v>
      </c>
      <c r="C64" s="389">
        <v>19</v>
      </c>
      <c r="D64" s="389">
        <v>9.5</v>
      </c>
      <c r="E64" s="391">
        <v>0</v>
      </c>
      <c r="F64" s="389">
        <v>1</v>
      </c>
      <c r="G64" s="391">
        <v>0</v>
      </c>
      <c r="H64" s="389">
        <v>1</v>
      </c>
      <c r="I64" s="391">
        <v>0</v>
      </c>
      <c r="J64" s="391">
        <v>0</v>
      </c>
      <c r="K64" s="391">
        <v>0</v>
      </c>
      <c r="L64" s="391">
        <v>0</v>
      </c>
      <c r="M64" s="391">
        <v>0</v>
      </c>
      <c r="N64" s="391">
        <v>0</v>
      </c>
      <c r="O64" s="391">
        <v>0</v>
      </c>
      <c r="P64" s="391">
        <v>0</v>
      </c>
    </row>
    <row r="65" spans="1:16">
      <c r="A65" s="399" t="s">
        <v>1208</v>
      </c>
      <c r="B65" s="389">
        <v>1</v>
      </c>
      <c r="C65" s="389">
        <v>24</v>
      </c>
      <c r="D65" s="389">
        <v>24</v>
      </c>
      <c r="E65" s="391">
        <v>0</v>
      </c>
      <c r="F65" s="391">
        <v>0</v>
      </c>
      <c r="G65" s="391">
        <v>0</v>
      </c>
      <c r="H65" s="391">
        <v>0</v>
      </c>
      <c r="I65" s="391">
        <v>0</v>
      </c>
      <c r="J65" s="391">
        <v>0</v>
      </c>
      <c r="K65" s="391">
        <v>0</v>
      </c>
      <c r="L65" s="389">
        <v>1</v>
      </c>
      <c r="M65" s="391">
        <v>0</v>
      </c>
      <c r="N65" s="391">
        <v>0</v>
      </c>
      <c r="O65" s="391">
        <v>0</v>
      </c>
      <c r="P65" s="391">
        <v>0</v>
      </c>
    </row>
    <row r="66" spans="1:16" ht="22.5">
      <c r="A66" s="399" t="s">
        <v>1209</v>
      </c>
      <c r="B66" s="389">
        <v>7</v>
      </c>
      <c r="C66" s="389">
        <v>117</v>
      </c>
      <c r="D66" s="389">
        <v>16.714285714285715</v>
      </c>
      <c r="E66" s="389">
        <v>1</v>
      </c>
      <c r="F66" s="389">
        <v>1</v>
      </c>
      <c r="G66" s="391">
        <v>0</v>
      </c>
      <c r="H66" s="389">
        <v>1</v>
      </c>
      <c r="I66" s="391">
        <v>0</v>
      </c>
      <c r="J66" s="391">
        <v>0</v>
      </c>
      <c r="K66" s="389">
        <v>1</v>
      </c>
      <c r="L66" s="389">
        <v>2</v>
      </c>
      <c r="M66" s="391">
        <v>0</v>
      </c>
      <c r="N66" s="389">
        <v>1</v>
      </c>
      <c r="O66" s="391">
        <v>0</v>
      </c>
      <c r="P66" s="391">
        <v>0</v>
      </c>
    </row>
    <row r="67" spans="1:16">
      <c r="A67" s="399" t="s">
        <v>1210</v>
      </c>
      <c r="B67" s="389">
        <v>1</v>
      </c>
      <c r="C67" s="389">
        <v>1</v>
      </c>
      <c r="D67" s="389">
        <v>1</v>
      </c>
      <c r="E67" s="391">
        <v>0</v>
      </c>
      <c r="F67" s="391">
        <v>0</v>
      </c>
      <c r="G67" s="391">
        <v>0</v>
      </c>
      <c r="H67" s="391">
        <v>0</v>
      </c>
      <c r="I67" s="391">
        <v>0</v>
      </c>
      <c r="J67" s="391">
        <v>0</v>
      </c>
      <c r="K67" s="389">
        <v>1</v>
      </c>
      <c r="L67" s="391">
        <v>0</v>
      </c>
      <c r="M67" s="391">
        <v>0</v>
      </c>
      <c r="N67" s="391">
        <v>0</v>
      </c>
      <c r="O67" s="391">
        <v>0</v>
      </c>
      <c r="P67" s="391">
        <v>0</v>
      </c>
    </row>
    <row r="68" spans="1:16" ht="22.5">
      <c r="A68" s="399" t="s">
        <v>1212</v>
      </c>
      <c r="B68" s="389">
        <v>1</v>
      </c>
      <c r="C68" s="389">
        <v>8</v>
      </c>
      <c r="D68" s="389">
        <v>8</v>
      </c>
      <c r="E68" s="391">
        <v>0</v>
      </c>
      <c r="F68" s="391">
        <v>0</v>
      </c>
      <c r="G68" s="391">
        <v>0</v>
      </c>
      <c r="H68" s="391">
        <v>0</v>
      </c>
      <c r="I68" s="391">
        <v>0</v>
      </c>
      <c r="J68" s="391">
        <v>0</v>
      </c>
      <c r="K68" s="391">
        <v>0</v>
      </c>
      <c r="L68" s="391">
        <v>0</v>
      </c>
      <c r="M68" s="391">
        <v>0</v>
      </c>
      <c r="N68" s="391">
        <v>0</v>
      </c>
      <c r="O68" s="389">
        <v>1</v>
      </c>
      <c r="P68" s="391">
        <v>0</v>
      </c>
    </row>
    <row r="69" spans="1:16" ht="22.5">
      <c r="A69" s="399" t="s">
        <v>1213</v>
      </c>
      <c r="B69" s="389">
        <v>2</v>
      </c>
      <c r="C69" s="389">
        <v>10</v>
      </c>
      <c r="D69" s="389">
        <v>5</v>
      </c>
      <c r="E69" s="391">
        <v>0</v>
      </c>
      <c r="F69" s="391">
        <v>0</v>
      </c>
      <c r="G69" s="389">
        <v>1</v>
      </c>
      <c r="H69" s="391">
        <v>0</v>
      </c>
      <c r="I69" s="391">
        <v>0</v>
      </c>
      <c r="J69" s="391">
        <v>0</v>
      </c>
      <c r="K69" s="389">
        <v>1</v>
      </c>
      <c r="L69" s="391">
        <v>0</v>
      </c>
      <c r="M69" s="391">
        <v>0</v>
      </c>
      <c r="N69" s="391">
        <v>0</v>
      </c>
      <c r="O69" s="391">
        <v>0</v>
      </c>
      <c r="P69" s="391">
        <v>0</v>
      </c>
    </row>
    <row r="70" spans="1:16">
      <c r="A70" s="399" t="s">
        <v>1214</v>
      </c>
      <c r="B70" s="389">
        <v>56</v>
      </c>
      <c r="C70" s="389">
        <v>459</v>
      </c>
      <c r="D70" s="389">
        <v>8.1964285714285712</v>
      </c>
      <c r="E70" s="389">
        <v>3</v>
      </c>
      <c r="F70" s="389">
        <v>4</v>
      </c>
      <c r="G70" s="389">
        <v>3</v>
      </c>
      <c r="H70" s="389">
        <v>4</v>
      </c>
      <c r="I70" s="389">
        <v>7</v>
      </c>
      <c r="J70" s="389">
        <v>2</v>
      </c>
      <c r="K70" s="389">
        <v>11</v>
      </c>
      <c r="L70" s="389">
        <v>3</v>
      </c>
      <c r="M70" s="389">
        <v>2</v>
      </c>
      <c r="N70" s="389">
        <v>7</v>
      </c>
      <c r="O70" s="389">
        <v>10</v>
      </c>
      <c r="P70" s="391">
        <v>0</v>
      </c>
    </row>
    <row r="71" spans="1:16">
      <c r="A71" s="399" t="s">
        <v>1215</v>
      </c>
      <c r="B71" s="389">
        <v>15</v>
      </c>
      <c r="C71" s="389">
        <v>102</v>
      </c>
      <c r="D71" s="389">
        <v>6.8</v>
      </c>
      <c r="E71" s="389">
        <v>5</v>
      </c>
      <c r="F71" s="389">
        <v>3</v>
      </c>
      <c r="G71" s="389">
        <v>1</v>
      </c>
      <c r="H71" s="389">
        <v>1</v>
      </c>
      <c r="I71" s="389">
        <v>1</v>
      </c>
      <c r="J71" s="389">
        <v>1</v>
      </c>
      <c r="K71" s="389">
        <v>1</v>
      </c>
      <c r="L71" s="391">
        <v>0</v>
      </c>
      <c r="M71" s="389">
        <v>1</v>
      </c>
      <c r="N71" s="389">
        <v>1</v>
      </c>
      <c r="O71" s="391">
        <v>0</v>
      </c>
      <c r="P71" s="391">
        <v>0</v>
      </c>
    </row>
    <row r="72" spans="1:16" ht="22.5">
      <c r="A72" s="399" t="s">
        <v>1216</v>
      </c>
      <c r="B72" s="389">
        <v>7</v>
      </c>
      <c r="C72" s="389">
        <v>41</v>
      </c>
      <c r="D72" s="389">
        <v>5.8571428571428568</v>
      </c>
      <c r="E72" s="391">
        <v>0</v>
      </c>
      <c r="F72" s="389">
        <v>3</v>
      </c>
      <c r="G72" s="391">
        <v>0</v>
      </c>
      <c r="H72" s="391">
        <v>0</v>
      </c>
      <c r="I72" s="391">
        <v>0</v>
      </c>
      <c r="J72" s="389">
        <v>1</v>
      </c>
      <c r="K72" s="391">
        <v>0</v>
      </c>
      <c r="L72" s="389">
        <v>1</v>
      </c>
      <c r="M72" s="389">
        <v>1</v>
      </c>
      <c r="N72" s="389">
        <v>1</v>
      </c>
      <c r="O72" s="391">
        <v>0</v>
      </c>
      <c r="P72" s="391">
        <v>0</v>
      </c>
    </row>
    <row r="73" spans="1:16" ht="22.5">
      <c r="A73" s="399" t="s">
        <v>1217</v>
      </c>
      <c r="B73" s="389">
        <v>2</v>
      </c>
      <c r="C73" s="389">
        <v>27</v>
      </c>
      <c r="D73" s="389">
        <v>13.5</v>
      </c>
      <c r="E73" s="389">
        <v>1</v>
      </c>
      <c r="F73" s="389">
        <v>1</v>
      </c>
      <c r="G73" s="391">
        <v>0</v>
      </c>
      <c r="H73" s="391">
        <v>0</v>
      </c>
      <c r="I73" s="391">
        <v>0</v>
      </c>
      <c r="J73" s="391">
        <v>0</v>
      </c>
      <c r="K73" s="391">
        <v>0</v>
      </c>
      <c r="L73" s="391">
        <v>0</v>
      </c>
      <c r="M73" s="391">
        <v>0</v>
      </c>
      <c r="N73" s="391">
        <v>0</v>
      </c>
      <c r="O73" s="391">
        <v>0</v>
      </c>
      <c r="P73" s="391">
        <v>0</v>
      </c>
    </row>
    <row r="74" spans="1:16">
      <c r="A74" s="399" t="s">
        <v>1218</v>
      </c>
      <c r="B74" s="389">
        <v>4420</v>
      </c>
      <c r="C74" s="389">
        <v>15342</v>
      </c>
      <c r="D74" s="389">
        <v>3.4710407239819006</v>
      </c>
      <c r="E74" s="389">
        <v>163</v>
      </c>
      <c r="F74" s="389">
        <v>485</v>
      </c>
      <c r="G74" s="389">
        <v>817</v>
      </c>
      <c r="H74" s="389">
        <v>795</v>
      </c>
      <c r="I74" s="389">
        <v>426</v>
      </c>
      <c r="J74" s="389">
        <v>338</v>
      </c>
      <c r="K74" s="389">
        <v>459</v>
      </c>
      <c r="L74" s="389">
        <v>325</v>
      </c>
      <c r="M74" s="389">
        <v>265</v>
      </c>
      <c r="N74" s="389">
        <v>187</v>
      </c>
      <c r="O74" s="389">
        <v>158</v>
      </c>
      <c r="P74" s="389">
        <v>2</v>
      </c>
    </row>
    <row r="75" spans="1:16">
      <c r="A75" s="399" t="s">
        <v>3396</v>
      </c>
      <c r="B75" s="389">
        <v>229</v>
      </c>
      <c r="C75" s="389">
        <v>1025</v>
      </c>
      <c r="D75" s="389">
        <v>4.4759825327510914</v>
      </c>
      <c r="E75" s="389">
        <v>7</v>
      </c>
      <c r="F75" s="389">
        <v>28</v>
      </c>
      <c r="G75" s="389">
        <v>49</v>
      </c>
      <c r="H75" s="389">
        <v>56</v>
      </c>
      <c r="I75" s="389">
        <v>15</v>
      </c>
      <c r="J75" s="389">
        <v>15</v>
      </c>
      <c r="K75" s="389">
        <v>26</v>
      </c>
      <c r="L75" s="389">
        <v>11</v>
      </c>
      <c r="M75" s="389">
        <v>6</v>
      </c>
      <c r="N75" s="389">
        <v>6</v>
      </c>
      <c r="O75" s="389">
        <v>10</v>
      </c>
      <c r="P75" s="391">
        <v>0</v>
      </c>
    </row>
    <row r="76" spans="1:16" ht="22.5">
      <c r="A76" s="399" t="s">
        <v>1219</v>
      </c>
      <c r="B76" s="389">
        <v>3</v>
      </c>
      <c r="C76" s="389">
        <v>35</v>
      </c>
      <c r="D76" s="389">
        <v>11.666666666666666</v>
      </c>
      <c r="E76" s="391">
        <v>0</v>
      </c>
      <c r="F76" s="391">
        <v>0</v>
      </c>
      <c r="G76" s="391">
        <v>0</v>
      </c>
      <c r="H76" s="391">
        <v>0</v>
      </c>
      <c r="I76" s="389">
        <v>1</v>
      </c>
      <c r="J76" s="391">
        <v>0</v>
      </c>
      <c r="K76" s="391">
        <v>0</v>
      </c>
      <c r="L76" s="391">
        <v>0</v>
      </c>
      <c r="M76" s="389">
        <v>1</v>
      </c>
      <c r="N76" s="391">
        <v>0</v>
      </c>
      <c r="O76" s="389">
        <v>1</v>
      </c>
      <c r="P76" s="391">
        <v>0</v>
      </c>
    </row>
    <row r="77" spans="1:16" ht="22.5">
      <c r="A77" s="399" t="s">
        <v>1220</v>
      </c>
      <c r="B77" s="389">
        <v>1</v>
      </c>
      <c r="C77" s="389">
        <v>2</v>
      </c>
      <c r="D77" s="389">
        <v>2</v>
      </c>
      <c r="E77" s="391">
        <v>0</v>
      </c>
      <c r="F77" s="389">
        <v>1</v>
      </c>
      <c r="G77" s="391">
        <v>0</v>
      </c>
      <c r="H77" s="391">
        <v>0</v>
      </c>
      <c r="I77" s="391">
        <v>0</v>
      </c>
      <c r="J77" s="391">
        <v>0</v>
      </c>
      <c r="K77" s="391">
        <v>0</v>
      </c>
      <c r="L77" s="391">
        <v>0</v>
      </c>
      <c r="M77" s="391">
        <v>0</v>
      </c>
      <c r="N77" s="391">
        <v>0</v>
      </c>
      <c r="O77" s="391">
        <v>0</v>
      </c>
      <c r="P77" s="391">
        <v>0</v>
      </c>
    </row>
    <row r="78" spans="1:16" ht="22.5">
      <c r="A78" s="399" t="s">
        <v>1221</v>
      </c>
      <c r="B78" s="389">
        <v>1</v>
      </c>
      <c r="C78" s="389">
        <v>2</v>
      </c>
      <c r="D78" s="389">
        <v>2</v>
      </c>
      <c r="E78" s="391">
        <v>0</v>
      </c>
      <c r="F78" s="389">
        <v>1</v>
      </c>
      <c r="G78" s="391">
        <v>0</v>
      </c>
      <c r="H78" s="391">
        <v>0</v>
      </c>
      <c r="I78" s="391">
        <v>0</v>
      </c>
      <c r="J78" s="391">
        <v>0</v>
      </c>
      <c r="K78" s="391">
        <v>0</v>
      </c>
      <c r="L78" s="391">
        <v>0</v>
      </c>
      <c r="M78" s="391">
        <v>0</v>
      </c>
      <c r="N78" s="391">
        <v>0</v>
      </c>
      <c r="O78" s="391">
        <v>0</v>
      </c>
      <c r="P78" s="391">
        <v>0</v>
      </c>
    </row>
    <row r="79" spans="1:16">
      <c r="A79" s="399" t="s">
        <v>1222</v>
      </c>
      <c r="B79" s="389">
        <v>1</v>
      </c>
      <c r="C79" s="389">
        <v>20</v>
      </c>
      <c r="D79" s="389">
        <v>20</v>
      </c>
      <c r="E79" s="391">
        <v>0</v>
      </c>
      <c r="F79" s="391">
        <v>0</v>
      </c>
      <c r="G79" s="391">
        <v>0</v>
      </c>
      <c r="H79" s="391">
        <v>0</v>
      </c>
      <c r="I79" s="391">
        <v>0</v>
      </c>
      <c r="J79" s="391">
        <v>0</v>
      </c>
      <c r="K79" s="389">
        <v>1</v>
      </c>
      <c r="L79" s="391">
        <v>0</v>
      </c>
      <c r="M79" s="391">
        <v>0</v>
      </c>
      <c r="N79" s="391">
        <v>0</v>
      </c>
      <c r="O79" s="391">
        <v>0</v>
      </c>
      <c r="P79" s="391">
        <v>0</v>
      </c>
    </row>
    <row r="80" spans="1:16" ht="22.5">
      <c r="A80" s="399" t="s">
        <v>1223</v>
      </c>
      <c r="B80" s="389">
        <v>3</v>
      </c>
      <c r="C80" s="389">
        <v>12</v>
      </c>
      <c r="D80" s="389">
        <v>4</v>
      </c>
      <c r="E80" s="391">
        <v>0</v>
      </c>
      <c r="F80" s="391">
        <v>0</v>
      </c>
      <c r="G80" s="391">
        <v>0</v>
      </c>
      <c r="H80" s="391">
        <v>0</v>
      </c>
      <c r="I80" s="389">
        <v>1</v>
      </c>
      <c r="J80" s="391">
        <v>0</v>
      </c>
      <c r="K80" s="389">
        <v>1</v>
      </c>
      <c r="L80" s="389">
        <v>1</v>
      </c>
      <c r="M80" s="391">
        <v>0</v>
      </c>
      <c r="N80" s="391">
        <v>0</v>
      </c>
      <c r="O80" s="391">
        <v>0</v>
      </c>
      <c r="P80" s="391">
        <v>0</v>
      </c>
    </row>
    <row r="81" spans="1:16">
      <c r="A81" s="399" t="s">
        <v>1225</v>
      </c>
      <c r="B81" s="389">
        <v>105</v>
      </c>
      <c r="C81" s="389">
        <v>567</v>
      </c>
      <c r="D81" s="389">
        <v>5.4</v>
      </c>
      <c r="E81" s="389">
        <v>7</v>
      </c>
      <c r="F81" s="389">
        <v>34</v>
      </c>
      <c r="G81" s="389">
        <v>14</v>
      </c>
      <c r="H81" s="389">
        <v>6</v>
      </c>
      <c r="I81" s="389">
        <v>2</v>
      </c>
      <c r="J81" s="389">
        <v>3</v>
      </c>
      <c r="K81" s="389">
        <v>6</v>
      </c>
      <c r="L81" s="389">
        <v>4</v>
      </c>
      <c r="M81" s="389">
        <v>6</v>
      </c>
      <c r="N81" s="389">
        <v>8</v>
      </c>
      <c r="O81" s="389">
        <v>15</v>
      </c>
      <c r="P81" s="391">
        <v>0</v>
      </c>
    </row>
    <row r="82" spans="1:16">
      <c r="A82" s="399" t="s">
        <v>1226</v>
      </c>
      <c r="B82" s="389">
        <v>89</v>
      </c>
      <c r="C82" s="389">
        <v>316</v>
      </c>
      <c r="D82" s="389">
        <v>3.5505617977528088</v>
      </c>
      <c r="E82" s="389">
        <v>8</v>
      </c>
      <c r="F82" s="389">
        <v>15</v>
      </c>
      <c r="G82" s="389">
        <v>8</v>
      </c>
      <c r="H82" s="389">
        <v>9</v>
      </c>
      <c r="I82" s="389">
        <v>11</v>
      </c>
      <c r="J82" s="389">
        <v>13</v>
      </c>
      <c r="K82" s="389">
        <v>13</v>
      </c>
      <c r="L82" s="389">
        <v>7</v>
      </c>
      <c r="M82" s="389">
        <v>4</v>
      </c>
      <c r="N82" s="391">
        <v>0</v>
      </c>
      <c r="O82" s="389">
        <v>1</v>
      </c>
      <c r="P82" s="391">
        <v>0</v>
      </c>
    </row>
    <row r="83" spans="1:16">
      <c r="A83" s="399" t="s">
        <v>1227</v>
      </c>
      <c r="B83" s="389">
        <v>187</v>
      </c>
      <c r="C83" s="389">
        <v>843</v>
      </c>
      <c r="D83" s="389">
        <v>4.5080213903743314</v>
      </c>
      <c r="E83" s="389">
        <v>1</v>
      </c>
      <c r="F83" s="389">
        <v>2</v>
      </c>
      <c r="G83" s="389">
        <v>6</v>
      </c>
      <c r="H83" s="389">
        <v>5</v>
      </c>
      <c r="I83" s="389">
        <v>3</v>
      </c>
      <c r="J83" s="389">
        <v>6</v>
      </c>
      <c r="K83" s="389">
        <v>9</v>
      </c>
      <c r="L83" s="389">
        <v>11</v>
      </c>
      <c r="M83" s="389">
        <v>21</v>
      </c>
      <c r="N83" s="389">
        <v>32</v>
      </c>
      <c r="O83" s="389">
        <v>91</v>
      </c>
      <c r="P83" s="391">
        <v>0</v>
      </c>
    </row>
    <row r="84" spans="1:16">
      <c r="A84" s="399" t="s">
        <v>1228</v>
      </c>
      <c r="B84" s="389">
        <v>17</v>
      </c>
      <c r="C84" s="389">
        <v>140</v>
      </c>
      <c r="D84" s="389">
        <v>8.235294117647058</v>
      </c>
      <c r="E84" s="389">
        <v>9</v>
      </c>
      <c r="F84" s="389">
        <v>1</v>
      </c>
      <c r="G84" s="389">
        <v>1</v>
      </c>
      <c r="H84" s="389">
        <v>2</v>
      </c>
      <c r="I84" s="389">
        <v>2</v>
      </c>
      <c r="J84" s="389">
        <v>1</v>
      </c>
      <c r="K84" s="391">
        <v>0</v>
      </c>
      <c r="L84" s="389">
        <v>1</v>
      </c>
      <c r="M84" s="391">
        <v>0</v>
      </c>
      <c r="N84" s="391">
        <v>0</v>
      </c>
      <c r="O84" s="391">
        <v>0</v>
      </c>
      <c r="P84" s="391">
        <v>0</v>
      </c>
    </row>
    <row r="85" spans="1:16">
      <c r="A85" s="399" t="s">
        <v>1229</v>
      </c>
      <c r="B85" s="389">
        <v>2</v>
      </c>
      <c r="C85" s="389">
        <v>9</v>
      </c>
      <c r="D85" s="389">
        <v>4.5</v>
      </c>
      <c r="E85" s="391">
        <v>0</v>
      </c>
      <c r="F85" s="389">
        <v>1</v>
      </c>
      <c r="G85" s="391">
        <v>0</v>
      </c>
      <c r="H85" s="391">
        <v>0</v>
      </c>
      <c r="I85" s="391">
        <v>0</v>
      </c>
      <c r="J85" s="391">
        <v>0</v>
      </c>
      <c r="K85" s="391">
        <v>0</v>
      </c>
      <c r="L85" s="389">
        <v>1</v>
      </c>
      <c r="M85" s="391">
        <v>0</v>
      </c>
      <c r="N85" s="391">
        <v>0</v>
      </c>
      <c r="O85" s="391">
        <v>0</v>
      </c>
      <c r="P85" s="391">
        <v>0</v>
      </c>
    </row>
    <row r="86" spans="1:16">
      <c r="A86" s="399" t="s">
        <v>1230</v>
      </c>
      <c r="B86" s="389">
        <v>130</v>
      </c>
      <c r="C86" s="389">
        <v>152</v>
      </c>
      <c r="D86" s="389">
        <v>1.1692307692307693</v>
      </c>
      <c r="E86" s="391">
        <v>0</v>
      </c>
      <c r="F86" s="389">
        <v>7</v>
      </c>
      <c r="G86" s="389">
        <v>22</v>
      </c>
      <c r="H86" s="389">
        <v>18</v>
      </c>
      <c r="I86" s="389">
        <v>13</v>
      </c>
      <c r="J86" s="389">
        <v>9</v>
      </c>
      <c r="K86" s="389">
        <v>13</v>
      </c>
      <c r="L86" s="389">
        <v>19</v>
      </c>
      <c r="M86" s="389">
        <v>14</v>
      </c>
      <c r="N86" s="389">
        <v>8</v>
      </c>
      <c r="O86" s="389">
        <v>7</v>
      </c>
      <c r="P86" s="391">
        <v>0</v>
      </c>
    </row>
    <row r="87" spans="1:16" ht="33.75">
      <c r="A87" s="399" t="s">
        <v>3397</v>
      </c>
      <c r="B87" s="389">
        <v>60</v>
      </c>
      <c r="C87" s="389">
        <v>205</v>
      </c>
      <c r="D87" s="389">
        <v>3.4166666666666665</v>
      </c>
      <c r="E87" s="389">
        <v>6</v>
      </c>
      <c r="F87" s="389">
        <v>26</v>
      </c>
      <c r="G87" s="389">
        <v>8</v>
      </c>
      <c r="H87" s="389">
        <v>1</v>
      </c>
      <c r="I87" s="389">
        <v>1</v>
      </c>
      <c r="J87" s="389">
        <v>2</v>
      </c>
      <c r="K87" s="389">
        <v>3</v>
      </c>
      <c r="L87" s="389">
        <v>3</v>
      </c>
      <c r="M87" s="389">
        <v>3</v>
      </c>
      <c r="N87" s="391">
        <v>0</v>
      </c>
      <c r="O87" s="389">
        <v>7</v>
      </c>
      <c r="P87" s="391">
        <v>0</v>
      </c>
    </row>
    <row r="88" spans="1:16" ht="33.75">
      <c r="A88" s="399" t="s">
        <v>1231</v>
      </c>
      <c r="B88" s="389">
        <v>15</v>
      </c>
      <c r="C88" s="389">
        <v>52</v>
      </c>
      <c r="D88" s="389">
        <v>3.4666666666666668</v>
      </c>
      <c r="E88" s="389">
        <v>9</v>
      </c>
      <c r="F88" s="389">
        <v>2</v>
      </c>
      <c r="G88" s="389">
        <v>3</v>
      </c>
      <c r="H88" s="391">
        <v>0</v>
      </c>
      <c r="I88" s="391">
        <v>0</v>
      </c>
      <c r="J88" s="391">
        <v>0</v>
      </c>
      <c r="K88" s="389">
        <v>1</v>
      </c>
      <c r="L88" s="391">
        <v>0</v>
      </c>
      <c r="M88" s="391">
        <v>0</v>
      </c>
      <c r="N88" s="391">
        <v>0</v>
      </c>
      <c r="O88" s="391">
        <v>0</v>
      </c>
      <c r="P88" s="391">
        <v>0</v>
      </c>
    </row>
    <row r="89" spans="1:16">
      <c r="A89" s="399" t="s">
        <v>1232</v>
      </c>
      <c r="B89" s="389">
        <v>451</v>
      </c>
      <c r="C89" s="389">
        <v>1665</v>
      </c>
      <c r="D89" s="389">
        <v>3.6917960088691797</v>
      </c>
      <c r="E89" s="389">
        <v>1</v>
      </c>
      <c r="F89" s="389">
        <v>42</v>
      </c>
      <c r="G89" s="389">
        <v>90</v>
      </c>
      <c r="H89" s="389">
        <v>102</v>
      </c>
      <c r="I89" s="389">
        <v>48</v>
      </c>
      <c r="J89" s="389">
        <v>41</v>
      </c>
      <c r="K89" s="389">
        <v>57</v>
      </c>
      <c r="L89" s="389">
        <v>27</v>
      </c>
      <c r="M89" s="389">
        <v>16</v>
      </c>
      <c r="N89" s="389">
        <v>7</v>
      </c>
      <c r="O89" s="389">
        <v>19</v>
      </c>
      <c r="P89" s="389">
        <v>1</v>
      </c>
    </row>
    <row r="90" spans="1:16">
      <c r="A90" s="399" t="s">
        <v>1233</v>
      </c>
      <c r="B90" s="389">
        <v>25</v>
      </c>
      <c r="C90" s="389">
        <v>141</v>
      </c>
      <c r="D90" s="389">
        <v>5.64</v>
      </c>
      <c r="E90" s="391">
        <v>0</v>
      </c>
      <c r="F90" s="391">
        <v>0</v>
      </c>
      <c r="G90" s="389">
        <v>1</v>
      </c>
      <c r="H90" s="389">
        <v>1</v>
      </c>
      <c r="I90" s="389">
        <v>2</v>
      </c>
      <c r="J90" s="389">
        <v>1</v>
      </c>
      <c r="K90" s="389">
        <v>5</v>
      </c>
      <c r="L90" s="389">
        <v>5</v>
      </c>
      <c r="M90" s="389">
        <v>2</v>
      </c>
      <c r="N90" s="389">
        <v>6</v>
      </c>
      <c r="O90" s="389">
        <v>2</v>
      </c>
      <c r="P90" s="391">
        <v>0</v>
      </c>
    </row>
    <row r="91" spans="1:16">
      <c r="A91" s="399" t="s">
        <v>1234</v>
      </c>
      <c r="B91" s="389">
        <v>7</v>
      </c>
      <c r="C91" s="389">
        <v>30</v>
      </c>
      <c r="D91" s="389">
        <v>4.2857142857142856</v>
      </c>
      <c r="E91" s="391">
        <v>0</v>
      </c>
      <c r="F91" s="389">
        <v>1</v>
      </c>
      <c r="G91" s="391">
        <v>0</v>
      </c>
      <c r="H91" s="391">
        <v>0</v>
      </c>
      <c r="I91" s="391">
        <v>0</v>
      </c>
      <c r="J91" s="389">
        <v>1</v>
      </c>
      <c r="K91" s="391">
        <v>0</v>
      </c>
      <c r="L91" s="389">
        <v>1</v>
      </c>
      <c r="M91" s="391">
        <v>0</v>
      </c>
      <c r="N91" s="389">
        <v>2</v>
      </c>
      <c r="O91" s="389">
        <v>2</v>
      </c>
      <c r="P91" s="391">
        <v>0</v>
      </c>
    </row>
    <row r="92" spans="1:16">
      <c r="A92" s="399" t="s">
        <v>1235</v>
      </c>
      <c r="B92" s="389">
        <v>10</v>
      </c>
      <c r="C92" s="389">
        <v>71</v>
      </c>
      <c r="D92" s="389">
        <v>7.1</v>
      </c>
      <c r="E92" s="389">
        <v>1</v>
      </c>
      <c r="F92" s="389">
        <v>1</v>
      </c>
      <c r="G92" s="389">
        <v>2</v>
      </c>
      <c r="H92" s="391">
        <v>0</v>
      </c>
      <c r="I92" s="391">
        <v>0</v>
      </c>
      <c r="J92" s="391">
        <v>0</v>
      </c>
      <c r="K92" s="391">
        <v>0</v>
      </c>
      <c r="L92" s="389">
        <v>3</v>
      </c>
      <c r="M92" s="389">
        <v>1</v>
      </c>
      <c r="N92" s="389">
        <v>1</v>
      </c>
      <c r="O92" s="389">
        <v>1</v>
      </c>
      <c r="P92" s="391">
        <v>0</v>
      </c>
    </row>
    <row r="93" spans="1:16">
      <c r="A93" s="399" t="s">
        <v>1236</v>
      </c>
      <c r="B93" s="389">
        <v>66</v>
      </c>
      <c r="C93" s="389">
        <v>361</v>
      </c>
      <c r="D93" s="389">
        <v>5.4696969696969697</v>
      </c>
      <c r="E93" s="391">
        <v>0</v>
      </c>
      <c r="F93" s="389">
        <v>3</v>
      </c>
      <c r="G93" s="389">
        <v>7</v>
      </c>
      <c r="H93" s="389">
        <v>4</v>
      </c>
      <c r="I93" s="389">
        <v>11</v>
      </c>
      <c r="J93" s="389">
        <v>9</v>
      </c>
      <c r="K93" s="389">
        <v>13</v>
      </c>
      <c r="L93" s="389">
        <v>6</v>
      </c>
      <c r="M93" s="389">
        <v>4</v>
      </c>
      <c r="N93" s="389">
        <v>5</v>
      </c>
      <c r="O93" s="389">
        <v>4</v>
      </c>
      <c r="P93" s="391">
        <v>0</v>
      </c>
    </row>
    <row r="94" spans="1:16" ht="33.75">
      <c r="A94" s="399" t="s">
        <v>1237</v>
      </c>
      <c r="B94" s="389">
        <v>303</v>
      </c>
      <c r="C94" s="389">
        <v>2993</v>
      </c>
      <c r="D94" s="389">
        <v>9.8778877887788781</v>
      </c>
      <c r="E94" s="389">
        <v>6</v>
      </c>
      <c r="F94" s="389">
        <v>8</v>
      </c>
      <c r="G94" s="389">
        <v>10</v>
      </c>
      <c r="H94" s="389">
        <v>6</v>
      </c>
      <c r="I94" s="389">
        <v>6</v>
      </c>
      <c r="J94" s="389">
        <v>37</v>
      </c>
      <c r="K94" s="389">
        <v>99</v>
      </c>
      <c r="L94" s="389">
        <v>70</v>
      </c>
      <c r="M94" s="389">
        <v>29</v>
      </c>
      <c r="N94" s="389">
        <v>17</v>
      </c>
      <c r="O94" s="389">
        <v>13</v>
      </c>
      <c r="P94" s="389">
        <v>2</v>
      </c>
    </row>
    <row r="95" spans="1:16" ht="33.75">
      <c r="A95" s="399" t="s">
        <v>1238</v>
      </c>
      <c r="B95" s="389">
        <v>10</v>
      </c>
      <c r="C95" s="389">
        <v>105</v>
      </c>
      <c r="D95" s="389">
        <v>10.5</v>
      </c>
      <c r="E95" s="391">
        <v>0</v>
      </c>
      <c r="F95" s="391">
        <v>0</v>
      </c>
      <c r="G95" s="391">
        <v>0</v>
      </c>
      <c r="H95" s="391">
        <v>0</v>
      </c>
      <c r="I95" s="391">
        <v>0</v>
      </c>
      <c r="J95" s="391">
        <v>0</v>
      </c>
      <c r="K95" s="389">
        <v>2</v>
      </c>
      <c r="L95" s="389">
        <v>1</v>
      </c>
      <c r="M95" s="389">
        <v>4</v>
      </c>
      <c r="N95" s="389">
        <v>2</v>
      </c>
      <c r="O95" s="391">
        <v>0</v>
      </c>
      <c r="P95" s="389">
        <v>1</v>
      </c>
    </row>
    <row r="96" spans="1:16" ht="33.75">
      <c r="A96" s="399" t="s">
        <v>1239</v>
      </c>
      <c r="B96" s="389">
        <v>19</v>
      </c>
      <c r="C96" s="389">
        <v>172</v>
      </c>
      <c r="D96" s="389">
        <v>9.0526315789473681</v>
      </c>
      <c r="E96" s="391">
        <v>0</v>
      </c>
      <c r="F96" s="391">
        <v>0</v>
      </c>
      <c r="G96" s="391">
        <v>0</v>
      </c>
      <c r="H96" s="391">
        <v>0</v>
      </c>
      <c r="I96" s="391">
        <v>0</v>
      </c>
      <c r="J96" s="389">
        <v>3</v>
      </c>
      <c r="K96" s="389">
        <v>5</v>
      </c>
      <c r="L96" s="389">
        <v>3</v>
      </c>
      <c r="M96" s="389">
        <v>3</v>
      </c>
      <c r="N96" s="389">
        <v>3</v>
      </c>
      <c r="O96" s="389">
        <v>1</v>
      </c>
      <c r="P96" s="389">
        <v>1</v>
      </c>
    </row>
    <row r="97" spans="1:16" ht="33.75">
      <c r="A97" s="399" t="s">
        <v>1240</v>
      </c>
      <c r="B97" s="389">
        <v>26</v>
      </c>
      <c r="C97" s="389">
        <v>232</v>
      </c>
      <c r="D97" s="389">
        <v>8.9230769230769234</v>
      </c>
      <c r="E97" s="389">
        <v>2</v>
      </c>
      <c r="F97" s="389">
        <v>6</v>
      </c>
      <c r="G97" s="389">
        <v>6</v>
      </c>
      <c r="H97" s="389">
        <v>1</v>
      </c>
      <c r="I97" s="391">
        <v>0</v>
      </c>
      <c r="J97" s="391">
        <v>0</v>
      </c>
      <c r="K97" s="389">
        <v>6</v>
      </c>
      <c r="L97" s="389">
        <v>2</v>
      </c>
      <c r="M97" s="389">
        <v>1</v>
      </c>
      <c r="N97" s="389">
        <v>1</v>
      </c>
      <c r="O97" s="389">
        <v>1</v>
      </c>
      <c r="P97" s="391">
        <v>0</v>
      </c>
    </row>
    <row r="98" spans="1:16" ht="33.75">
      <c r="A98" s="399" t="s">
        <v>1241</v>
      </c>
      <c r="B98" s="389">
        <v>735</v>
      </c>
      <c r="C98" s="389">
        <v>4764</v>
      </c>
      <c r="D98" s="389">
        <v>6.481632653061224</v>
      </c>
      <c r="E98" s="389">
        <v>24</v>
      </c>
      <c r="F98" s="389">
        <v>12</v>
      </c>
      <c r="G98" s="389">
        <v>13</v>
      </c>
      <c r="H98" s="389">
        <v>5</v>
      </c>
      <c r="I98" s="389">
        <v>50</v>
      </c>
      <c r="J98" s="389">
        <v>140</v>
      </c>
      <c r="K98" s="389">
        <v>264</v>
      </c>
      <c r="L98" s="389">
        <v>131</v>
      </c>
      <c r="M98" s="389">
        <v>49</v>
      </c>
      <c r="N98" s="389">
        <v>26</v>
      </c>
      <c r="O98" s="389">
        <v>8</v>
      </c>
      <c r="P98" s="389">
        <v>13</v>
      </c>
    </row>
    <row r="99" spans="1:16">
      <c r="A99" s="399" t="s">
        <v>1242</v>
      </c>
      <c r="B99" s="389">
        <v>13</v>
      </c>
      <c r="C99" s="389">
        <v>178</v>
      </c>
      <c r="D99" s="389">
        <v>13.692307692307692</v>
      </c>
      <c r="E99" s="389">
        <v>4</v>
      </c>
      <c r="F99" s="389">
        <v>3</v>
      </c>
      <c r="G99" s="389">
        <v>2</v>
      </c>
      <c r="H99" s="391">
        <v>0</v>
      </c>
      <c r="I99" s="389">
        <v>1</v>
      </c>
      <c r="J99" s="391">
        <v>0</v>
      </c>
      <c r="K99" s="391">
        <v>0</v>
      </c>
      <c r="L99" s="389">
        <v>1</v>
      </c>
      <c r="M99" s="389">
        <v>2</v>
      </c>
      <c r="N99" s="391">
        <v>0</v>
      </c>
      <c r="O99" s="391">
        <v>0</v>
      </c>
      <c r="P99" s="391">
        <v>0</v>
      </c>
    </row>
    <row r="100" spans="1:16">
      <c r="A100" s="399" t="s">
        <v>1243</v>
      </c>
      <c r="B100" s="389">
        <v>14</v>
      </c>
      <c r="C100" s="389">
        <v>68</v>
      </c>
      <c r="D100" s="389">
        <v>4.8571428571428568</v>
      </c>
      <c r="E100" s="391">
        <v>0</v>
      </c>
      <c r="F100" s="389">
        <v>5</v>
      </c>
      <c r="G100" s="389">
        <v>1</v>
      </c>
      <c r="H100" s="389">
        <v>2</v>
      </c>
      <c r="I100" s="391">
        <v>0</v>
      </c>
      <c r="J100" s="389">
        <v>1</v>
      </c>
      <c r="K100" s="389">
        <v>1</v>
      </c>
      <c r="L100" s="389">
        <v>1</v>
      </c>
      <c r="M100" s="391">
        <v>0</v>
      </c>
      <c r="N100" s="389">
        <v>2</v>
      </c>
      <c r="O100" s="389">
        <v>1</v>
      </c>
      <c r="P100" s="391">
        <v>0</v>
      </c>
    </row>
    <row r="101" spans="1:16">
      <c r="A101" s="399" t="s">
        <v>1244</v>
      </c>
      <c r="B101" s="389">
        <v>10</v>
      </c>
      <c r="C101" s="389">
        <v>72</v>
      </c>
      <c r="D101" s="389">
        <v>7.2</v>
      </c>
      <c r="E101" s="391">
        <v>0</v>
      </c>
      <c r="F101" s="389">
        <v>3</v>
      </c>
      <c r="G101" s="389">
        <v>1</v>
      </c>
      <c r="H101" s="389">
        <v>2</v>
      </c>
      <c r="I101" s="391">
        <v>0</v>
      </c>
      <c r="J101" s="389">
        <v>2</v>
      </c>
      <c r="K101" s="389">
        <v>1</v>
      </c>
      <c r="L101" s="391">
        <v>0</v>
      </c>
      <c r="M101" s="391">
        <v>0</v>
      </c>
      <c r="N101" s="391">
        <v>0</v>
      </c>
      <c r="O101" s="389">
        <v>1</v>
      </c>
      <c r="P101" s="391">
        <v>0</v>
      </c>
    </row>
    <row r="102" spans="1:16">
      <c r="A102" s="399" t="s">
        <v>1245</v>
      </c>
      <c r="B102" s="389">
        <v>3</v>
      </c>
      <c r="C102" s="389">
        <v>7</v>
      </c>
      <c r="D102" s="389">
        <v>2.3333333333333335</v>
      </c>
      <c r="E102" s="391">
        <v>0</v>
      </c>
      <c r="F102" s="391">
        <v>0</v>
      </c>
      <c r="G102" s="391">
        <v>0</v>
      </c>
      <c r="H102" s="391">
        <v>0</v>
      </c>
      <c r="I102" s="391">
        <v>0</v>
      </c>
      <c r="J102" s="389">
        <v>1</v>
      </c>
      <c r="K102" s="389">
        <v>1</v>
      </c>
      <c r="L102" s="391">
        <v>0</v>
      </c>
      <c r="M102" s="391">
        <v>0</v>
      </c>
      <c r="N102" s="391">
        <v>0</v>
      </c>
      <c r="O102" s="389">
        <v>1</v>
      </c>
      <c r="P102" s="391">
        <v>0</v>
      </c>
    </row>
    <row r="103" spans="1:16" ht="22.5">
      <c r="A103" s="399" t="s">
        <v>1246</v>
      </c>
      <c r="B103" s="389">
        <v>13</v>
      </c>
      <c r="C103" s="389">
        <v>82</v>
      </c>
      <c r="D103" s="389">
        <v>6.3076923076923075</v>
      </c>
      <c r="E103" s="389">
        <v>7</v>
      </c>
      <c r="F103" s="389">
        <v>1</v>
      </c>
      <c r="G103" s="389">
        <v>4</v>
      </c>
      <c r="H103" s="391">
        <v>0</v>
      </c>
      <c r="I103" s="391">
        <v>0</v>
      </c>
      <c r="J103" s="391">
        <v>0</v>
      </c>
      <c r="K103" s="391">
        <v>0</v>
      </c>
      <c r="L103" s="389">
        <v>1</v>
      </c>
      <c r="M103" s="391">
        <v>0</v>
      </c>
      <c r="N103" s="391">
        <v>0</v>
      </c>
      <c r="O103" s="391">
        <v>0</v>
      </c>
      <c r="P103" s="391">
        <v>0</v>
      </c>
    </row>
    <row r="104" spans="1:16">
      <c r="A104" s="399" t="s">
        <v>1247</v>
      </c>
      <c r="B104" s="389">
        <v>172</v>
      </c>
      <c r="C104" s="389">
        <v>459</v>
      </c>
      <c r="D104" s="389">
        <v>2.6686046511627906</v>
      </c>
      <c r="E104" s="389">
        <v>9</v>
      </c>
      <c r="F104" s="389">
        <v>32</v>
      </c>
      <c r="G104" s="389">
        <v>20</v>
      </c>
      <c r="H104" s="389">
        <v>25</v>
      </c>
      <c r="I104" s="389">
        <v>11</v>
      </c>
      <c r="J104" s="389">
        <v>9</v>
      </c>
      <c r="K104" s="389">
        <v>24</v>
      </c>
      <c r="L104" s="389">
        <v>15</v>
      </c>
      <c r="M104" s="389">
        <v>8</v>
      </c>
      <c r="N104" s="389">
        <v>7</v>
      </c>
      <c r="O104" s="389">
        <v>12</v>
      </c>
      <c r="P104" s="391">
        <v>0</v>
      </c>
    </row>
    <row r="105" spans="1:16">
      <c r="A105" s="399" t="s">
        <v>1248</v>
      </c>
      <c r="B105" s="389">
        <v>20</v>
      </c>
      <c r="C105" s="389">
        <v>89</v>
      </c>
      <c r="D105" s="389">
        <v>4.45</v>
      </c>
      <c r="E105" s="389">
        <v>1</v>
      </c>
      <c r="F105" s="391">
        <v>0</v>
      </c>
      <c r="G105" s="389">
        <v>4</v>
      </c>
      <c r="H105" s="389">
        <v>3</v>
      </c>
      <c r="I105" s="389">
        <v>2</v>
      </c>
      <c r="J105" s="389">
        <v>1</v>
      </c>
      <c r="K105" s="389">
        <v>2</v>
      </c>
      <c r="L105" s="389">
        <v>2</v>
      </c>
      <c r="M105" s="389">
        <v>2</v>
      </c>
      <c r="N105" s="389">
        <v>2</v>
      </c>
      <c r="O105" s="389">
        <v>1</v>
      </c>
      <c r="P105" s="391">
        <v>0</v>
      </c>
    </row>
    <row r="106" spans="1:16">
      <c r="A106" s="399" t="s">
        <v>1249</v>
      </c>
      <c r="B106" s="389">
        <v>13</v>
      </c>
      <c r="C106" s="389">
        <v>71</v>
      </c>
      <c r="D106" s="389">
        <v>5.4615384615384617</v>
      </c>
      <c r="E106" s="389">
        <v>7</v>
      </c>
      <c r="F106" s="389">
        <v>2</v>
      </c>
      <c r="G106" s="391">
        <v>0</v>
      </c>
      <c r="H106" s="389">
        <v>1</v>
      </c>
      <c r="I106" s="391">
        <v>0</v>
      </c>
      <c r="J106" s="391">
        <v>0</v>
      </c>
      <c r="K106" s="389">
        <v>2</v>
      </c>
      <c r="L106" s="391">
        <v>0</v>
      </c>
      <c r="M106" s="391">
        <v>0</v>
      </c>
      <c r="N106" s="391">
        <v>0</v>
      </c>
      <c r="O106" s="389">
        <v>1</v>
      </c>
      <c r="P106" s="391">
        <v>0</v>
      </c>
    </row>
    <row r="107" spans="1:16">
      <c r="A107" s="399" t="s">
        <v>1250</v>
      </c>
      <c r="B107" s="389">
        <v>78</v>
      </c>
      <c r="C107" s="389">
        <v>344</v>
      </c>
      <c r="D107" s="389">
        <v>4.4102564102564106</v>
      </c>
      <c r="E107" s="389">
        <v>7</v>
      </c>
      <c r="F107" s="389">
        <v>10</v>
      </c>
      <c r="G107" s="389">
        <v>9</v>
      </c>
      <c r="H107" s="389">
        <v>2</v>
      </c>
      <c r="I107" s="389">
        <v>9</v>
      </c>
      <c r="J107" s="389">
        <v>6</v>
      </c>
      <c r="K107" s="389">
        <v>5</v>
      </c>
      <c r="L107" s="389">
        <v>9</v>
      </c>
      <c r="M107" s="389">
        <v>9</v>
      </c>
      <c r="N107" s="389">
        <v>5</v>
      </c>
      <c r="O107" s="389">
        <v>7</v>
      </c>
      <c r="P107" s="391">
        <v>0</v>
      </c>
    </row>
    <row r="108" spans="1:16">
      <c r="A108" s="399" t="s">
        <v>1251</v>
      </c>
      <c r="B108" s="389">
        <v>1</v>
      </c>
      <c r="C108" s="389">
        <v>2</v>
      </c>
      <c r="D108" s="389">
        <v>2</v>
      </c>
      <c r="E108" s="391">
        <v>0</v>
      </c>
      <c r="F108" s="391">
        <v>0</v>
      </c>
      <c r="G108" s="389">
        <v>1</v>
      </c>
      <c r="H108" s="391">
        <v>0</v>
      </c>
      <c r="I108" s="391">
        <v>0</v>
      </c>
      <c r="J108" s="391">
        <v>0</v>
      </c>
      <c r="K108" s="391">
        <v>0</v>
      </c>
      <c r="L108" s="391">
        <v>0</v>
      </c>
      <c r="M108" s="391">
        <v>0</v>
      </c>
      <c r="N108" s="391">
        <v>0</v>
      </c>
      <c r="O108" s="391">
        <v>0</v>
      </c>
      <c r="P108" s="391">
        <v>0</v>
      </c>
    </row>
    <row r="109" spans="1:16">
      <c r="A109" s="399" t="s">
        <v>1252</v>
      </c>
      <c r="B109" s="389">
        <v>9</v>
      </c>
      <c r="C109" s="389">
        <v>188</v>
      </c>
      <c r="D109" s="389">
        <v>20.888888888888889</v>
      </c>
      <c r="E109" s="389">
        <v>1</v>
      </c>
      <c r="F109" s="389">
        <v>2</v>
      </c>
      <c r="G109" s="389">
        <v>1</v>
      </c>
      <c r="H109" s="389">
        <v>1</v>
      </c>
      <c r="I109" s="391">
        <v>0</v>
      </c>
      <c r="J109" s="391">
        <v>0</v>
      </c>
      <c r="K109" s="391">
        <v>0</v>
      </c>
      <c r="L109" s="389">
        <v>1</v>
      </c>
      <c r="M109" s="391">
        <v>0</v>
      </c>
      <c r="N109" s="389">
        <v>1</v>
      </c>
      <c r="O109" s="389">
        <v>2</v>
      </c>
      <c r="P109" s="391">
        <v>0</v>
      </c>
    </row>
    <row r="110" spans="1:16">
      <c r="A110" s="399" t="s">
        <v>1253</v>
      </c>
      <c r="B110" s="389">
        <v>2</v>
      </c>
      <c r="C110" s="389">
        <v>21</v>
      </c>
      <c r="D110" s="389">
        <v>10.5</v>
      </c>
      <c r="E110" s="391">
        <v>0</v>
      </c>
      <c r="F110" s="391">
        <v>0</v>
      </c>
      <c r="G110" s="391">
        <v>0</v>
      </c>
      <c r="H110" s="391">
        <v>0</v>
      </c>
      <c r="I110" s="391">
        <v>0</v>
      </c>
      <c r="J110" s="391">
        <v>0</v>
      </c>
      <c r="K110" s="389">
        <v>1</v>
      </c>
      <c r="L110" s="389">
        <v>1</v>
      </c>
      <c r="M110" s="391">
        <v>0</v>
      </c>
      <c r="N110" s="391">
        <v>0</v>
      </c>
      <c r="O110" s="391">
        <v>0</v>
      </c>
      <c r="P110" s="391">
        <v>0</v>
      </c>
    </row>
    <row r="111" spans="1:16">
      <c r="A111" s="399" t="s">
        <v>1255</v>
      </c>
      <c r="B111" s="389">
        <v>1</v>
      </c>
      <c r="C111" s="389">
        <v>3</v>
      </c>
      <c r="D111" s="389">
        <v>3</v>
      </c>
      <c r="E111" s="391">
        <v>0</v>
      </c>
      <c r="F111" s="391">
        <v>0</v>
      </c>
      <c r="G111" s="391">
        <v>0</v>
      </c>
      <c r="H111" s="391">
        <v>0</v>
      </c>
      <c r="I111" s="391">
        <v>0</v>
      </c>
      <c r="J111" s="389">
        <v>1</v>
      </c>
      <c r="K111" s="391">
        <v>0</v>
      </c>
      <c r="L111" s="391">
        <v>0</v>
      </c>
      <c r="M111" s="391">
        <v>0</v>
      </c>
      <c r="N111" s="391">
        <v>0</v>
      </c>
      <c r="O111" s="391">
        <v>0</v>
      </c>
      <c r="P111" s="391">
        <v>0</v>
      </c>
    </row>
    <row r="112" spans="1:16">
      <c r="A112" s="399" t="s">
        <v>1256</v>
      </c>
      <c r="B112" s="389">
        <v>10</v>
      </c>
      <c r="C112" s="389">
        <v>61</v>
      </c>
      <c r="D112" s="389">
        <v>6.1</v>
      </c>
      <c r="E112" s="391">
        <v>0</v>
      </c>
      <c r="F112" s="389">
        <v>1</v>
      </c>
      <c r="G112" s="391">
        <v>0</v>
      </c>
      <c r="H112" s="389">
        <v>2</v>
      </c>
      <c r="I112" s="391">
        <v>0</v>
      </c>
      <c r="J112" s="391">
        <v>0</v>
      </c>
      <c r="K112" s="389">
        <v>2</v>
      </c>
      <c r="L112" s="389">
        <v>1</v>
      </c>
      <c r="M112" s="389">
        <v>3</v>
      </c>
      <c r="N112" s="391">
        <v>0</v>
      </c>
      <c r="O112" s="389">
        <v>1</v>
      </c>
      <c r="P112" s="391">
        <v>0</v>
      </c>
    </row>
    <row r="113" spans="1:16">
      <c r="A113" s="399" t="s">
        <v>1257</v>
      </c>
      <c r="B113" s="389">
        <v>6</v>
      </c>
      <c r="C113" s="389">
        <v>46</v>
      </c>
      <c r="D113" s="389">
        <v>7.666666666666667</v>
      </c>
      <c r="E113" s="391">
        <v>0</v>
      </c>
      <c r="F113" s="391">
        <v>0</v>
      </c>
      <c r="G113" s="391">
        <v>0</v>
      </c>
      <c r="H113" s="391">
        <v>0</v>
      </c>
      <c r="I113" s="389">
        <v>4</v>
      </c>
      <c r="J113" s="391">
        <v>0</v>
      </c>
      <c r="K113" s="391">
        <v>0</v>
      </c>
      <c r="L113" s="391">
        <v>0</v>
      </c>
      <c r="M113" s="389">
        <v>1</v>
      </c>
      <c r="N113" s="389">
        <v>1</v>
      </c>
      <c r="O113" s="391">
        <v>0</v>
      </c>
      <c r="P113" s="391">
        <v>0</v>
      </c>
    </row>
    <row r="114" spans="1:16">
      <c r="A114" s="399" t="s">
        <v>1258</v>
      </c>
      <c r="B114" s="389">
        <v>1</v>
      </c>
      <c r="C114" s="389">
        <v>17</v>
      </c>
      <c r="D114" s="389">
        <v>17</v>
      </c>
      <c r="E114" s="391">
        <v>0</v>
      </c>
      <c r="F114" s="391">
        <v>0</v>
      </c>
      <c r="G114" s="391">
        <v>0</v>
      </c>
      <c r="H114" s="389">
        <v>1</v>
      </c>
      <c r="I114" s="391">
        <v>0</v>
      </c>
      <c r="J114" s="391">
        <v>0</v>
      </c>
      <c r="K114" s="391">
        <v>0</v>
      </c>
      <c r="L114" s="391">
        <v>0</v>
      </c>
      <c r="M114" s="391">
        <v>0</v>
      </c>
      <c r="N114" s="391">
        <v>0</v>
      </c>
      <c r="O114" s="391">
        <v>0</v>
      </c>
      <c r="P114" s="391">
        <v>0</v>
      </c>
    </row>
    <row r="115" spans="1:16">
      <c r="A115" s="399" t="s">
        <v>1259</v>
      </c>
      <c r="B115" s="389">
        <v>2</v>
      </c>
      <c r="C115" s="389">
        <v>30</v>
      </c>
      <c r="D115" s="389">
        <v>15</v>
      </c>
      <c r="E115" s="391">
        <v>0</v>
      </c>
      <c r="F115" s="391">
        <v>0</v>
      </c>
      <c r="G115" s="391">
        <v>0</v>
      </c>
      <c r="H115" s="391">
        <v>0</v>
      </c>
      <c r="I115" s="391">
        <v>0</v>
      </c>
      <c r="J115" s="391">
        <v>0</v>
      </c>
      <c r="K115" s="389">
        <v>1</v>
      </c>
      <c r="L115" s="391">
        <v>0</v>
      </c>
      <c r="M115" s="391">
        <v>0</v>
      </c>
      <c r="N115" s="389">
        <v>1</v>
      </c>
      <c r="O115" s="391">
        <v>0</v>
      </c>
      <c r="P115" s="391">
        <v>0</v>
      </c>
    </row>
    <row r="116" spans="1:16" ht="22.5">
      <c r="A116" s="399" t="s">
        <v>1261</v>
      </c>
      <c r="B116" s="389">
        <v>6</v>
      </c>
      <c r="C116" s="389">
        <v>20</v>
      </c>
      <c r="D116" s="389">
        <v>3.3333333333333335</v>
      </c>
      <c r="E116" s="391">
        <v>0</v>
      </c>
      <c r="F116" s="389">
        <v>1</v>
      </c>
      <c r="G116" s="391">
        <v>0</v>
      </c>
      <c r="H116" s="389">
        <v>1</v>
      </c>
      <c r="I116" s="391">
        <v>0</v>
      </c>
      <c r="J116" s="391">
        <v>0</v>
      </c>
      <c r="K116" s="391">
        <v>0</v>
      </c>
      <c r="L116" s="389">
        <v>2</v>
      </c>
      <c r="M116" s="391">
        <v>0</v>
      </c>
      <c r="N116" s="389">
        <v>1</v>
      </c>
      <c r="O116" s="389">
        <v>1</v>
      </c>
      <c r="P116" s="391">
        <v>0</v>
      </c>
    </row>
    <row r="117" spans="1:16">
      <c r="A117" s="399" t="s">
        <v>1262</v>
      </c>
      <c r="B117" s="389">
        <v>9</v>
      </c>
      <c r="C117" s="389">
        <v>50</v>
      </c>
      <c r="D117" s="389">
        <v>5.5555555555555554</v>
      </c>
      <c r="E117" s="391">
        <v>0</v>
      </c>
      <c r="F117" s="389">
        <v>1</v>
      </c>
      <c r="G117" s="391">
        <v>0</v>
      </c>
      <c r="H117" s="389">
        <v>1</v>
      </c>
      <c r="I117" s="389">
        <v>1</v>
      </c>
      <c r="J117" s="389">
        <v>1</v>
      </c>
      <c r="K117" s="389">
        <v>1</v>
      </c>
      <c r="L117" s="391">
        <v>0</v>
      </c>
      <c r="M117" s="391">
        <v>0</v>
      </c>
      <c r="N117" s="389">
        <v>2</v>
      </c>
      <c r="O117" s="389">
        <v>2</v>
      </c>
      <c r="P117" s="391">
        <v>0</v>
      </c>
    </row>
    <row r="118" spans="1:16" ht="22.5">
      <c r="A118" s="399" t="s">
        <v>1263</v>
      </c>
      <c r="B118" s="389">
        <v>7</v>
      </c>
      <c r="C118" s="389">
        <v>27</v>
      </c>
      <c r="D118" s="389">
        <v>3.8571428571428572</v>
      </c>
      <c r="E118" s="391">
        <v>0</v>
      </c>
      <c r="F118" s="391">
        <v>0</v>
      </c>
      <c r="G118" s="391">
        <v>0</v>
      </c>
      <c r="H118" s="389">
        <v>2</v>
      </c>
      <c r="I118" s="389">
        <v>2</v>
      </c>
      <c r="J118" s="391">
        <v>0</v>
      </c>
      <c r="K118" s="391">
        <v>0</v>
      </c>
      <c r="L118" s="389">
        <v>1</v>
      </c>
      <c r="M118" s="389">
        <v>2</v>
      </c>
      <c r="N118" s="391">
        <v>0</v>
      </c>
      <c r="O118" s="391">
        <v>0</v>
      </c>
      <c r="P118" s="391">
        <v>0</v>
      </c>
    </row>
    <row r="119" spans="1:16" ht="22.5">
      <c r="A119" s="399" t="s">
        <v>1264</v>
      </c>
      <c r="B119" s="389">
        <v>30</v>
      </c>
      <c r="C119" s="389">
        <v>102</v>
      </c>
      <c r="D119" s="389">
        <v>3.4</v>
      </c>
      <c r="E119" s="391">
        <v>0</v>
      </c>
      <c r="F119" s="389">
        <v>1</v>
      </c>
      <c r="G119" s="389">
        <v>4</v>
      </c>
      <c r="H119" s="389">
        <v>4</v>
      </c>
      <c r="I119" s="389">
        <v>3</v>
      </c>
      <c r="J119" s="391">
        <v>0</v>
      </c>
      <c r="K119" s="389">
        <v>8</v>
      </c>
      <c r="L119" s="389">
        <v>5</v>
      </c>
      <c r="M119" s="389">
        <v>2</v>
      </c>
      <c r="N119" s="389">
        <v>1</v>
      </c>
      <c r="O119" s="389">
        <v>2</v>
      </c>
      <c r="P119" s="391">
        <v>0</v>
      </c>
    </row>
    <row r="120" spans="1:16">
      <c r="A120" s="399" t="s">
        <v>1266</v>
      </c>
      <c r="B120" s="389">
        <v>48</v>
      </c>
      <c r="C120" s="389">
        <v>97</v>
      </c>
      <c r="D120" s="389">
        <v>2.0208333333333335</v>
      </c>
      <c r="E120" s="391">
        <v>0</v>
      </c>
      <c r="F120" s="389">
        <v>5</v>
      </c>
      <c r="G120" s="389">
        <v>6</v>
      </c>
      <c r="H120" s="389">
        <v>2</v>
      </c>
      <c r="I120" s="389">
        <v>5</v>
      </c>
      <c r="J120" s="389">
        <v>5</v>
      </c>
      <c r="K120" s="389">
        <v>7</v>
      </c>
      <c r="L120" s="389">
        <v>7</v>
      </c>
      <c r="M120" s="389">
        <v>4</v>
      </c>
      <c r="N120" s="389">
        <v>5</v>
      </c>
      <c r="O120" s="389">
        <v>2</v>
      </c>
      <c r="P120" s="391">
        <v>0</v>
      </c>
    </row>
    <row r="121" spans="1:16">
      <c r="A121" s="399" t="s">
        <v>1267</v>
      </c>
      <c r="B121" s="389">
        <v>8</v>
      </c>
      <c r="C121" s="389">
        <v>45</v>
      </c>
      <c r="D121" s="389">
        <v>5.625</v>
      </c>
      <c r="E121" s="391">
        <v>0</v>
      </c>
      <c r="F121" s="391">
        <v>0</v>
      </c>
      <c r="G121" s="391">
        <v>0</v>
      </c>
      <c r="H121" s="389">
        <v>1</v>
      </c>
      <c r="I121" s="389">
        <v>1</v>
      </c>
      <c r="J121" s="389">
        <v>1</v>
      </c>
      <c r="K121" s="389">
        <v>1</v>
      </c>
      <c r="L121" s="389">
        <v>2</v>
      </c>
      <c r="M121" s="389">
        <v>1</v>
      </c>
      <c r="N121" s="391">
        <v>0</v>
      </c>
      <c r="O121" s="389">
        <v>1</v>
      </c>
      <c r="P121" s="391">
        <v>0</v>
      </c>
    </row>
    <row r="122" spans="1:16">
      <c r="A122" s="399" t="s">
        <v>1268</v>
      </c>
      <c r="B122" s="389">
        <v>7</v>
      </c>
      <c r="C122" s="389">
        <v>81</v>
      </c>
      <c r="D122" s="389">
        <v>11.571428571428571</v>
      </c>
      <c r="E122" s="389">
        <v>1</v>
      </c>
      <c r="F122" s="391">
        <v>0</v>
      </c>
      <c r="G122" s="391">
        <v>0</v>
      </c>
      <c r="H122" s="389">
        <v>1</v>
      </c>
      <c r="I122" s="391">
        <v>0</v>
      </c>
      <c r="J122" s="391">
        <v>0</v>
      </c>
      <c r="K122" s="391">
        <v>0</v>
      </c>
      <c r="L122" s="389">
        <v>1</v>
      </c>
      <c r="M122" s="389">
        <v>1</v>
      </c>
      <c r="N122" s="391">
        <v>0</v>
      </c>
      <c r="O122" s="389">
        <v>3</v>
      </c>
      <c r="P122" s="391">
        <v>0</v>
      </c>
    </row>
    <row r="123" spans="1:16">
      <c r="A123" s="399" t="s">
        <v>1269</v>
      </c>
      <c r="B123" s="389">
        <v>30</v>
      </c>
      <c r="C123" s="389">
        <v>267</v>
      </c>
      <c r="D123" s="389">
        <v>8.9</v>
      </c>
      <c r="E123" s="389">
        <v>7</v>
      </c>
      <c r="F123" s="389">
        <v>1</v>
      </c>
      <c r="G123" s="389">
        <v>1</v>
      </c>
      <c r="H123" s="389">
        <v>3</v>
      </c>
      <c r="I123" s="389">
        <v>1</v>
      </c>
      <c r="J123" s="389">
        <v>2</v>
      </c>
      <c r="K123" s="389">
        <v>8</v>
      </c>
      <c r="L123" s="389">
        <v>3</v>
      </c>
      <c r="M123" s="389">
        <v>3</v>
      </c>
      <c r="N123" s="389">
        <v>1</v>
      </c>
      <c r="O123" s="391">
        <v>0</v>
      </c>
      <c r="P123" s="391">
        <v>0</v>
      </c>
    </row>
    <row r="124" spans="1:16">
      <c r="A124" s="399" t="s">
        <v>1270</v>
      </c>
      <c r="B124" s="389">
        <v>2</v>
      </c>
      <c r="C124" s="389">
        <v>5</v>
      </c>
      <c r="D124" s="389">
        <v>2.5</v>
      </c>
      <c r="E124" s="391">
        <v>0</v>
      </c>
      <c r="F124" s="389">
        <v>1</v>
      </c>
      <c r="G124" s="391">
        <v>0</v>
      </c>
      <c r="H124" s="391">
        <v>0</v>
      </c>
      <c r="I124" s="391">
        <v>0</v>
      </c>
      <c r="J124" s="391">
        <v>0</v>
      </c>
      <c r="K124" s="389">
        <v>1</v>
      </c>
      <c r="L124" s="391">
        <v>0</v>
      </c>
      <c r="M124" s="391">
        <v>0</v>
      </c>
      <c r="N124" s="391">
        <v>0</v>
      </c>
      <c r="O124" s="391">
        <v>0</v>
      </c>
      <c r="P124" s="391">
        <v>0</v>
      </c>
    </row>
    <row r="125" spans="1:16" ht="22.5">
      <c r="A125" s="399" t="s">
        <v>1271</v>
      </c>
      <c r="B125" s="389">
        <v>1</v>
      </c>
      <c r="C125" s="389">
        <v>10</v>
      </c>
      <c r="D125" s="389">
        <v>10</v>
      </c>
      <c r="E125" s="391">
        <v>0</v>
      </c>
      <c r="F125" s="391">
        <v>0</v>
      </c>
      <c r="G125" s="391">
        <v>0</v>
      </c>
      <c r="H125" s="391">
        <v>0</v>
      </c>
      <c r="I125" s="391">
        <v>0</v>
      </c>
      <c r="J125" s="391">
        <v>0</v>
      </c>
      <c r="K125" s="389">
        <v>1</v>
      </c>
      <c r="L125" s="391">
        <v>0</v>
      </c>
      <c r="M125" s="391">
        <v>0</v>
      </c>
      <c r="N125" s="391">
        <v>0</v>
      </c>
      <c r="O125" s="391">
        <v>0</v>
      </c>
      <c r="P125" s="391">
        <v>0</v>
      </c>
    </row>
    <row r="126" spans="1:16">
      <c r="A126" s="399" t="s">
        <v>1272</v>
      </c>
      <c r="B126" s="389">
        <v>64</v>
      </c>
      <c r="C126" s="389">
        <v>431</v>
      </c>
      <c r="D126" s="389">
        <v>6.734375</v>
      </c>
      <c r="E126" s="391">
        <v>0</v>
      </c>
      <c r="F126" s="391">
        <v>0</v>
      </c>
      <c r="G126" s="389">
        <v>1</v>
      </c>
      <c r="H126" s="389">
        <v>1</v>
      </c>
      <c r="I126" s="389">
        <v>1</v>
      </c>
      <c r="J126" s="389">
        <v>3</v>
      </c>
      <c r="K126" s="389">
        <v>9</v>
      </c>
      <c r="L126" s="389">
        <v>19</v>
      </c>
      <c r="M126" s="389">
        <v>15</v>
      </c>
      <c r="N126" s="389">
        <v>10</v>
      </c>
      <c r="O126" s="389">
        <v>5</v>
      </c>
      <c r="P126" s="391">
        <v>0</v>
      </c>
    </row>
    <row r="127" spans="1:16">
      <c r="A127" s="399" t="s">
        <v>1273</v>
      </c>
      <c r="B127" s="389">
        <v>5</v>
      </c>
      <c r="C127" s="389">
        <v>33</v>
      </c>
      <c r="D127" s="389">
        <v>6.6</v>
      </c>
      <c r="E127" s="391">
        <v>0</v>
      </c>
      <c r="F127" s="391">
        <v>0</v>
      </c>
      <c r="G127" s="389">
        <v>2</v>
      </c>
      <c r="H127" s="391">
        <v>0</v>
      </c>
      <c r="I127" s="391">
        <v>0</v>
      </c>
      <c r="J127" s="391">
        <v>0</v>
      </c>
      <c r="K127" s="389">
        <v>1</v>
      </c>
      <c r="L127" s="389">
        <v>1</v>
      </c>
      <c r="M127" s="389">
        <v>1</v>
      </c>
      <c r="N127" s="391">
        <v>0</v>
      </c>
      <c r="O127" s="391">
        <v>0</v>
      </c>
      <c r="P127" s="391">
        <v>0</v>
      </c>
    </row>
    <row r="128" spans="1:16">
      <c r="A128" s="399" t="s">
        <v>1274</v>
      </c>
      <c r="B128" s="389">
        <v>3</v>
      </c>
      <c r="C128" s="389">
        <v>23</v>
      </c>
      <c r="D128" s="389">
        <v>7.666666666666667</v>
      </c>
      <c r="E128" s="391">
        <v>0</v>
      </c>
      <c r="F128" s="391">
        <v>0</v>
      </c>
      <c r="G128" s="391">
        <v>0</v>
      </c>
      <c r="H128" s="389">
        <v>1</v>
      </c>
      <c r="I128" s="391">
        <v>0</v>
      </c>
      <c r="J128" s="391">
        <v>0</v>
      </c>
      <c r="K128" s="389">
        <v>1</v>
      </c>
      <c r="L128" s="391">
        <v>0</v>
      </c>
      <c r="M128" s="391">
        <v>0</v>
      </c>
      <c r="N128" s="389">
        <v>1</v>
      </c>
      <c r="O128" s="391">
        <v>0</v>
      </c>
      <c r="P128" s="391">
        <v>0</v>
      </c>
    </row>
    <row r="129" spans="1:16">
      <c r="A129" s="399" t="s">
        <v>1275</v>
      </c>
      <c r="B129" s="389">
        <v>129</v>
      </c>
      <c r="C129" s="389">
        <v>775</v>
      </c>
      <c r="D129" s="389">
        <v>6.0077519379844961</v>
      </c>
      <c r="E129" s="389">
        <v>1</v>
      </c>
      <c r="F129" s="389">
        <v>2</v>
      </c>
      <c r="G129" s="389">
        <v>4</v>
      </c>
      <c r="H129" s="389">
        <v>6</v>
      </c>
      <c r="I129" s="389">
        <v>4</v>
      </c>
      <c r="J129" s="389">
        <v>7</v>
      </c>
      <c r="K129" s="389">
        <v>25</v>
      </c>
      <c r="L129" s="389">
        <v>25</v>
      </c>
      <c r="M129" s="389">
        <v>15</v>
      </c>
      <c r="N129" s="389">
        <v>18</v>
      </c>
      <c r="O129" s="389">
        <v>22</v>
      </c>
      <c r="P129" s="391">
        <v>0</v>
      </c>
    </row>
    <row r="130" spans="1:16">
      <c r="A130" s="399" t="s">
        <v>1276</v>
      </c>
      <c r="B130" s="389">
        <v>1</v>
      </c>
      <c r="C130" s="389">
        <v>2</v>
      </c>
      <c r="D130" s="389">
        <v>2</v>
      </c>
      <c r="E130" s="391">
        <v>0</v>
      </c>
      <c r="F130" s="391">
        <v>0</v>
      </c>
      <c r="G130" s="389">
        <v>1</v>
      </c>
      <c r="H130" s="391">
        <v>0</v>
      </c>
      <c r="I130" s="391">
        <v>0</v>
      </c>
      <c r="J130" s="391">
        <v>0</v>
      </c>
      <c r="K130" s="391">
        <v>0</v>
      </c>
      <c r="L130" s="391">
        <v>0</v>
      </c>
      <c r="M130" s="391">
        <v>0</v>
      </c>
      <c r="N130" s="391">
        <v>0</v>
      </c>
      <c r="O130" s="391">
        <v>0</v>
      </c>
      <c r="P130" s="391">
        <v>0</v>
      </c>
    </row>
    <row r="131" spans="1:16">
      <c r="A131" s="399" t="s">
        <v>1277</v>
      </c>
      <c r="B131" s="389">
        <v>1</v>
      </c>
      <c r="C131" s="389">
        <v>3</v>
      </c>
      <c r="D131" s="389">
        <v>3</v>
      </c>
      <c r="E131" s="391">
        <v>0</v>
      </c>
      <c r="F131" s="391">
        <v>0</v>
      </c>
      <c r="G131" s="391">
        <v>0</v>
      </c>
      <c r="H131" s="391">
        <v>0</v>
      </c>
      <c r="I131" s="391">
        <v>0</v>
      </c>
      <c r="J131" s="391">
        <v>0</v>
      </c>
      <c r="K131" s="391">
        <v>0</v>
      </c>
      <c r="L131" s="391">
        <v>0</v>
      </c>
      <c r="M131" s="391">
        <v>0</v>
      </c>
      <c r="N131" s="389">
        <v>1</v>
      </c>
      <c r="O131" s="391">
        <v>0</v>
      </c>
      <c r="P131" s="391">
        <v>0</v>
      </c>
    </row>
    <row r="132" spans="1:16">
      <c r="A132" s="399" t="s">
        <v>1279</v>
      </c>
      <c r="B132" s="389">
        <v>68</v>
      </c>
      <c r="C132" s="389">
        <v>284</v>
      </c>
      <c r="D132" s="389">
        <v>4.1764705882352944</v>
      </c>
      <c r="E132" s="389">
        <v>1</v>
      </c>
      <c r="F132" s="389">
        <v>5</v>
      </c>
      <c r="G132" s="389">
        <v>9</v>
      </c>
      <c r="H132" s="389">
        <v>6</v>
      </c>
      <c r="I132" s="389">
        <v>4</v>
      </c>
      <c r="J132" s="389">
        <v>5</v>
      </c>
      <c r="K132" s="389">
        <v>7</v>
      </c>
      <c r="L132" s="389">
        <v>7</v>
      </c>
      <c r="M132" s="389">
        <v>5</v>
      </c>
      <c r="N132" s="389">
        <v>10</v>
      </c>
      <c r="O132" s="389">
        <v>9</v>
      </c>
      <c r="P132" s="391">
        <v>0</v>
      </c>
    </row>
    <row r="133" spans="1:16" ht="22.5">
      <c r="A133" s="399" t="s">
        <v>1282</v>
      </c>
      <c r="B133" s="389">
        <v>215</v>
      </c>
      <c r="C133" s="389">
        <v>783</v>
      </c>
      <c r="D133" s="389">
        <v>3.6418604651162791</v>
      </c>
      <c r="E133" s="389">
        <v>6</v>
      </c>
      <c r="F133" s="389">
        <v>63</v>
      </c>
      <c r="G133" s="389">
        <v>54</v>
      </c>
      <c r="H133" s="389">
        <v>30</v>
      </c>
      <c r="I133" s="389">
        <v>6</v>
      </c>
      <c r="J133" s="389">
        <v>8</v>
      </c>
      <c r="K133" s="389">
        <v>10</v>
      </c>
      <c r="L133" s="389">
        <v>11</v>
      </c>
      <c r="M133" s="389">
        <v>9</v>
      </c>
      <c r="N133" s="389">
        <v>7</v>
      </c>
      <c r="O133" s="389">
        <v>11</v>
      </c>
      <c r="P133" s="391">
        <v>0</v>
      </c>
    </row>
    <row r="134" spans="1:16">
      <c r="A134" s="399" t="s">
        <v>1283</v>
      </c>
      <c r="B134" s="389">
        <v>3</v>
      </c>
      <c r="C134" s="389">
        <v>27</v>
      </c>
      <c r="D134" s="389">
        <v>9</v>
      </c>
      <c r="E134" s="391">
        <v>0</v>
      </c>
      <c r="F134" s="389">
        <v>1</v>
      </c>
      <c r="G134" s="391">
        <v>0</v>
      </c>
      <c r="H134" s="389">
        <v>1</v>
      </c>
      <c r="I134" s="391">
        <v>0</v>
      </c>
      <c r="J134" s="391">
        <v>0</v>
      </c>
      <c r="K134" s="389">
        <v>1</v>
      </c>
      <c r="L134" s="391">
        <v>0</v>
      </c>
      <c r="M134" s="391">
        <v>0</v>
      </c>
      <c r="N134" s="391">
        <v>0</v>
      </c>
      <c r="O134" s="391">
        <v>0</v>
      </c>
      <c r="P134" s="391">
        <v>0</v>
      </c>
    </row>
    <row r="135" spans="1:16">
      <c r="A135" s="399" t="s">
        <v>1284</v>
      </c>
      <c r="B135" s="389">
        <v>6</v>
      </c>
      <c r="C135" s="389">
        <v>15</v>
      </c>
      <c r="D135" s="389">
        <v>2.5</v>
      </c>
      <c r="E135" s="391">
        <v>0</v>
      </c>
      <c r="F135" s="391">
        <v>0</v>
      </c>
      <c r="G135" s="389">
        <v>2</v>
      </c>
      <c r="H135" s="389">
        <v>2</v>
      </c>
      <c r="I135" s="389">
        <v>1</v>
      </c>
      <c r="J135" s="391">
        <v>0</v>
      </c>
      <c r="K135" s="389">
        <v>1</v>
      </c>
      <c r="L135" s="391">
        <v>0</v>
      </c>
      <c r="M135" s="391">
        <v>0</v>
      </c>
      <c r="N135" s="391">
        <v>0</v>
      </c>
      <c r="O135" s="391">
        <v>0</v>
      </c>
      <c r="P135" s="391">
        <v>0</v>
      </c>
    </row>
    <row r="136" spans="1:16">
      <c r="A136" s="399" t="s">
        <v>1285</v>
      </c>
      <c r="B136" s="389">
        <v>13</v>
      </c>
      <c r="C136" s="389">
        <v>62</v>
      </c>
      <c r="D136" s="389">
        <v>4.7692307692307692</v>
      </c>
      <c r="E136" s="389">
        <v>3</v>
      </c>
      <c r="F136" s="389">
        <v>2</v>
      </c>
      <c r="G136" s="389">
        <v>1</v>
      </c>
      <c r="H136" s="391">
        <v>0</v>
      </c>
      <c r="I136" s="389">
        <v>1</v>
      </c>
      <c r="J136" s="389">
        <v>1</v>
      </c>
      <c r="K136" s="391">
        <v>0</v>
      </c>
      <c r="L136" s="391">
        <v>0</v>
      </c>
      <c r="M136" s="389">
        <v>1</v>
      </c>
      <c r="N136" s="389">
        <v>3</v>
      </c>
      <c r="O136" s="389">
        <v>1</v>
      </c>
      <c r="P136" s="391">
        <v>0</v>
      </c>
    </row>
    <row r="137" spans="1:16">
      <c r="A137" s="399" t="s">
        <v>1286</v>
      </c>
      <c r="B137" s="389">
        <v>36</v>
      </c>
      <c r="C137" s="389">
        <v>255</v>
      </c>
      <c r="D137" s="389">
        <v>7.083333333333333</v>
      </c>
      <c r="E137" s="391">
        <v>0</v>
      </c>
      <c r="F137" s="389">
        <v>3</v>
      </c>
      <c r="G137" s="389">
        <v>4</v>
      </c>
      <c r="H137" s="389">
        <v>2</v>
      </c>
      <c r="I137" s="391">
        <v>0</v>
      </c>
      <c r="J137" s="389">
        <v>1</v>
      </c>
      <c r="K137" s="389">
        <v>2</v>
      </c>
      <c r="L137" s="389">
        <v>5</v>
      </c>
      <c r="M137" s="389">
        <v>2</v>
      </c>
      <c r="N137" s="389">
        <v>3</v>
      </c>
      <c r="O137" s="389">
        <v>13</v>
      </c>
      <c r="P137" s="389">
        <v>1</v>
      </c>
    </row>
    <row r="138" spans="1:16">
      <c r="A138" s="399" t="s">
        <v>1287</v>
      </c>
      <c r="B138" s="389">
        <v>10</v>
      </c>
      <c r="C138" s="389">
        <v>35</v>
      </c>
      <c r="D138" s="389">
        <v>3.5</v>
      </c>
      <c r="E138" s="391">
        <v>0</v>
      </c>
      <c r="F138" s="389">
        <v>3</v>
      </c>
      <c r="G138" s="389">
        <v>2</v>
      </c>
      <c r="H138" s="389">
        <v>3</v>
      </c>
      <c r="I138" s="391">
        <v>0</v>
      </c>
      <c r="J138" s="389">
        <v>1</v>
      </c>
      <c r="K138" s="389">
        <v>1</v>
      </c>
      <c r="L138" s="391">
        <v>0</v>
      </c>
      <c r="M138" s="391">
        <v>0</v>
      </c>
      <c r="N138" s="391">
        <v>0</v>
      </c>
      <c r="O138" s="391">
        <v>0</v>
      </c>
      <c r="P138" s="391">
        <v>0</v>
      </c>
    </row>
    <row r="139" spans="1:16">
      <c r="A139" s="399" t="s">
        <v>1288</v>
      </c>
      <c r="B139" s="389">
        <v>33</v>
      </c>
      <c r="C139" s="389">
        <v>95</v>
      </c>
      <c r="D139" s="389">
        <v>2.8787878787878789</v>
      </c>
      <c r="E139" s="391">
        <v>0</v>
      </c>
      <c r="F139" s="389">
        <v>14</v>
      </c>
      <c r="G139" s="389">
        <v>7</v>
      </c>
      <c r="H139" s="389">
        <v>5</v>
      </c>
      <c r="I139" s="389">
        <v>2</v>
      </c>
      <c r="J139" s="389">
        <v>1</v>
      </c>
      <c r="K139" s="391">
        <v>0</v>
      </c>
      <c r="L139" s="389">
        <v>1</v>
      </c>
      <c r="M139" s="391">
        <v>0</v>
      </c>
      <c r="N139" s="389">
        <v>2</v>
      </c>
      <c r="O139" s="389">
        <v>1</v>
      </c>
      <c r="P139" s="391">
        <v>0</v>
      </c>
    </row>
    <row r="140" spans="1:16">
      <c r="A140" s="399" t="s">
        <v>1289</v>
      </c>
      <c r="B140" s="389">
        <v>17</v>
      </c>
      <c r="C140" s="389">
        <v>117</v>
      </c>
      <c r="D140" s="389">
        <v>6.882352941176471</v>
      </c>
      <c r="E140" s="391">
        <v>0</v>
      </c>
      <c r="F140" s="391">
        <v>0</v>
      </c>
      <c r="G140" s="391">
        <v>0</v>
      </c>
      <c r="H140" s="389">
        <v>1</v>
      </c>
      <c r="I140" s="391">
        <v>0</v>
      </c>
      <c r="J140" s="391">
        <v>0</v>
      </c>
      <c r="K140" s="389">
        <v>2</v>
      </c>
      <c r="L140" s="389">
        <v>1</v>
      </c>
      <c r="M140" s="389">
        <v>4</v>
      </c>
      <c r="N140" s="389">
        <v>6</v>
      </c>
      <c r="O140" s="389">
        <v>3</v>
      </c>
      <c r="P140" s="391">
        <v>0</v>
      </c>
    </row>
    <row r="141" spans="1:16">
      <c r="A141" s="399" t="s">
        <v>1290</v>
      </c>
      <c r="B141" s="389">
        <v>1</v>
      </c>
      <c r="C141" s="389">
        <v>2</v>
      </c>
      <c r="D141" s="389">
        <v>2</v>
      </c>
      <c r="E141" s="391">
        <v>0</v>
      </c>
      <c r="F141" s="391">
        <v>0</v>
      </c>
      <c r="G141" s="391">
        <v>0</v>
      </c>
      <c r="H141" s="391">
        <v>0</v>
      </c>
      <c r="I141" s="391">
        <v>0</v>
      </c>
      <c r="J141" s="391">
        <v>0</v>
      </c>
      <c r="K141" s="389">
        <v>1</v>
      </c>
      <c r="L141" s="391">
        <v>0</v>
      </c>
      <c r="M141" s="391">
        <v>0</v>
      </c>
      <c r="N141" s="391">
        <v>0</v>
      </c>
      <c r="O141" s="391">
        <v>0</v>
      </c>
      <c r="P141" s="391">
        <v>0</v>
      </c>
    </row>
    <row r="142" spans="1:16" ht="33.75">
      <c r="A142" s="399" t="s">
        <v>1293</v>
      </c>
      <c r="B142" s="389">
        <v>5</v>
      </c>
      <c r="C142" s="389">
        <v>51</v>
      </c>
      <c r="D142" s="389">
        <v>10.199999999999999</v>
      </c>
      <c r="E142" s="389">
        <v>2</v>
      </c>
      <c r="F142" s="389">
        <v>1</v>
      </c>
      <c r="G142" s="391">
        <v>0</v>
      </c>
      <c r="H142" s="391">
        <v>0</v>
      </c>
      <c r="I142" s="391">
        <v>0</v>
      </c>
      <c r="J142" s="391">
        <v>0</v>
      </c>
      <c r="K142" s="389">
        <v>1</v>
      </c>
      <c r="L142" s="391">
        <v>0</v>
      </c>
      <c r="M142" s="389">
        <v>1</v>
      </c>
      <c r="N142" s="391">
        <v>0</v>
      </c>
      <c r="O142" s="391">
        <v>0</v>
      </c>
      <c r="P142" s="391">
        <v>0</v>
      </c>
    </row>
    <row r="143" spans="1:16" ht="33.75">
      <c r="A143" s="399" t="s">
        <v>1294</v>
      </c>
      <c r="B143" s="389">
        <v>7</v>
      </c>
      <c r="C143" s="389">
        <v>47</v>
      </c>
      <c r="D143" s="389">
        <v>6.7142857142857144</v>
      </c>
      <c r="E143" s="389">
        <v>1</v>
      </c>
      <c r="F143" s="391">
        <v>0</v>
      </c>
      <c r="G143" s="389">
        <v>1</v>
      </c>
      <c r="H143" s="391">
        <v>0</v>
      </c>
      <c r="I143" s="391">
        <v>0</v>
      </c>
      <c r="J143" s="391">
        <v>0</v>
      </c>
      <c r="K143" s="389">
        <v>1</v>
      </c>
      <c r="L143" s="389">
        <v>1</v>
      </c>
      <c r="M143" s="389">
        <v>2</v>
      </c>
      <c r="N143" s="391">
        <v>0</v>
      </c>
      <c r="O143" s="389">
        <v>1</v>
      </c>
      <c r="P143" s="391">
        <v>0</v>
      </c>
    </row>
    <row r="144" spans="1:16" ht="22.5">
      <c r="A144" s="399" t="s">
        <v>1295</v>
      </c>
      <c r="B144" s="389">
        <v>151</v>
      </c>
      <c r="C144" s="389">
        <v>228</v>
      </c>
      <c r="D144" s="389">
        <v>1.509933774834437</v>
      </c>
      <c r="E144" s="389">
        <v>2</v>
      </c>
      <c r="F144" s="389">
        <v>1</v>
      </c>
      <c r="G144" s="389">
        <v>2</v>
      </c>
      <c r="H144" s="391">
        <v>0</v>
      </c>
      <c r="I144" s="389">
        <v>1</v>
      </c>
      <c r="J144" s="389">
        <v>14</v>
      </c>
      <c r="K144" s="389">
        <v>71</v>
      </c>
      <c r="L144" s="389">
        <v>29</v>
      </c>
      <c r="M144" s="389">
        <v>16</v>
      </c>
      <c r="N144" s="389">
        <v>9</v>
      </c>
      <c r="O144" s="389">
        <v>6</v>
      </c>
      <c r="P144" s="391">
        <v>0</v>
      </c>
    </row>
    <row r="145" spans="1:16" ht="22.5" customHeight="1">
      <c r="A145" s="399" t="s">
        <v>1296</v>
      </c>
      <c r="B145" s="389">
        <v>1</v>
      </c>
      <c r="C145" s="389">
        <v>1</v>
      </c>
      <c r="D145" s="389">
        <v>1</v>
      </c>
      <c r="E145" s="391">
        <v>0</v>
      </c>
      <c r="F145" s="389">
        <v>1</v>
      </c>
      <c r="G145" s="391">
        <v>0</v>
      </c>
      <c r="H145" s="391">
        <v>0</v>
      </c>
      <c r="I145" s="391">
        <v>0</v>
      </c>
      <c r="J145" s="391">
        <v>0</v>
      </c>
      <c r="K145" s="391">
        <v>0</v>
      </c>
      <c r="L145" s="391">
        <v>0</v>
      </c>
      <c r="M145" s="391">
        <v>0</v>
      </c>
      <c r="N145" s="391">
        <v>0</v>
      </c>
      <c r="O145" s="391">
        <v>0</v>
      </c>
      <c r="P145" s="391">
        <v>0</v>
      </c>
    </row>
    <row r="146" spans="1:16">
      <c r="A146" s="398" t="s">
        <v>1297</v>
      </c>
      <c r="B146" s="389">
        <v>39127</v>
      </c>
      <c r="C146" s="389">
        <v>166832</v>
      </c>
      <c r="D146" s="389">
        <v>4.2638587164873361</v>
      </c>
      <c r="E146" s="389">
        <v>121</v>
      </c>
      <c r="F146" s="389">
        <v>565</v>
      </c>
      <c r="G146" s="389">
        <v>638</v>
      </c>
      <c r="H146" s="389">
        <v>808</v>
      </c>
      <c r="I146" s="389">
        <v>1020</v>
      </c>
      <c r="J146" s="389">
        <v>989</v>
      </c>
      <c r="K146" s="389">
        <v>3874</v>
      </c>
      <c r="L146" s="389">
        <v>8836</v>
      </c>
      <c r="M146" s="389">
        <v>9576</v>
      </c>
      <c r="N146" s="389">
        <v>5601</v>
      </c>
      <c r="O146" s="389">
        <v>7090</v>
      </c>
      <c r="P146" s="389">
        <v>9</v>
      </c>
    </row>
    <row r="147" spans="1:16">
      <c r="A147" s="399" t="s">
        <v>1298</v>
      </c>
      <c r="B147" s="389">
        <v>16</v>
      </c>
      <c r="C147" s="389">
        <v>35</v>
      </c>
      <c r="D147" s="389">
        <v>2.1875</v>
      </c>
      <c r="E147" s="391">
        <v>0</v>
      </c>
      <c r="F147" s="391">
        <v>0</v>
      </c>
      <c r="G147" s="391">
        <v>0</v>
      </c>
      <c r="H147" s="389">
        <v>1</v>
      </c>
      <c r="I147" s="391">
        <v>0</v>
      </c>
      <c r="J147" s="391">
        <v>0</v>
      </c>
      <c r="K147" s="391">
        <v>0</v>
      </c>
      <c r="L147" s="389">
        <v>1</v>
      </c>
      <c r="M147" s="391">
        <v>0</v>
      </c>
      <c r="N147" s="389">
        <v>4</v>
      </c>
      <c r="O147" s="389">
        <v>10</v>
      </c>
      <c r="P147" s="391">
        <v>0</v>
      </c>
    </row>
    <row r="148" spans="1:16">
      <c r="A148" s="399" t="s">
        <v>1299</v>
      </c>
      <c r="B148" s="389">
        <v>36</v>
      </c>
      <c r="C148" s="389">
        <v>181</v>
      </c>
      <c r="D148" s="389">
        <v>5.0277777777777777</v>
      </c>
      <c r="E148" s="391">
        <v>0</v>
      </c>
      <c r="F148" s="391">
        <v>0</v>
      </c>
      <c r="G148" s="391">
        <v>0</v>
      </c>
      <c r="H148" s="391">
        <v>0</v>
      </c>
      <c r="I148" s="391">
        <v>0</v>
      </c>
      <c r="J148" s="391">
        <v>0</v>
      </c>
      <c r="K148" s="389">
        <v>2</v>
      </c>
      <c r="L148" s="389">
        <v>11</v>
      </c>
      <c r="M148" s="389">
        <v>14</v>
      </c>
      <c r="N148" s="389">
        <v>2</v>
      </c>
      <c r="O148" s="389">
        <v>7</v>
      </c>
      <c r="P148" s="391">
        <v>0</v>
      </c>
    </row>
    <row r="149" spans="1:16" ht="22.5">
      <c r="A149" s="399" t="s">
        <v>1300</v>
      </c>
      <c r="B149" s="389">
        <v>95</v>
      </c>
      <c r="C149" s="389">
        <v>524</v>
      </c>
      <c r="D149" s="389">
        <v>5.5157894736842108</v>
      </c>
      <c r="E149" s="391">
        <v>0</v>
      </c>
      <c r="F149" s="391">
        <v>0</v>
      </c>
      <c r="G149" s="391">
        <v>0</v>
      </c>
      <c r="H149" s="391">
        <v>0</v>
      </c>
      <c r="I149" s="391">
        <v>0</v>
      </c>
      <c r="J149" s="389">
        <v>1</v>
      </c>
      <c r="K149" s="389">
        <v>6</v>
      </c>
      <c r="L149" s="389">
        <v>5</v>
      </c>
      <c r="M149" s="389">
        <v>19</v>
      </c>
      <c r="N149" s="389">
        <v>27</v>
      </c>
      <c r="O149" s="389">
        <v>37</v>
      </c>
      <c r="P149" s="391">
        <v>0</v>
      </c>
    </row>
    <row r="150" spans="1:16">
      <c r="A150" s="399" t="s">
        <v>1301</v>
      </c>
      <c r="B150" s="389">
        <v>20</v>
      </c>
      <c r="C150" s="389">
        <v>58</v>
      </c>
      <c r="D150" s="389">
        <v>2.9</v>
      </c>
      <c r="E150" s="391">
        <v>0</v>
      </c>
      <c r="F150" s="391">
        <v>0</v>
      </c>
      <c r="G150" s="389">
        <v>1</v>
      </c>
      <c r="H150" s="391">
        <v>0</v>
      </c>
      <c r="I150" s="391">
        <v>0</v>
      </c>
      <c r="J150" s="391">
        <v>0</v>
      </c>
      <c r="K150" s="391">
        <v>0</v>
      </c>
      <c r="L150" s="389">
        <v>1</v>
      </c>
      <c r="M150" s="391">
        <v>0</v>
      </c>
      <c r="N150" s="389">
        <v>2</v>
      </c>
      <c r="O150" s="389">
        <v>16</v>
      </c>
      <c r="P150" s="391">
        <v>0</v>
      </c>
    </row>
    <row r="151" spans="1:16">
      <c r="A151" s="399" t="s">
        <v>1302</v>
      </c>
      <c r="B151" s="389">
        <v>3</v>
      </c>
      <c r="C151" s="389">
        <v>85</v>
      </c>
      <c r="D151" s="389">
        <v>28.333333333333332</v>
      </c>
      <c r="E151" s="391">
        <v>0</v>
      </c>
      <c r="F151" s="391">
        <v>0</v>
      </c>
      <c r="G151" s="391">
        <v>0</v>
      </c>
      <c r="H151" s="391">
        <v>0</v>
      </c>
      <c r="I151" s="391">
        <v>0</v>
      </c>
      <c r="J151" s="391">
        <v>0</v>
      </c>
      <c r="K151" s="391">
        <v>0</v>
      </c>
      <c r="L151" s="391">
        <v>0</v>
      </c>
      <c r="M151" s="391">
        <v>0</v>
      </c>
      <c r="N151" s="391">
        <v>0</v>
      </c>
      <c r="O151" s="389">
        <v>3</v>
      </c>
      <c r="P151" s="391">
        <v>0</v>
      </c>
    </row>
    <row r="152" spans="1:16">
      <c r="A152" s="399" t="s">
        <v>1303</v>
      </c>
      <c r="B152" s="389">
        <v>7</v>
      </c>
      <c r="C152" s="389">
        <v>44</v>
      </c>
      <c r="D152" s="389">
        <v>6.2857142857142856</v>
      </c>
      <c r="E152" s="391">
        <v>0</v>
      </c>
      <c r="F152" s="391">
        <v>0</v>
      </c>
      <c r="G152" s="391">
        <v>0</v>
      </c>
      <c r="H152" s="391">
        <v>0</v>
      </c>
      <c r="I152" s="391">
        <v>0</v>
      </c>
      <c r="J152" s="391">
        <v>0</v>
      </c>
      <c r="K152" s="391">
        <v>0</v>
      </c>
      <c r="L152" s="389">
        <v>2</v>
      </c>
      <c r="M152" s="389">
        <v>2</v>
      </c>
      <c r="N152" s="389">
        <v>2</v>
      </c>
      <c r="O152" s="389">
        <v>1</v>
      </c>
      <c r="P152" s="391">
        <v>0</v>
      </c>
    </row>
    <row r="153" spans="1:16" ht="22.5">
      <c r="A153" s="399" t="s">
        <v>1304</v>
      </c>
      <c r="B153" s="389">
        <v>14</v>
      </c>
      <c r="C153" s="389">
        <v>61</v>
      </c>
      <c r="D153" s="389">
        <v>4.3571428571428568</v>
      </c>
      <c r="E153" s="391">
        <v>0</v>
      </c>
      <c r="F153" s="391">
        <v>0</v>
      </c>
      <c r="G153" s="389">
        <v>1</v>
      </c>
      <c r="H153" s="389">
        <v>1</v>
      </c>
      <c r="I153" s="391">
        <v>0</v>
      </c>
      <c r="J153" s="391">
        <v>0</v>
      </c>
      <c r="K153" s="389">
        <v>1</v>
      </c>
      <c r="L153" s="389">
        <v>2</v>
      </c>
      <c r="M153" s="389">
        <v>2</v>
      </c>
      <c r="N153" s="389">
        <v>2</v>
      </c>
      <c r="O153" s="389">
        <v>5</v>
      </c>
      <c r="P153" s="391">
        <v>0</v>
      </c>
    </row>
    <row r="154" spans="1:16">
      <c r="A154" s="399" t="s">
        <v>1305</v>
      </c>
      <c r="B154" s="389">
        <v>26</v>
      </c>
      <c r="C154" s="389">
        <v>77</v>
      </c>
      <c r="D154" s="389">
        <v>2.9615384615384617</v>
      </c>
      <c r="E154" s="391">
        <v>0</v>
      </c>
      <c r="F154" s="391">
        <v>0</v>
      </c>
      <c r="G154" s="391">
        <v>0</v>
      </c>
      <c r="H154" s="391">
        <v>0</v>
      </c>
      <c r="I154" s="391">
        <v>0</v>
      </c>
      <c r="J154" s="391">
        <v>0</v>
      </c>
      <c r="K154" s="389">
        <v>3</v>
      </c>
      <c r="L154" s="389">
        <v>5</v>
      </c>
      <c r="M154" s="389">
        <v>5</v>
      </c>
      <c r="N154" s="389">
        <v>4</v>
      </c>
      <c r="O154" s="389">
        <v>9</v>
      </c>
      <c r="P154" s="391">
        <v>0</v>
      </c>
    </row>
    <row r="155" spans="1:16" ht="22.5">
      <c r="A155" s="399" t="s">
        <v>1306</v>
      </c>
      <c r="B155" s="389">
        <v>24</v>
      </c>
      <c r="C155" s="389">
        <v>93</v>
      </c>
      <c r="D155" s="389">
        <v>3.875</v>
      </c>
      <c r="E155" s="391">
        <v>0</v>
      </c>
      <c r="F155" s="391">
        <v>0</v>
      </c>
      <c r="G155" s="391">
        <v>0</v>
      </c>
      <c r="H155" s="391">
        <v>0</v>
      </c>
      <c r="I155" s="391">
        <v>0</v>
      </c>
      <c r="J155" s="391">
        <v>0</v>
      </c>
      <c r="K155" s="389">
        <v>4</v>
      </c>
      <c r="L155" s="389">
        <v>4</v>
      </c>
      <c r="M155" s="389">
        <v>5</v>
      </c>
      <c r="N155" s="389">
        <v>1</v>
      </c>
      <c r="O155" s="389">
        <v>10</v>
      </c>
      <c r="P155" s="391">
        <v>0</v>
      </c>
    </row>
    <row r="156" spans="1:16">
      <c r="A156" s="399" t="s">
        <v>1307</v>
      </c>
      <c r="B156" s="389">
        <v>11</v>
      </c>
      <c r="C156" s="389">
        <v>43</v>
      </c>
      <c r="D156" s="389">
        <v>3.9090909090909092</v>
      </c>
      <c r="E156" s="391">
        <v>0</v>
      </c>
      <c r="F156" s="389">
        <v>1</v>
      </c>
      <c r="G156" s="391">
        <v>0</v>
      </c>
      <c r="H156" s="389">
        <v>1</v>
      </c>
      <c r="I156" s="391">
        <v>0</v>
      </c>
      <c r="J156" s="391">
        <v>0</v>
      </c>
      <c r="K156" s="389">
        <v>2</v>
      </c>
      <c r="L156" s="389">
        <v>1</v>
      </c>
      <c r="M156" s="389">
        <v>1</v>
      </c>
      <c r="N156" s="389">
        <v>2</v>
      </c>
      <c r="O156" s="389">
        <v>3</v>
      </c>
      <c r="P156" s="391">
        <v>0</v>
      </c>
    </row>
    <row r="157" spans="1:16">
      <c r="A157" s="399" t="s">
        <v>1308</v>
      </c>
      <c r="B157" s="389">
        <v>9</v>
      </c>
      <c r="C157" s="389">
        <v>37</v>
      </c>
      <c r="D157" s="389">
        <v>4.1111111111111107</v>
      </c>
      <c r="E157" s="391">
        <v>0</v>
      </c>
      <c r="F157" s="389">
        <v>1</v>
      </c>
      <c r="G157" s="391">
        <v>0</v>
      </c>
      <c r="H157" s="391">
        <v>0</v>
      </c>
      <c r="I157" s="389">
        <v>1</v>
      </c>
      <c r="J157" s="389">
        <v>1</v>
      </c>
      <c r="K157" s="389">
        <v>1</v>
      </c>
      <c r="L157" s="389">
        <v>1</v>
      </c>
      <c r="M157" s="391">
        <v>0</v>
      </c>
      <c r="N157" s="389">
        <v>1</v>
      </c>
      <c r="O157" s="389">
        <v>3</v>
      </c>
      <c r="P157" s="391">
        <v>0</v>
      </c>
    </row>
    <row r="158" spans="1:16">
      <c r="A158" s="399" t="s">
        <v>1309</v>
      </c>
      <c r="B158" s="389">
        <v>8</v>
      </c>
      <c r="C158" s="389">
        <v>33</v>
      </c>
      <c r="D158" s="389">
        <v>4.125</v>
      </c>
      <c r="E158" s="391">
        <v>0</v>
      </c>
      <c r="F158" s="391">
        <v>0</v>
      </c>
      <c r="G158" s="391">
        <v>0</v>
      </c>
      <c r="H158" s="391">
        <v>0</v>
      </c>
      <c r="I158" s="389">
        <v>1</v>
      </c>
      <c r="J158" s="391">
        <v>0</v>
      </c>
      <c r="K158" s="391">
        <v>0</v>
      </c>
      <c r="L158" s="389">
        <v>1</v>
      </c>
      <c r="M158" s="389">
        <v>1</v>
      </c>
      <c r="N158" s="391">
        <v>0</v>
      </c>
      <c r="O158" s="389">
        <v>5</v>
      </c>
      <c r="P158" s="391">
        <v>0</v>
      </c>
    </row>
    <row r="159" spans="1:16" ht="33.75">
      <c r="A159" s="399" t="s">
        <v>1312</v>
      </c>
      <c r="B159" s="389">
        <v>16</v>
      </c>
      <c r="C159" s="389">
        <v>81</v>
      </c>
      <c r="D159" s="389">
        <v>5.0625</v>
      </c>
      <c r="E159" s="391">
        <v>0</v>
      </c>
      <c r="F159" s="389">
        <v>1</v>
      </c>
      <c r="G159" s="389">
        <v>2</v>
      </c>
      <c r="H159" s="391">
        <v>0</v>
      </c>
      <c r="I159" s="391">
        <v>0</v>
      </c>
      <c r="J159" s="391">
        <v>0</v>
      </c>
      <c r="K159" s="391">
        <v>0</v>
      </c>
      <c r="L159" s="389">
        <v>9</v>
      </c>
      <c r="M159" s="389">
        <v>3</v>
      </c>
      <c r="N159" s="391">
        <v>0</v>
      </c>
      <c r="O159" s="389">
        <v>1</v>
      </c>
      <c r="P159" s="391">
        <v>0</v>
      </c>
    </row>
    <row r="160" spans="1:16">
      <c r="A160" s="399" t="s">
        <v>1313</v>
      </c>
      <c r="B160" s="389">
        <v>73</v>
      </c>
      <c r="C160" s="389">
        <v>433</v>
      </c>
      <c r="D160" s="389">
        <v>5.9315068493150687</v>
      </c>
      <c r="E160" s="391">
        <v>0</v>
      </c>
      <c r="F160" s="391">
        <v>0</v>
      </c>
      <c r="G160" s="391">
        <v>0</v>
      </c>
      <c r="H160" s="391">
        <v>0</v>
      </c>
      <c r="I160" s="389">
        <v>1</v>
      </c>
      <c r="J160" s="389">
        <v>2</v>
      </c>
      <c r="K160" s="389">
        <v>1</v>
      </c>
      <c r="L160" s="389">
        <v>2</v>
      </c>
      <c r="M160" s="389">
        <v>9</v>
      </c>
      <c r="N160" s="389">
        <v>16</v>
      </c>
      <c r="O160" s="389">
        <v>42</v>
      </c>
      <c r="P160" s="391">
        <v>0</v>
      </c>
    </row>
    <row r="161" spans="1:16">
      <c r="A161" s="399" t="s">
        <v>1314</v>
      </c>
      <c r="B161" s="389">
        <v>1173</v>
      </c>
      <c r="C161" s="389">
        <v>7320</v>
      </c>
      <c r="D161" s="389">
        <v>6.2404092071611252</v>
      </c>
      <c r="E161" s="391">
        <v>0</v>
      </c>
      <c r="F161" s="389">
        <v>1</v>
      </c>
      <c r="G161" s="389">
        <v>1</v>
      </c>
      <c r="H161" s="389">
        <v>1</v>
      </c>
      <c r="I161" s="389">
        <v>4</v>
      </c>
      <c r="J161" s="389">
        <v>11</v>
      </c>
      <c r="K161" s="389">
        <v>47</v>
      </c>
      <c r="L161" s="389">
        <v>168</v>
      </c>
      <c r="M161" s="389">
        <v>222</v>
      </c>
      <c r="N161" s="389">
        <v>247</v>
      </c>
      <c r="O161" s="389">
        <v>471</v>
      </c>
      <c r="P161" s="391">
        <v>0</v>
      </c>
    </row>
    <row r="162" spans="1:16">
      <c r="A162" s="399" t="s">
        <v>1315</v>
      </c>
      <c r="B162" s="389">
        <v>28</v>
      </c>
      <c r="C162" s="389">
        <v>206</v>
      </c>
      <c r="D162" s="389">
        <v>7.3571428571428568</v>
      </c>
      <c r="E162" s="391">
        <v>0</v>
      </c>
      <c r="F162" s="391">
        <v>0</v>
      </c>
      <c r="G162" s="391">
        <v>0</v>
      </c>
      <c r="H162" s="391">
        <v>0</v>
      </c>
      <c r="I162" s="391">
        <v>0</v>
      </c>
      <c r="J162" s="391">
        <v>0</v>
      </c>
      <c r="K162" s="389">
        <v>5</v>
      </c>
      <c r="L162" s="389">
        <v>1</v>
      </c>
      <c r="M162" s="389">
        <v>2</v>
      </c>
      <c r="N162" s="389">
        <v>15</v>
      </c>
      <c r="O162" s="389">
        <v>5</v>
      </c>
      <c r="P162" s="391">
        <v>0</v>
      </c>
    </row>
    <row r="163" spans="1:16">
      <c r="A163" s="399" t="s">
        <v>1316</v>
      </c>
      <c r="B163" s="389">
        <v>894</v>
      </c>
      <c r="C163" s="389">
        <v>4885</v>
      </c>
      <c r="D163" s="389">
        <v>5.4642058165548102</v>
      </c>
      <c r="E163" s="391">
        <v>0</v>
      </c>
      <c r="F163" s="391">
        <v>0</v>
      </c>
      <c r="G163" s="391">
        <v>0</v>
      </c>
      <c r="H163" s="389">
        <v>3</v>
      </c>
      <c r="I163" s="389">
        <v>3</v>
      </c>
      <c r="J163" s="389">
        <v>3</v>
      </c>
      <c r="K163" s="389">
        <v>41</v>
      </c>
      <c r="L163" s="389">
        <v>89</v>
      </c>
      <c r="M163" s="389">
        <v>183</v>
      </c>
      <c r="N163" s="389">
        <v>242</v>
      </c>
      <c r="O163" s="389">
        <v>330</v>
      </c>
      <c r="P163" s="391">
        <v>0</v>
      </c>
    </row>
    <row r="164" spans="1:16" ht="22.5">
      <c r="A164" s="399" t="s">
        <v>1317</v>
      </c>
      <c r="B164" s="389">
        <v>26</v>
      </c>
      <c r="C164" s="389">
        <v>115</v>
      </c>
      <c r="D164" s="389">
        <v>4.4230769230769234</v>
      </c>
      <c r="E164" s="391">
        <v>0</v>
      </c>
      <c r="F164" s="391">
        <v>0</v>
      </c>
      <c r="G164" s="391">
        <v>0</v>
      </c>
      <c r="H164" s="391">
        <v>0</v>
      </c>
      <c r="I164" s="391">
        <v>0</v>
      </c>
      <c r="J164" s="391">
        <v>0</v>
      </c>
      <c r="K164" s="391">
        <v>0</v>
      </c>
      <c r="L164" s="389">
        <v>5</v>
      </c>
      <c r="M164" s="389">
        <v>1</v>
      </c>
      <c r="N164" s="389">
        <v>13</v>
      </c>
      <c r="O164" s="389">
        <v>7</v>
      </c>
      <c r="P164" s="391">
        <v>0</v>
      </c>
    </row>
    <row r="165" spans="1:16">
      <c r="A165" s="399" t="s">
        <v>1318</v>
      </c>
      <c r="B165" s="389">
        <v>550</v>
      </c>
      <c r="C165" s="389">
        <v>2379</v>
      </c>
      <c r="D165" s="389">
        <v>4.3254545454545452</v>
      </c>
      <c r="E165" s="391">
        <v>0</v>
      </c>
      <c r="F165" s="389">
        <v>1</v>
      </c>
      <c r="G165" s="391">
        <v>0</v>
      </c>
      <c r="H165" s="391">
        <v>0</v>
      </c>
      <c r="I165" s="391">
        <v>0</v>
      </c>
      <c r="J165" s="391">
        <v>0</v>
      </c>
      <c r="K165" s="389">
        <v>16</v>
      </c>
      <c r="L165" s="389">
        <v>90</v>
      </c>
      <c r="M165" s="389">
        <v>81</v>
      </c>
      <c r="N165" s="389">
        <v>145</v>
      </c>
      <c r="O165" s="389">
        <v>217</v>
      </c>
      <c r="P165" s="391">
        <v>0</v>
      </c>
    </row>
    <row r="166" spans="1:16" ht="22.5">
      <c r="A166" s="399" t="s">
        <v>1319</v>
      </c>
      <c r="B166" s="389">
        <v>74</v>
      </c>
      <c r="C166" s="389">
        <v>427</v>
      </c>
      <c r="D166" s="389">
        <v>5.7702702702702702</v>
      </c>
      <c r="E166" s="391">
        <v>0</v>
      </c>
      <c r="F166" s="391">
        <v>0</v>
      </c>
      <c r="G166" s="391">
        <v>0</v>
      </c>
      <c r="H166" s="391">
        <v>0</v>
      </c>
      <c r="I166" s="389">
        <v>2</v>
      </c>
      <c r="J166" s="391">
        <v>0</v>
      </c>
      <c r="K166" s="389">
        <v>5</v>
      </c>
      <c r="L166" s="389">
        <v>2</v>
      </c>
      <c r="M166" s="389">
        <v>13</v>
      </c>
      <c r="N166" s="389">
        <v>30</v>
      </c>
      <c r="O166" s="389">
        <v>22</v>
      </c>
      <c r="P166" s="391">
        <v>0</v>
      </c>
    </row>
    <row r="167" spans="1:16" ht="22.5">
      <c r="A167" s="399" t="s">
        <v>1320</v>
      </c>
      <c r="B167" s="389">
        <v>274</v>
      </c>
      <c r="C167" s="389">
        <v>1754</v>
      </c>
      <c r="D167" s="389">
        <v>6.4014598540145986</v>
      </c>
      <c r="E167" s="389">
        <v>1</v>
      </c>
      <c r="F167" s="389">
        <v>8</v>
      </c>
      <c r="G167" s="389">
        <v>3</v>
      </c>
      <c r="H167" s="389">
        <v>2</v>
      </c>
      <c r="I167" s="389">
        <v>2</v>
      </c>
      <c r="J167" s="389">
        <v>1</v>
      </c>
      <c r="K167" s="389">
        <v>7</v>
      </c>
      <c r="L167" s="389">
        <v>22</v>
      </c>
      <c r="M167" s="389">
        <v>30</v>
      </c>
      <c r="N167" s="389">
        <v>51</v>
      </c>
      <c r="O167" s="389">
        <v>147</v>
      </c>
      <c r="P167" s="391">
        <v>0</v>
      </c>
    </row>
    <row r="168" spans="1:16">
      <c r="A168" s="399" t="s">
        <v>1321</v>
      </c>
      <c r="B168" s="389">
        <v>135</v>
      </c>
      <c r="C168" s="389">
        <v>768</v>
      </c>
      <c r="D168" s="389">
        <v>5.6888888888888891</v>
      </c>
      <c r="E168" s="391">
        <v>0</v>
      </c>
      <c r="F168" s="391">
        <v>0</v>
      </c>
      <c r="G168" s="391">
        <v>0</v>
      </c>
      <c r="H168" s="391">
        <v>0</v>
      </c>
      <c r="I168" s="391">
        <v>0</v>
      </c>
      <c r="J168" s="391">
        <v>0</v>
      </c>
      <c r="K168" s="389">
        <v>1</v>
      </c>
      <c r="L168" s="389">
        <v>5</v>
      </c>
      <c r="M168" s="389">
        <v>22</v>
      </c>
      <c r="N168" s="389">
        <v>20</v>
      </c>
      <c r="O168" s="389">
        <v>86</v>
      </c>
      <c r="P168" s="389">
        <v>1</v>
      </c>
    </row>
    <row r="169" spans="1:16" ht="22.5">
      <c r="A169" s="399" t="s">
        <v>1322</v>
      </c>
      <c r="B169" s="389">
        <v>100</v>
      </c>
      <c r="C169" s="389">
        <v>726</v>
      </c>
      <c r="D169" s="389">
        <v>7.26</v>
      </c>
      <c r="E169" s="391">
        <v>0</v>
      </c>
      <c r="F169" s="391">
        <v>0</v>
      </c>
      <c r="G169" s="391">
        <v>0</v>
      </c>
      <c r="H169" s="391">
        <v>0</v>
      </c>
      <c r="I169" s="389">
        <v>2</v>
      </c>
      <c r="J169" s="391">
        <v>0</v>
      </c>
      <c r="K169" s="389">
        <v>1</v>
      </c>
      <c r="L169" s="389">
        <v>20</v>
      </c>
      <c r="M169" s="389">
        <v>17</v>
      </c>
      <c r="N169" s="389">
        <v>22</v>
      </c>
      <c r="O169" s="389">
        <v>38</v>
      </c>
      <c r="P169" s="391">
        <v>0</v>
      </c>
    </row>
    <row r="170" spans="1:16">
      <c r="A170" s="399" t="s">
        <v>1323</v>
      </c>
      <c r="B170" s="389">
        <v>230</v>
      </c>
      <c r="C170" s="389">
        <v>1881</v>
      </c>
      <c r="D170" s="389">
        <v>8.1782608695652179</v>
      </c>
      <c r="E170" s="391">
        <v>0</v>
      </c>
      <c r="F170" s="391">
        <v>0</v>
      </c>
      <c r="G170" s="391">
        <v>0</v>
      </c>
      <c r="H170" s="391">
        <v>0</v>
      </c>
      <c r="I170" s="391">
        <v>0</v>
      </c>
      <c r="J170" s="389">
        <v>2</v>
      </c>
      <c r="K170" s="389">
        <v>14</v>
      </c>
      <c r="L170" s="389">
        <v>7</v>
      </c>
      <c r="M170" s="389">
        <v>21</v>
      </c>
      <c r="N170" s="389">
        <v>47</v>
      </c>
      <c r="O170" s="389">
        <v>139</v>
      </c>
      <c r="P170" s="391">
        <v>0</v>
      </c>
    </row>
    <row r="171" spans="1:16" ht="22.5">
      <c r="A171" s="399" t="s">
        <v>1324</v>
      </c>
      <c r="B171" s="389">
        <v>27</v>
      </c>
      <c r="C171" s="389">
        <v>117</v>
      </c>
      <c r="D171" s="389">
        <v>4.333333333333333</v>
      </c>
      <c r="E171" s="391">
        <v>0</v>
      </c>
      <c r="F171" s="391">
        <v>0</v>
      </c>
      <c r="G171" s="391">
        <v>0</v>
      </c>
      <c r="H171" s="391">
        <v>0</v>
      </c>
      <c r="I171" s="391">
        <v>0</v>
      </c>
      <c r="J171" s="391">
        <v>0</v>
      </c>
      <c r="K171" s="391">
        <v>0</v>
      </c>
      <c r="L171" s="389">
        <v>1</v>
      </c>
      <c r="M171" s="389">
        <v>6</v>
      </c>
      <c r="N171" s="389">
        <v>7</v>
      </c>
      <c r="O171" s="389">
        <v>13</v>
      </c>
      <c r="P171" s="391">
        <v>0</v>
      </c>
    </row>
    <row r="172" spans="1:16" ht="22.5">
      <c r="A172" s="399" t="s">
        <v>1325</v>
      </c>
      <c r="B172" s="389">
        <v>16</v>
      </c>
      <c r="C172" s="389">
        <v>61</v>
      </c>
      <c r="D172" s="389">
        <v>3.8125</v>
      </c>
      <c r="E172" s="391">
        <v>0</v>
      </c>
      <c r="F172" s="389">
        <v>1</v>
      </c>
      <c r="G172" s="391">
        <v>0</v>
      </c>
      <c r="H172" s="391">
        <v>0</v>
      </c>
      <c r="I172" s="391">
        <v>0</v>
      </c>
      <c r="J172" s="391">
        <v>0</v>
      </c>
      <c r="K172" s="389">
        <v>1</v>
      </c>
      <c r="L172" s="389">
        <v>1</v>
      </c>
      <c r="M172" s="389">
        <v>1</v>
      </c>
      <c r="N172" s="389">
        <v>1</v>
      </c>
      <c r="O172" s="389">
        <v>11</v>
      </c>
      <c r="P172" s="391">
        <v>0</v>
      </c>
    </row>
    <row r="173" spans="1:16">
      <c r="A173" s="399" t="s">
        <v>1326</v>
      </c>
      <c r="B173" s="389">
        <v>32</v>
      </c>
      <c r="C173" s="389">
        <v>164</v>
      </c>
      <c r="D173" s="389">
        <v>5.125</v>
      </c>
      <c r="E173" s="391">
        <v>0</v>
      </c>
      <c r="F173" s="391">
        <v>0</v>
      </c>
      <c r="G173" s="389">
        <v>2</v>
      </c>
      <c r="H173" s="391">
        <v>0</v>
      </c>
      <c r="I173" s="389">
        <v>1</v>
      </c>
      <c r="J173" s="391">
        <v>0</v>
      </c>
      <c r="K173" s="391">
        <v>0</v>
      </c>
      <c r="L173" s="389">
        <v>8</v>
      </c>
      <c r="M173" s="389">
        <v>13</v>
      </c>
      <c r="N173" s="389">
        <v>1</v>
      </c>
      <c r="O173" s="389">
        <v>7</v>
      </c>
      <c r="P173" s="391">
        <v>0</v>
      </c>
    </row>
    <row r="174" spans="1:16">
      <c r="A174" s="399" t="s">
        <v>1327</v>
      </c>
      <c r="B174" s="389">
        <v>22</v>
      </c>
      <c r="C174" s="389">
        <v>94</v>
      </c>
      <c r="D174" s="389">
        <v>4.2727272727272725</v>
      </c>
      <c r="E174" s="391">
        <v>0</v>
      </c>
      <c r="F174" s="389">
        <v>1</v>
      </c>
      <c r="G174" s="391">
        <v>0</v>
      </c>
      <c r="H174" s="391">
        <v>0</v>
      </c>
      <c r="I174" s="389">
        <v>1</v>
      </c>
      <c r="J174" s="391">
        <v>0</v>
      </c>
      <c r="K174" s="391">
        <v>0</v>
      </c>
      <c r="L174" s="391">
        <v>0</v>
      </c>
      <c r="M174" s="389">
        <v>1</v>
      </c>
      <c r="N174" s="389">
        <v>5</v>
      </c>
      <c r="O174" s="389">
        <v>14</v>
      </c>
      <c r="P174" s="391">
        <v>0</v>
      </c>
    </row>
    <row r="175" spans="1:16">
      <c r="A175" s="399" t="s">
        <v>1328</v>
      </c>
      <c r="B175" s="389">
        <v>3</v>
      </c>
      <c r="C175" s="389">
        <v>12</v>
      </c>
      <c r="D175" s="389">
        <v>4</v>
      </c>
      <c r="E175" s="391">
        <v>0</v>
      </c>
      <c r="F175" s="391">
        <v>0</v>
      </c>
      <c r="G175" s="391">
        <v>0</v>
      </c>
      <c r="H175" s="391">
        <v>0</v>
      </c>
      <c r="I175" s="391">
        <v>0</v>
      </c>
      <c r="J175" s="389">
        <v>1</v>
      </c>
      <c r="K175" s="391">
        <v>0</v>
      </c>
      <c r="L175" s="391">
        <v>0</v>
      </c>
      <c r="M175" s="391">
        <v>0</v>
      </c>
      <c r="N175" s="389">
        <v>2</v>
      </c>
      <c r="O175" s="391">
        <v>0</v>
      </c>
      <c r="P175" s="391">
        <v>0</v>
      </c>
    </row>
    <row r="176" spans="1:16" ht="22.5">
      <c r="A176" s="399" t="s">
        <v>1329</v>
      </c>
      <c r="B176" s="389">
        <v>457</v>
      </c>
      <c r="C176" s="389">
        <v>2770</v>
      </c>
      <c r="D176" s="389">
        <v>6.0612691466083151</v>
      </c>
      <c r="E176" s="389">
        <v>1</v>
      </c>
      <c r="F176" s="391">
        <v>0</v>
      </c>
      <c r="G176" s="391">
        <v>0</v>
      </c>
      <c r="H176" s="391">
        <v>0</v>
      </c>
      <c r="I176" s="389">
        <v>2</v>
      </c>
      <c r="J176" s="389">
        <v>1</v>
      </c>
      <c r="K176" s="389">
        <v>13</v>
      </c>
      <c r="L176" s="389">
        <v>44</v>
      </c>
      <c r="M176" s="389">
        <v>70</v>
      </c>
      <c r="N176" s="389">
        <v>113</v>
      </c>
      <c r="O176" s="389">
        <v>213</v>
      </c>
      <c r="P176" s="391">
        <v>0</v>
      </c>
    </row>
    <row r="177" spans="1:16">
      <c r="A177" s="399" t="s">
        <v>1330</v>
      </c>
      <c r="B177" s="389">
        <v>2</v>
      </c>
      <c r="C177" s="389">
        <v>8</v>
      </c>
      <c r="D177" s="389">
        <v>4</v>
      </c>
      <c r="E177" s="391">
        <v>0</v>
      </c>
      <c r="F177" s="391">
        <v>0</v>
      </c>
      <c r="G177" s="391">
        <v>0</v>
      </c>
      <c r="H177" s="391">
        <v>0</v>
      </c>
      <c r="I177" s="391">
        <v>0</v>
      </c>
      <c r="J177" s="391">
        <v>0</v>
      </c>
      <c r="K177" s="391">
        <v>0</v>
      </c>
      <c r="L177" s="391">
        <v>0</v>
      </c>
      <c r="M177" s="391">
        <v>0</v>
      </c>
      <c r="N177" s="389">
        <v>2</v>
      </c>
      <c r="O177" s="391">
        <v>0</v>
      </c>
      <c r="P177" s="391">
        <v>0</v>
      </c>
    </row>
    <row r="178" spans="1:16" ht="22.5">
      <c r="A178" s="399" t="s">
        <v>1331</v>
      </c>
      <c r="B178" s="389">
        <v>20</v>
      </c>
      <c r="C178" s="389">
        <v>308</v>
      </c>
      <c r="D178" s="389">
        <v>15.4</v>
      </c>
      <c r="E178" s="389">
        <v>2</v>
      </c>
      <c r="F178" s="389">
        <v>1</v>
      </c>
      <c r="G178" s="389">
        <v>7</v>
      </c>
      <c r="H178" s="391">
        <v>0</v>
      </c>
      <c r="I178" s="391">
        <v>0</v>
      </c>
      <c r="J178" s="391">
        <v>0</v>
      </c>
      <c r="K178" s="389">
        <v>1</v>
      </c>
      <c r="L178" s="391">
        <v>0</v>
      </c>
      <c r="M178" s="389">
        <v>1</v>
      </c>
      <c r="N178" s="389">
        <v>2</v>
      </c>
      <c r="O178" s="389">
        <v>5</v>
      </c>
      <c r="P178" s="389">
        <v>1</v>
      </c>
    </row>
    <row r="179" spans="1:16" ht="33.75">
      <c r="A179" s="399" t="s">
        <v>1332</v>
      </c>
      <c r="B179" s="389">
        <v>6</v>
      </c>
      <c r="C179" s="389">
        <v>76</v>
      </c>
      <c r="D179" s="389">
        <v>12.666666666666666</v>
      </c>
      <c r="E179" s="389">
        <v>2</v>
      </c>
      <c r="F179" s="391">
        <v>0</v>
      </c>
      <c r="G179" s="389">
        <v>1</v>
      </c>
      <c r="H179" s="391">
        <v>0</v>
      </c>
      <c r="I179" s="391">
        <v>0</v>
      </c>
      <c r="J179" s="391">
        <v>0</v>
      </c>
      <c r="K179" s="391">
        <v>0</v>
      </c>
      <c r="L179" s="391">
        <v>0</v>
      </c>
      <c r="M179" s="391">
        <v>0</v>
      </c>
      <c r="N179" s="389">
        <v>1</v>
      </c>
      <c r="O179" s="389">
        <v>2</v>
      </c>
      <c r="P179" s="391">
        <v>0</v>
      </c>
    </row>
    <row r="180" spans="1:16" ht="22.5">
      <c r="A180" s="399" t="s">
        <v>1333</v>
      </c>
      <c r="B180" s="389">
        <v>148</v>
      </c>
      <c r="C180" s="389">
        <v>1138</v>
      </c>
      <c r="D180" s="389">
        <v>7.6891891891891895</v>
      </c>
      <c r="E180" s="391">
        <v>0</v>
      </c>
      <c r="F180" s="389">
        <v>1</v>
      </c>
      <c r="G180" s="389">
        <v>7</v>
      </c>
      <c r="H180" s="389">
        <v>33</v>
      </c>
      <c r="I180" s="389">
        <v>59</v>
      </c>
      <c r="J180" s="389">
        <v>9</v>
      </c>
      <c r="K180" s="389">
        <v>7</v>
      </c>
      <c r="L180" s="389">
        <v>3</v>
      </c>
      <c r="M180" s="389">
        <v>7</v>
      </c>
      <c r="N180" s="389">
        <v>14</v>
      </c>
      <c r="O180" s="389">
        <v>8</v>
      </c>
      <c r="P180" s="391">
        <v>0</v>
      </c>
    </row>
    <row r="181" spans="1:16" ht="33.75">
      <c r="A181" s="399" t="s">
        <v>1334</v>
      </c>
      <c r="B181" s="389">
        <v>74</v>
      </c>
      <c r="C181" s="389">
        <v>428</v>
      </c>
      <c r="D181" s="389">
        <v>5.7837837837837842</v>
      </c>
      <c r="E181" s="391">
        <v>0</v>
      </c>
      <c r="F181" s="391">
        <v>0</v>
      </c>
      <c r="G181" s="389">
        <v>1</v>
      </c>
      <c r="H181" s="389">
        <v>8</v>
      </c>
      <c r="I181" s="389">
        <v>12</v>
      </c>
      <c r="J181" s="389">
        <v>5</v>
      </c>
      <c r="K181" s="389">
        <v>7</v>
      </c>
      <c r="L181" s="389">
        <v>8</v>
      </c>
      <c r="M181" s="389">
        <v>8</v>
      </c>
      <c r="N181" s="389">
        <v>15</v>
      </c>
      <c r="O181" s="389">
        <v>10</v>
      </c>
      <c r="P181" s="391">
        <v>0</v>
      </c>
    </row>
    <row r="182" spans="1:16">
      <c r="A182" s="399" t="s">
        <v>1335</v>
      </c>
      <c r="B182" s="389">
        <v>129</v>
      </c>
      <c r="C182" s="389">
        <v>517</v>
      </c>
      <c r="D182" s="389">
        <v>4.0077519379844961</v>
      </c>
      <c r="E182" s="391">
        <v>0</v>
      </c>
      <c r="F182" s="391">
        <v>0</v>
      </c>
      <c r="G182" s="391">
        <v>0</v>
      </c>
      <c r="H182" s="389">
        <v>1</v>
      </c>
      <c r="I182" s="391">
        <v>0</v>
      </c>
      <c r="J182" s="389">
        <v>1</v>
      </c>
      <c r="K182" s="389">
        <v>2</v>
      </c>
      <c r="L182" s="389">
        <v>14</v>
      </c>
      <c r="M182" s="389">
        <v>21</v>
      </c>
      <c r="N182" s="389">
        <v>14</v>
      </c>
      <c r="O182" s="389">
        <v>76</v>
      </c>
      <c r="P182" s="391">
        <v>0</v>
      </c>
    </row>
    <row r="183" spans="1:16">
      <c r="A183" s="399" t="s">
        <v>1336</v>
      </c>
      <c r="B183" s="389">
        <v>372</v>
      </c>
      <c r="C183" s="389">
        <v>1697</v>
      </c>
      <c r="D183" s="389">
        <v>4.561827956989247</v>
      </c>
      <c r="E183" s="391">
        <v>0</v>
      </c>
      <c r="F183" s="389">
        <v>3</v>
      </c>
      <c r="G183" s="389">
        <v>2</v>
      </c>
      <c r="H183" s="389">
        <v>4</v>
      </c>
      <c r="I183" s="389">
        <v>7</v>
      </c>
      <c r="J183" s="389">
        <v>5</v>
      </c>
      <c r="K183" s="389">
        <v>10</v>
      </c>
      <c r="L183" s="389">
        <v>18</v>
      </c>
      <c r="M183" s="389">
        <v>36</v>
      </c>
      <c r="N183" s="389">
        <v>42</v>
      </c>
      <c r="O183" s="389">
        <v>245</v>
      </c>
      <c r="P183" s="391">
        <v>0</v>
      </c>
    </row>
    <row r="184" spans="1:16">
      <c r="A184" s="399" t="s">
        <v>1337</v>
      </c>
      <c r="B184" s="389">
        <v>7</v>
      </c>
      <c r="C184" s="389">
        <v>44</v>
      </c>
      <c r="D184" s="389">
        <v>6.2857142857142856</v>
      </c>
      <c r="E184" s="391">
        <v>0</v>
      </c>
      <c r="F184" s="391">
        <v>0</v>
      </c>
      <c r="G184" s="391">
        <v>0</v>
      </c>
      <c r="H184" s="391">
        <v>0</v>
      </c>
      <c r="I184" s="391">
        <v>0</v>
      </c>
      <c r="J184" s="391">
        <v>0</v>
      </c>
      <c r="K184" s="391">
        <v>0</v>
      </c>
      <c r="L184" s="391">
        <v>0</v>
      </c>
      <c r="M184" s="389">
        <v>1</v>
      </c>
      <c r="N184" s="391">
        <v>0</v>
      </c>
      <c r="O184" s="389">
        <v>6</v>
      </c>
      <c r="P184" s="391">
        <v>0</v>
      </c>
    </row>
    <row r="185" spans="1:16">
      <c r="A185" s="399" t="s">
        <v>1338</v>
      </c>
      <c r="B185" s="389">
        <v>7</v>
      </c>
      <c r="C185" s="389">
        <v>45</v>
      </c>
      <c r="D185" s="389">
        <v>6.4285714285714288</v>
      </c>
      <c r="E185" s="391">
        <v>0</v>
      </c>
      <c r="F185" s="391">
        <v>0</v>
      </c>
      <c r="G185" s="391">
        <v>0</v>
      </c>
      <c r="H185" s="391">
        <v>0</v>
      </c>
      <c r="I185" s="391">
        <v>0</v>
      </c>
      <c r="J185" s="391">
        <v>0</v>
      </c>
      <c r="K185" s="391">
        <v>0</v>
      </c>
      <c r="L185" s="389">
        <v>1</v>
      </c>
      <c r="M185" s="389">
        <v>2</v>
      </c>
      <c r="N185" s="389">
        <v>1</v>
      </c>
      <c r="O185" s="389">
        <v>3</v>
      </c>
      <c r="P185" s="391">
        <v>0</v>
      </c>
    </row>
    <row r="186" spans="1:16" ht="22.5">
      <c r="A186" s="399" t="s">
        <v>1339</v>
      </c>
      <c r="B186" s="389">
        <v>16</v>
      </c>
      <c r="C186" s="389">
        <v>80</v>
      </c>
      <c r="D186" s="389">
        <v>5</v>
      </c>
      <c r="E186" s="391">
        <v>0</v>
      </c>
      <c r="F186" s="391">
        <v>0</v>
      </c>
      <c r="G186" s="389">
        <v>2</v>
      </c>
      <c r="H186" s="389">
        <v>3</v>
      </c>
      <c r="I186" s="389">
        <v>1</v>
      </c>
      <c r="J186" s="389">
        <v>1</v>
      </c>
      <c r="K186" s="389">
        <v>1</v>
      </c>
      <c r="L186" s="391">
        <v>0</v>
      </c>
      <c r="M186" s="389">
        <v>2</v>
      </c>
      <c r="N186" s="389">
        <v>1</v>
      </c>
      <c r="O186" s="389">
        <v>5</v>
      </c>
      <c r="P186" s="391">
        <v>0</v>
      </c>
    </row>
    <row r="187" spans="1:16" ht="22.5">
      <c r="A187" s="399" t="s">
        <v>1340</v>
      </c>
      <c r="B187" s="389">
        <v>84</v>
      </c>
      <c r="C187" s="389">
        <v>519</v>
      </c>
      <c r="D187" s="389">
        <v>6.1785714285714288</v>
      </c>
      <c r="E187" s="391">
        <v>0</v>
      </c>
      <c r="F187" s="391">
        <v>0</v>
      </c>
      <c r="G187" s="391">
        <v>0</v>
      </c>
      <c r="H187" s="389">
        <v>4</v>
      </c>
      <c r="I187" s="391">
        <v>0</v>
      </c>
      <c r="J187" s="389">
        <v>9</v>
      </c>
      <c r="K187" s="389">
        <v>5</v>
      </c>
      <c r="L187" s="389">
        <v>7</v>
      </c>
      <c r="M187" s="389">
        <v>9</v>
      </c>
      <c r="N187" s="389">
        <v>30</v>
      </c>
      <c r="O187" s="389">
        <v>20</v>
      </c>
      <c r="P187" s="391">
        <v>0</v>
      </c>
    </row>
    <row r="188" spans="1:16" ht="22.5">
      <c r="A188" s="399" t="s">
        <v>1341</v>
      </c>
      <c r="B188" s="389">
        <v>213</v>
      </c>
      <c r="C188" s="389">
        <v>999</v>
      </c>
      <c r="D188" s="389">
        <v>4.6901408450704229</v>
      </c>
      <c r="E188" s="389">
        <v>1</v>
      </c>
      <c r="F188" s="389">
        <v>22</v>
      </c>
      <c r="G188" s="389">
        <v>8</v>
      </c>
      <c r="H188" s="389">
        <v>26</v>
      </c>
      <c r="I188" s="389">
        <v>3</v>
      </c>
      <c r="J188" s="389">
        <v>10</v>
      </c>
      <c r="K188" s="389">
        <v>18</v>
      </c>
      <c r="L188" s="389">
        <v>27</v>
      </c>
      <c r="M188" s="389">
        <v>19</v>
      </c>
      <c r="N188" s="389">
        <v>40</v>
      </c>
      <c r="O188" s="389">
        <v>39</v>
      </c>
      <c r="P188" s="391">
        <v>0</v>
      </c>
    </row>
    <row r="189" spans="1:16">
      <c r="A189" s="399" t="s">
        <v>1342</v>
      </c>
      <c r="B189" s="389">
        <v>4108</v>
      </c>
      <c r="C189" s="389">
        <v>11440</v>
      </c>
      <c r="D189" s="389">
        <v>2.7848101265822787</v>
      </c>
      <c r="E189" s="391">
        <v>0</v>
      </c>
      <c r="F189" s="391">
        <v>0</v>
      </c>
      <c r="G189" s="391">
        <v>0</v>
      </c>
      <c r="H189" s="389">
        <v>3</v>
      </c>
      <c r="I189" s="389">
        <v>14</v>
      </c>
      <c r="J189" s="389">
        <v>22</v>
      </c>
      <c r="K189" s="389">
        <v>215</v>
      </c>
      <c r="L189" s="389">
        <v>718</v>
      </c>
      <c r="M189" s="389">
        <v>1189</v>
      </c>
      <c r="N189" s="389">
        <v>998</v>
      </c>
      <c r="O189" s="389">
        <v>946</v>
      </c>
      <c r="P189" s="389">
        <v>3</v>
      </c>
    </row>
    <row r="190" spans="1:16">
      <c r="A190" s="399" t="s">
        <v>1343</v>
      </c>
      <c r="B190" s="389">
        <v>62</v>
      </c>
      <c r="C190" s="389">
        <v>360</v>
      </c>
      <c r="D190" s="389">
        <v>5.806451612903226</v>
      </c>
      <c r="E190" s="391">
        <v>0</v>
      </c>
      <c r="F190" s="389">
        <v>1</v>
      </c>
      <c r="G190" s="389">
        <v>1</v>
      </c>
      <c r="H190" s="389">
        <v>1</v>
      </c>
      <c r="I190" s="391">
        <v>0</v>
      </c>
      <c r="J190" s="391">
        <v>0</v>
      </c>
      <c r="K190" s="389">
        <v>2</v>
      </c>
      <c r="L190" s="389">
        <v>8</v>
      </c>
      <c r="M190" s="389">
        <v>3</v>
      </c>
      <c r="N190" s="389">
        <v>7</v>
      </c>
      <c r="O190" s="389">
        <v>39</v>
      </c>
      <c r="P190" s="391">
        <v>0</v>
      </c>
    </row>
    <row r="191" spans="1:16">
      <c r="A191" s="399" t="s">
        <v>1344</v>
      </c>
      <c r="B191" s="389">
        <v>60</v>
      </c>
      <c r="C191" s="389">
        <v>261</v>
      </c>
      <c r="D191" s="389">
        <v>4.3499999999999996</v>
      </c>
      <c r="E191" s="391">
        <v>0</v>
      </c>
      <c r="F191" s="391">
        <v>0</v>
      </c>
      <c r="G191" s="391">
        <v>0</v>
      </c>
      <c r="H191" s="389">
        <v>2</v>
      </c>
      <c r="I191" s="389">
        <v>8</v>
      </c>
      <c r="J191" s="391">
        <v>0</v>
      </c>
      <c r="K191" s="389">
        <v>3</v>
      </c>
      <c r="L191" s="389">
        <v>10</v>
      </c>
      <c r="M191" s="389">
        <v>11</v>
      </c>
      <c r="N191" s="389">
        <v>8</v>
      </c>
      <c r="O191" s="389">
        <v>18</v>
      </c>
      <c r="P191" s="391">
        <v>0</v>
      </c>
    </row>
    <row r="192" spans="1:16">
      <c r="A192" s="399" t="s">
        <v>1345</v>
      </c>
      <c r="B192" s="389">
        <v>1702</v>
      </c>
      <c r="C192" s="389">
        <v>7407</v>
      </c>
      <c r="D192" s="389">
        <v>4.3519388954171561</v>
      </c>
      <c r="E192" s="391">
        <v>0</v>
      </c>
      <c r="F192" s="391">
        <v>0</v>
      </c>
      <c r="G192" s="391">
        <v>0</v>
      </c>
      <c r="H192" s="389">
        <v>1</v>
      </c>
      <c r="I192" s="389">
        <v>5</v>
      </c>
      <c r="J192" s="389">
        <v>16</v>
      </c>
      <c r="K192" s="389">
        <v>166</v>
      </c>
      <c r="L192" s="389">
        <v>386</v>
      </c>
      <c r="M192" s="389">
        <v>439</v>
      </c>
      <c r="N192" s="389">
        <v>340</v>
      </c>
      <c r="O192" s="389">
        <v>349</v>
      </c>
      <c r="P192" s="391">
        <v>0</v>
      </c>
    </row>
    <row r="193" spans="1:16">
      <c r="A193" s="399" t="s">
        <v>1346</v>
      </c>
      <c r="B193" s="389">
        <v>311</v>
      </c>
      <c r="C193" s="389">
        <v>1121</v>
      </c>
      <c r="D193" s="389">
        <v>3.604501607717042</v>
      </c>
      <c r="E193" s="391">
        <v>0</v>
      </c>
      <c r="F193" s="391">
        <v>0</v>
      </c>
      <c r="G193" s="391">
        <v>0</v>
      </c>
      <c r="H193" s="391">
        <v>0</v>
      </c>
      <c r="I193" s="391">
        <v>0</v>
      </c>
      <c r="J193" s="389">
        <v>3</v>
      </c>
      <c r="K193" s="389">
        <v>10</v>
      </c>
      <c r="L193" s="389">
        <v>38</v>
      </c>
      <c r="M193" s="389">
        <v>44</v>
      </c>
      <c r="N193" s="389">
        <v>76</v>
      </c>
      <c r="O193" s="389">
        <v>140</v>
      </c>
      <c r="P193" s="391">
        <v>0</v>
      </c>
    </row>
    <row r="194" spans="1:16" ht="22.5">
      <c r="A194" s="399" t="s">
        <v>1347</v>
      </c>
      <c r="B194" s="389">
        <v>219</v>
      </c>
      <c r="C194" s="389">
        <v>1177</v>
      </c>
      <c r="D194" s="389">
        <v>5.3744292237442925</v>
      </c>
      <c r="E194" s="391">
        <v>0</v>
      </c>
      <c r="F194" s="391">
        <v>0</v>
      </c>
      <c r="G194" s="391">
        <v>0</v>
      </c>
      <c r="H194" s="391">
        <v>0</v>
      </c>
      <c r="I194" s="391">
        <v>0</v>
      </c>
      <c r="J194" s="389">
        <v>3</v>
      </c>
      <c r="K194" s="389">
        <v>24</v>
      </c>
      <c r="L194" s="389">
        <v>44</v>
      </c>
      <c r="M194" s="389">
        <v>46</v>
      </c>
      <c r="N194" s="389">
        <v>39</v>
      </c>
      <c r="O194" s="389">
        <v>63</v>
      </c>
      <c r="P194" s="391">
        <v>0</v>
      </c>
    </row>
    <row r="195" spans="1:16">
      <c r="A195" s="399" t="s">
        <v>1348</v>
      </c>
      <c r="B195" s="389">
        <v>1170</v>
      </c>
      <c r="C195" s="389">
        <v>4889</v>
      </c>
      <c r="D195" s="389">
        <v>4.1786324786324789</v>
      </c>
      <c r="E195" s="389">
        <v>1</v>
      </c>
      <c r="F195" s="389">
        <v>1</v>
      </c>
      <c r="G195" s="389">
        <v>10</v>
      </c>
      <c r="H195" s="389">
        <v>41</v>
      </c>
      <c r="I195" s="389">
        <v>54</v>
      </c>
      <c r="J195" s="389">
        <v>29</v>
      </c>
      <c r="K195" s="389">
        <v>90</v>
      </c>
      <c r="L195" s="389">
        <v>124</v>
      </c>
      <c r="M195" s="389">
        <v>259</v>
      </c>
      <c r="N195" s="389">
        <v>282</v>
      </c>
      <c r="O195" s="389">
        <v>279</v>
      </c>
      <c r="P195" s="391">
        <v>0</v>
      </c>
    </row>
    <row r="196" spans="1:16" ht="22.5">
      <c r="A196" s="399" t="s">
        <v>1349</v>
      </c>
      <c r="B196" s="389">
        <v>21</v>
      </c>
      <c r="C196" s="389">
        <v>84</v>
      </c>
      <c r="D196" s="389">
        <v>4</v>
      </c>
      <c r="E196" s="391">
        <v>0</v>
      </c>
      <c r="F196" s="391">
        <v>0</v>
      </c>
      <c r="G196" s="391">
        <v>0</v>
      </c>
      <c r="H196" s="391">
        <v>0</v>
      </c>
      <c r="I196" s="389">
        <v>1</v>
      </c>
      <c r="J196" s="391">
        <v>0</v>
      </c>
      <c r="K196" s="389">
        <v>1</v>
      </c>
      <c r="L196" s="389">
        <v>5</v>
      </c>
      <c r="M196" s="389">
        <v>6</v>
      </c>
      <c r="N196" s="389">
        <v>4</v>
      </c>
      <c r="O196" s="389">
        <v>4</v>
      </c>
      <c r="P196" s="391">
        <v>0</v>
      </c>
    </row>
    <row r="197" spans="1:16">
      <c r="A197" s="399" t="s">
        <v>1350</v>
      </c>
      <c r="B197" s="389">
        <v>24</v>
      </c>
      <c r="C197" s="389">
        <v>129</v>
      </c>
      <c r="D197" s="389">
        <v>5.375</v>
      </c>
      <c r="E197" s="391">
        <v>0</v>
      </c>
      <c r="F197" s="391">
        <v>0</v>
      </c>
      <c r="G197" s="391">
        <v>0</v>
      </c>
      <c r="H197" s="389">
        <v>1</v>
      </c>
      <c r="I197" s="389">
        <v>4</v>
      </c>
      <c r="J197" s="391">
        <v>0</v>
      </c>
      <c r="K197" s="389">
        <v>8</v>
      </c>
      <c r="L197" s="389">
        <v>4</v>
      </c>
      <c r="M197" s="389">
        <v>7</v>
      </c>
      <c r="N197" s="391">
        <v>0</v>
      </c>
      <c r="O197" s="391">
        <v>0</v>
      </c>
      <c r="P197" s="391">
        <v>0</v>
      </c>
    </row>
    <row r="198" spans="1:16" ht="22.5">
      <c r="A198" s="399" t="s">
        <v>1355</v>
      </c>
      <c r="B198" s="389">
        <v>170</v>
      </c>
      <c r="C198" s="389">
        <v>1056</v>
      </c>
      <c r="D198" s="389">
        <v>6.2117647058823531</v>
      </c>
      <c r="E198" s="389">
        <v>3</v>
      </c>
      <c r="F198" s="389">
        <v>45</v>
      </c>
      <c r="G198" s="389">
        <v>18</v>
      </c>
      <c r="H198" s="389">
        <v>3</v>
      </c>
      <c r="I198" s="391">
        <v>0</v>
      </c>
      <c r="J198" s="391">
        <v>0</v>
      </c>
      <c r="K198" s="389">
        <v>3</v>
      </c>
      <c r="L198" s="389">
        <v>9</v>
      </c>
      <c r="M198" s="389">
        <v>25</v>
      </c>
      <c r="N198" s="389">
        <v>37</v>
      </c>
      <c r="O198" s="389">
        <v>27</v>
      </c>
      <c r="P198" s="391">
        <v>0</v>
      </c>
    </row>
    <row r="199" spans="1:16">
      <c r="A199" s="399" t="s">
        <v>1356</v>
      </c>
      <c r="B199" s="389">
        <v>3</v>
      </c>
      <c r="C199" s="389">
        <v>14</v>
      </c>
      <c r="D199" s="389">
        <v>4.666666666666667</v>
      </c>
      <c r="E199" s="391">
        <v>0</v>
      </c>
      <c r="F199" s="391">
        <v>0</v>
      </c>
      <c r="G199" s="391">
        <v>0</v>
      </c>
      <c r="H199" s="391">
        <v>0</v>
      </c>
      <c r="I199" s="391">
        <v>0</v>
      </c>
      <c r="J199" s="391">
        <v>0</v>
      </c>
      <c r="K199" s="391">
        <v>0</v>
      </c>
      <c r="L199" s="391">
        <v>0</v>
      </c>
      <c r="M199" s="389">
        <v>1</v>
      </c>
      <c r="N199" s="389">
        <v>1</v>
      </c>
      <c r="O199" s="389">
        <v>1</v>
      </c>
      <c r="P199" s="391">
        <v>0</v>
      </c>
    </row>
    <row r="200" spans="1:16">
      <c r="A200" s="399" t="s">
        <v>1357</v>
      </c>
      <c r="B200" s="389">
        <v>3</v>
      </c>
      <c r="C200" s="389">
        <v>66</v>
      </c>
      <c r="D200" s="389">
        <v>22</v>
      </c>
      <c r="E200" s="391">
        <v>0</v>
      </c>
      <c r="F200" s="391">
        <v>0</v>
      </c>
      <c r="G200" s="391">
        <v>0</v>
      </c>
      <c r="H200" s="391">
        <v>0</v>
      </c>
      <c r="I200" s="391">
        <v>0</v>
      </c>
      <c r="J200" s="391">
        <v>0</v>
      </c>
      <c r="K200" s="391">
        <v>0</v>
      </c>
      <c r="L200" s="391">
        <v>0</v>
      </c>
      <c r="M200" s="391">
        <v>0</v>
      </c>
      <c r="N200" s="389">
        <v>1</v>
      </c>
      <c r="O200" s="389">
        <v>2</v>
      </c>
      <c r="P200" s="391">
        <v>0</v>
      </c>
    </row>
    <row r="201" spans="1:16">
      <c r="A201" s="399" t="s">
        <v>1358</v>
      </c>
      <c r="B201" s="389">
        <v>136</v>
      </c>
      <c r="C201" s="389">
        <v>775</v>
      </c>
      <c r="D201" s="389">
        <v>5.6985294117647056</v>
      </c>
      <c r="E201" s="391">
        <v>0</v>
      </c>
      <c r="F201" s="391">
        <v>0</v>
      </c>
      <c r="G201" s="391">
        <v>0</v>
      </c>
      <c r="H201" s="391">
        <v>0</v>
      </c>
      <c r="I201" s="389">
        <v>2</v>
      </c>
      <c r="J201" s="391">
        <v>0</v>
      </c>
      <c r="K201" s="389">
        <v>3</v>
      </c>
      <c r="L201" s="389">
        <v>15</v>
      </c>
      <c r="M201" s="389">
        <v>9</v>
      </c>
      <c r="N201" s="389">
        <v>22</v>
      </c>
      <c r="O201" s="389">
        <v>85</v>
      </c>
      <c r="P201" s="391">
        <v>0</v>
      </c>
    </row>
    <row r="202" spans="1:16" ht="22.5">
      <c r="A202" s="399" t="s">
        <v>1359</v>
      </c>
      <c r="B202" s="389">
        <v>7</v>
      </c>
      <c r="C202" s="389">
        <v>29</v>
      </c>
      <c r="D202" s="389">
        <v>4.1428571428571432</v>
      </c>
      <c r="E202" s="391">
        <v>0</v>
      </c>
      <c r="F202" s="391">
        <v>0</v>
      </c>
      <c r="G202" s="391">
        <v>0</v>
      </c>
      <c r="H202" s="389">
        <v>1</v>
      </c>
      <c r="I202" s="391">
        <v>0</v>
      </c>
      <c r="J202" s="391">
        <v>0</v>
      </c>
      <c r="K202" s="391">
        <v>0</v>
      </c>
      <c r="L202" s="389">
        <v>1</v>
      </c>
      <c r="M202" s="389">
        <v>1</v>
      </c>
      <c r="N202" s="389">
        <v>1</v>
      </c>
      <c r="O202" s="389">
        <v>3</v>
      </c>
      <c r="P202" s="391">
        <v>0</v>
      </c>
    </row>
    <row r="203" spans="1:16">
      <c r="A203" s="399" t="s">
        <v>1360</v>
      </c>
      <c r="B203" s="389">
        <v>37</v>
      </c>
      <c r="C203" s="389">
        <v>175</v>
      </c>
      <c r="D203" s="389">
        <v>4.7297297297297298</v>
      </c>
      <c r="E203" s="389">
        <v>10</v>
      </c>
      <c r="F203" s="389">
        <v>8</v>
      </c>
      <c r="G203" s="389">
        <v>4</v>
      </c>
      <c r="H203" s="391">
        <v>0</v>
      </c>
      <c r="I203" s="391">
        <v>0</v>
      </c>
      <c r="J203" s="391">
        <v>0</v>
      </c>
      <c r="K203" s="391">
        <v>0</v>
      </c>
      <c r="L203" s="389">
        <v>1</v>
      </c>
      <c r="M203" s="389">
        <v>3</v>
      </c>
      <c r="N203" s="389">
        <v>4</v>
      </c>
      <c r="O203" s="389">
        <v>7</v>
      </c>
      <c r="P203" s="391">
        <v>0</v>
      </c>
    </row>
    <row r="204" spans="1:16">
      <c r="A204" s="399" t="s">
        <v>1361</v>
      </c>
      <c r="B204" s="389">
        <v>13</v>
      </c>
      <c r="C204" s="389">
        <v>133</v>
      </c>
      <c r="D204" s="389">
        <v>10.23076923076923</v>
      </c>
      <c r="E204" s="391">
        <v>0</v>
      </c>
      <c r="F204" s="391">
        <v>0</v>
      </c>
      <c r="G204" s="391">
        <v>0</v>
      </c>
      <c r="H204" s="391">
        <v>0</v>
      </c>
      <c r="I204" s="391">
        <v>0</v>
      </c>
      <c r="J204" s="391">
        <v>0</v>
      </c>
      <c r="K204" s="389">
        <v>2</v>
      </c>
      <c r="L204" s="389">
        <v>4</v>
      </c>
      <c r="M204" s="389">
        <v>4</v>
      </c>
      <c r="N204" s="389">
        <v>2</v>
      </c>
      <c r="O204" s="389">
        <v>1</v>
      </c>
      <c r="P204" s="391">
        <v>0</v>
      </c>
    </row>
    <row r="205" spans="1:16">
      <c r="A205" s="399" t="s">
        <v>1362</v>
      </c>
      <c r="B205" s="389">
        <v>349</v>
      </c>
      <c r="C205" s="389">
        <v>3529</v>
      </c>
      <c r="D205" s="389">
        <v>10.111747851002866</v>
      </c>
      <c r="E205" s="389">
        <v>1</v>
      </c>
      <c r="F205" s="389">
        <v>35</v>
      </c>
      <c r="G205" s="389">
        <v>39</v>
      </c>
      <c r="H205" s="389">
        <v>35</v>
      </c>
      <c r="I205" s="389">
        <v>17</v>
      </c>
      <c r="J205" s="389">
        <v>11</v>
      </c>
      <c r="K205" s="389">
        <v>27</v>
      </c>
      <c r="L205" s="389">
        <v>38</v>
      </c>
      <c r="M205" s="389">
        <v>52</v>
      </c>
      <c r="N205" s="389">
        <v>42</v>
      </c>
      <c r="O205" s="389">
        <v>52</v>
      </c>
      <c r="P205" s="391">
        <v>0</v>
      </c>
    </row>
    <row r="206" spans="1:16" ht="33.75">
      <c r="A206" s="399" t="s">
        <v>3429</v>
      </c>
      <c r="B206" s="389">
        <v>18</v>
      </c>
      <c r="C206" s="389">
        <v>88</v>
      </c>
      <c r="D206" s="389">
        <v>4.8888888888888893</v>
      </c>
      <c r="E206" s="391">
        <v>0</v>
      </c>
      <c r="F206" s="389">
        <v>2</v>
      </c>
      <c r="G206" s="389">
        <v>1</v>
      </c>
      <c r="H206" s="389">
        <v>3</v>
      </c>
      <c r="I206" s="391">
        <v>0</v>
      </c>
      <c r="J206" s="391">
        <v>0</v>
      </c>
      <c r="K206" s="391">
        <v>0</v>
      </c>
      <c r="L206" s="389">
        <v>9</v>
      </c>
      <c r="M206" s="389">
        <v>1</v>
      </c>
      <c r="N206" s="389">
        <v>2</v>
      </c>
      <c r="O206" s="391">
        <v>0</v>
      </c>
      <c r="P206" s="391">
        <v>0</v>
      </c>
    </row>
    <row r="207" spans="1:16">
      <c r="A207" s="399" t="s">
        <v>1364</v>
      </c>
      <c r="B207" s="389">
        <v>1606</v>
      </c>
      <c r="C207" s="389">
        <v>6189</v>
      </c>
      <c r="D207" s="389">
        <v>3.8536737235367373</v>
      </c>
      <c r="E207" s="391">
        <v>0</v>
      </c>
      <c r="F207" s="391">
        <v>0</v>
      </c>
      <c r="G207" s="391">
        <v>0</v>
      </c>
      <c r="H207" s="389">
        <v>8</v>
      </c>
      <c r="I207" s="389">
        <v>13</v>
      </c>
      <c r="J207" s="389">
        <v>49</v>
      </c>
      <c r="K207" s="389">
        <v>227</v>
      </c>
      <c r="L207" s="389">
        <v>352</v>
      </c>
      <c r="M207" s="389">
        <v>450</v>
      </c>
      <c r="N207" s="389">
        <v>250</v>
      </c>
      <c r="O207" s="389">
        <v>257</v>
      </c>
      <c r="P207" s="391">
        <v>0</v>
      </c>
    </row>
    <row r="208" spans="1:16" ht="22.5">
      <c r="A208" s="399" t="s">
        <v>1365</v>
      </c>
      <c r="B208" s="389">
        <v>6</v>
      </c>
      <c r="C208" s="389">
        <v>15</v>
      </c>
      <c r="D208" s="389">
        <v>2.5</v>
      </c>
      <c r="E208" s="391">
        <v>0</v>
      </c>
      <c r="F208" s="389">
        <v>2</v>
      </c>
      <c r="G208" s="389">
        <v>1</v>
      </c>
      <c r="H208" s="391">
        <v>0</v>
      </c>
      <c r="I208" s="391">
        <v>0</v>
      </c>
      <c r="J208" s="391">
        <v>0</v>
      </c>
      <c r="K208" s="389">
        <v>1</v>
      </c>
      <c r="L208" s="389">
        <v>1</v>
      </c>
      <c r="M208" s="391">
        <v>0</v>
      </c>
      <c r="N208" s="391">
        <v>0</v>
      </c>
      <c r="O208" s="389">
        <v>1</v>
      </c>
      <c r="P208" s="391">
        <v>0</v>
      </c>
    </row>
    <row r="209" spans="1:16" ht="22.5">
      <c r="A209" s="399" t="s">
        <v>1366</v>
      </c>
      <c r="B209" s="389">
        <v>39</v>
      </c>
      <c r="C209" s="389">
        <v>243</v>
      </c>
      <c r="D209" s="389">
        <v>6.2307692307692308</v>
      </c>
      <c r="E209" s="391">
        <v>0</v>
      </c>
      <c r="F209" s="391">
        <v>0</v>
      </c>
      <c r="G209" s="389">
        <v>1</v>
      </c>
      <c r="H209" s="391">
        <v>0</v>
      </c>
      <c r="I209" s="391">
        <v>0</v>
      </c>
      <c r="J209" s="389">
        <v>2</v>
      </c>
      <c r="K209" s="389">
        <v>8</v>
      </c>
      <c r="L209" s="389">
        <v>4</v>
      </c>
      <c r="M209" s="389">
        <v>7</v>
      </c>
      <c r="N209" s="389">
        <v>10</v>
      </c>
      <c r="O209" s="389">
        <v>7</v>
      </c>
      <c r="P209" s="391">
        <v>0</v>
      </c>
    </row>
    <row r="210" spans="1:16" ht="22.5">
      <c r="A210" s="399" t="s">
        <v>1367</v>
      </c>
      <c r="B210" s="389">
        <v>193</v>
      </c>
      <c r="C210" s="389">
        <v>931</v>
      </c>
      <c r="D210" s="389">
        <v>4.823834196891192</v>
      </c>
      <c r="E210" s="391">
        <v>0</v>
      </c>
      <c r="F210" s="389">
        <v>4</v>
      </c>
      <c r="G210" s="389">
        <v>1</v>
      </c>
      <c r="H210" s="389">
        <v>8</v>
      </c>
      <c r="I210" s="389">
        <v>2</v>
      </c>
      <c r="J210" s="389">
        <v>1</v>
      </c>
      <c r="K210" s="389">
        <v>12</v>
      </c>
      <c r="L210" s="389">
        <v>18</v>
      </c>
      <c r="M210" s="389">
        <v>31</v>
      </c>
      <c r="N210" s="389">
        <v>40</v>
      </c>
      <c r="O210" s="389">
        <v>76</v>
      </c>
      <c r="P210" s="391">
        <v>0</v>
      </c>
    </row>
    <row r="211" spans="1:16" ht="22.5">
      <c r="A211" s="399" t="s">
        <v>1368</v>
      </c>
      <c r="B211" s="389">
        <v>145</v>
      </c>
      <c r="C211" s="389">
        <v>598</v>
      </c>
      <c r="D211" s="389">
        <v>4.1241379310344826</v>
      </c>
      <c r="E211" s="391">
        <v>0</v>
      </c>
      <c r="F211" s="391">
        <v>0</v>
      </c>
      <c r="G211" s="389">
        <v>1</v>
      </c>
      <c r="H211" s="389">
        <v>1</v>
      </c>
      <c r="I211" s="389">
        <v>1</v>
      </c>
      <c r="J211" s="389">
        <v>4</v>
      </c>
      <c r="K211" s="389">
        <v>7</v>
      </c>
      <c r="L211" s="389">
        <v>19</v>
      </c>
      <c r="M211" s="389">
        <v>32</v>
      </c>
      <c r="N211" s="389">
        <v>41</v>
      </c>
      <c r="O211" s="389">
        <v>39</v>
      </c>
      <c r="P211" s="391">
        <v>0</v>
      </c>
    </row>
    <row r="212" spans="1:16" ht="22.5">
      <c r="A212" s="399" t="s">
        <v>1369</v>
      </c>
      <c r="B212" s="389">
        <v>173</v>
      </c>
      <c r="C212" s="389">
        <v>1151</v>
      </c>
      <c r="D212" s="389">
        <v>6.6531791907514455</v>
      </c>
      <c r="E212" s="391">
        <v>0</v>
      </c>
      <c r="F212" s="391">
        <v>0</v>
      </c>
      <c r="G212" s="391">
        <v>0</v>
      </c>
      <c r="H212" s="391">
        <v>0</v>
      </c>
      <c r="I212" s="391">
        <v>0</v>
      </c>
      <c r="J212" s="389">
        <v>1</v>
      </c>
      <c r="K212" s="389">
        <v>7</v>
      </c>
      <c r="L212" s="389">
        <v>17</v>
      </c>
      <c r="M212" s="389">
        <v>31</v>
      </c>
      <c r="N212" s="389">
        <v>51</v>
      </c>
      <c r="O212" s="389">
        <v>66</v>
      </c>
      <c r="P212" s="391">
        <v>0</v>
      </c>
    </row>
    <row r="213" spans="1:16">
      <c r="A213" s="399" t="s">
        <v>1370</v>
      </c>
      <c r="B213" s="389">
        <v>179</v>
      </c>
      <c r="C213" s="389">
        <v>1416</v>
      </c>
      <c r="D213" s="389">
        <v>7.9106145251396649</v>
      </c>
      <c r="E213" s="391">
        <v>0</v>
      </c>
      <c r="F213" s="391">
        <v>0</v>
      </c>
      <c r="G213" s="391">
        <v>0</v>
      </c>
      <c r="H213" s="389">
        <v>4</v>
      </c>
      <c r="I213" s="389">
        <v>4</v>
      </c>
      <c r="J213" s="389">
        <v>3</v>
      </c>
      <c r="K213" s="389">
        <v>14</v>
      </c>
      <c r="L213" s="389">
        <v>25</v>
      </c>
      <c r="M213" s="389">
        <v>30</v>
      </c>
      <c r="N213" s="389">
        <v>51</v>
      </c>
      <c r="O213" s="389">
        <v>48</v>
      </c>
      <c r="P213" s="391">
        <v>0</v>
      </c>
    </row>
    <row r="214" spans="1:16">
      <c r="A214" s="399" t="s">
        <v>1371</v>
      </c>
      <c r="B214" s="389">
        <v>266</v>
      </c>
      <c r="C214" s="389">
        <v>1477</v>
      </c>
      <c r="D214" s="389">
        <v>5.5526315789473681</v>
      </c>
      <c r="E214" s="391">
        <v>0</v>
      </c>
      <c r="F214" s="389">
        <v>6</v>
      </c>
      <c r="G214" s="389">
        <v>1</v>
      </c>
      <c r="H214" s="389">
        <v>1</v>
      </c>
      <c r="I214" s="389">
        <v>5</v>
      </c>
      <c r="J214" s="389">
        <v>2</v>
      </c>
      <c r="K214" s="389">
        <v>16</v>
      </c>
      <c r="L214" s="389">
        <v>22</v>
      </c>
      <c r="M214" s="389">
        <v>48</v>
      </c>
      <c r="N214" s="389">
        <v>53</v>
      </c>
      <c r="O214" s="389">
        <v>111</v>
      </c>
      <c r="P214" s="389">
        <v>1</v>
      </c>
    </row>
    <row r="215" spans="1:16">
      <c r="A215" s="399" t="s">
        <v>1372</v>
      </c>
      <c r="B215" s="389">
        <v>165</v>
      </c>
      <c r="C215" s="389">
        <v>1053</v>
      </c>
      <c r="D215" s="389">
        <v>6.3818181818181818</v>
      </c>
      <c r="E215" s="391">
        <v>0</v>
      </c>
      <c r="F215" s="389">
        <v>6</v>
      </c>
      <c r="G215" s="389">
        <v>15</v>
      </c>
      <c r="H215" s="389">
        <v>20</v>
      </c>
      <c r="I215" s="389">
        <v>11</v>
      </c>
      <c r="J215" s="389">
        <v>10</v>
      </c>
      <c r="K215" s="389">
        <v>9</v>
      </c>
      <c r="L215" s="389">
        <v>17</v>
      </c>
      <c r="M215" s="389">
        <v>16</v>
      </c>
      <c r="N215" s="389">
        <v>16</v>
      </c>
      <c r="O215" s="389">
        <v>45</v>
      </c>
      <c r="P215" s="391">
        <v>0</v>
      </c>
    </row>
    <row r="216" spans="1:16">
      <c r="A216" s="399" t="s">
        <v>1373</v>
      </c>
      <c r="B216" s="389">
        <v>86</v>
      </c>
      <c r="C216" s="389">
        <v>412</v>
      </c>
      <c r="D216" s="389">
        <v>4.7906976744186043</v>
      </c>
      <c r="E216" s="391">
        <v>0</v>
      </c>
      <c r="F216" s="391">
        <v>0</v>
      </c>
      <c r="G216" s="391">
        <v>0</v>
      </c>
      <c r="H216" s="389">
        <v>2</v>
      </c>
      <c r="I216" s="389">
        <v>11</v>
      </c>
      <c r="J216" s="389">
        <v>2</v>
      </c>
      <c r="K216" s="389">
        <v>1</v>
      </c>
      <c r="L216" s="389">
        <v>20</v>
      </c>
      <c r="M216" s="389">
        <v>10</v>
      </c>
      <c r="N216" s="389">
        <v>12</v>
      </c>
      <c r="O216" s="389">
        <v>28</v>
      </c>
      <c r="P216" s="391">
        <v>0</v>
      </c>
    </row>
    <row r="217" spans="1:16">
      <c r="A217" s="399" t="s">
        <v>1374</v>
      </c>
      <c r="B217" s="389">
        <v>314</v>
      </c>
      <c r="C217" s="389">
        <v>1768</v>
      </c>
      <c r="D217" s="389">
        <v>5.630573248407643</v>
      </c>
      <c r="E217" s="391">
        <v>0</v>
      </c>
      <c r="F217" s="389">
        <v>1</v>
      </c>
      <c r="G217" s="389">
        <v>9</v>
      </c>
      <c r="H217" s="389">
        <v>13</v>
      </c>
      <c r="I217" s="389">
        <v>2</v>
      </c>
      <c r="J217" s="389">
        <v>3</v>
      </c>
      <c r="K217" s="389">
        <v>15</v>
      </c>
      <c r="L217" s="389">
        <v>18</v>
      </c>
      <c r="M217" s="389">
        <v>41</v>
      </c>
      <c r="N217" s="389">
        <v>53</v>
      </c>
      <c r="O217" s="389">
        <v>159</v>
      </c>
      <c r="P217" s="391">
        <v>0</v>
      </c>
    </row>
    <row r="218" spans="1:16">
      <c r="A218" s="399" t="s">
        <v>1375</v>
      </c>
      <c r="B218" s="389">
        <v>30</v>
      </c>
      <c r="C218" s="389">
        <v>230</v>
      </c>
      <c r="D218" s="389">
        <v>7.666666666666667</v>
      </c>
      <c r="E218" s="391">
        <v>0</v>
      </c>
      <c r="F218" s="391">
        <v>0</v>
      </c>
      <c r="G218" s="389">
        <v>6</v>
      </c>
      <c r="H218" s="391">
        <v>0</v>
      </c>
      <c r="I218" s="389">
        <v>6</v>
      </c>
      <c r="J218" s="391">
        <v>0</v>
      </c>
      <c r="K218" s="389">
        <v>4</v>
      </c>
      <c r="L218" s="389">
        <v>1</v>
      </c>
      <c r="M218" s="389">
        <v>2</v>
      </c>
      <c r="N218" s="389">
        <v>8</v>
      </c>
      <c r="O218" s="389">
        <v>3</v>
      </c>
      <c r="P218" s="391">
        <v>0</v>
      </c>
    </row>
    <row r="219" spans="1:16" ht="22.5">
      <c r="A219" s="399" t="s">
        <v>1376</v>
      </c>
      <c r="B219" s="389">
        <v>537</v>
      </c>
      <c r="C219" s="389">
        <v>3104</v>
      </c>
      <c r="D219" s="389">
        <v>5.7802607076350094</v>
      </c>
      <c r="E219" s="389">
        <v>1</v>
      </c>
      <c r="F219" s="389">
        <v>4</v>
      </c>
      <c r="G219" s="389">
        <v>6</v>
      </c>
      <c r="H219" s="389">
        <v>13</v>
      </c>
      <c r="I219" s="389">
        <v>13</v>
      </c>
      <c r="J219" s="389">
        <v>22</v>
      </c>
      <c r="K219" s="389">
        <v>31</v>
      </c>
      <c r="L219" s="389">
        <v>48</v>
      </c>
      <c r="M219" s="389">
        <v>62</v>
      </c>
      <c r="N219" s="389">
        <v>112</v>
      </c>
      <c r="O219" s="389">
        <v>225</v>
      </c>
      <c r="P219" s="391">
        <v>0</v>
      </c>
    </row>
    <row r="220" spans="1:16" ht="22.5">
      <c r="A220" s="399" t="s">
        <v>1377</v>
      </c>
      <c r="B220" s="389">
        <v>12</v>
      </c>
      <c r="C220" s="389">
        <v>104</v>
      </c>
      <c r="D220" s="389">
        <v>8.6666666666666661</v>
      </c>
      <c r="E220" s="391">
        <v>0</v>
      </c>
      <c r="F220" s="391">
        <v>0</v>
      </c>
      <c r="G220" s="391">
        <v>0</v>
      </c>
      <c r="H220" s="391">
        <v>0</v>
      </c>
      <c r="I220" s="391">
        <v>0</v>
      </c>
      <c r="J220" s="391">
        <v>0</v>
      </c>
      <c r="K220" s="389">
        <v>1</v>
      </c>
      <c r="L220" s="389">
        <v>10</v>
      </c>
      <c r="M220" s="389">
        <v>1</v>
      </c>
      <c r="N220" s="391">
        <v>0</v>
      </c>
      <c r="O220" s="391">
        <v>0</v>
      </c>
      <c r="P220" s="391">
        <v>0</v>
      </c>
    </row>
    <row r="221" spans="1:16" ht="22.5">
      <c r="A221" s="399" t="s">
        <v>1378</v>
      </c>
      <c r="B221" s="389">
        <v>189</v>
      </c>
      <c r="C221" s="389">
        <v>1344</v>
      </c>
      <c r="D221" s="389">
        <v>7.1111111111111107</v>
      </c>
      <c r="E221" s="391">
        <v>0</v>
      </c>
      <c r="F221" s="389">
        <v>2</v>
      </c>
      <c r="G221" s="391">
        <v>0</v>
      </c>
      <c r="H221" s="391">
        <v>0</v>
      </c>
      <c r="I221" s="389">
        <v>1</v>
      </c>
      <c r="J221" s="389">
        <v>1</v>
      </c>
      <c r="K221" s="389">
        <v>3</v>
      </c>
      <c r="L221" s="389">
        <v>9</v>
      </c>
      <c r="M221" s="389">
        <v>43</v>
      </c>
      <c r="N221" s="389">
        <v>73</v>
      </c>
      <c r="O221" s="389">
        <v>57</v>
      </c>
      <c r="P221" s="391">
        <v>0</v>
      </c>
    </row>
    <row r="222" spans="1:16">
      <c r="A222" s="399" t="s">
        <v>1379</v>
      </c>
      <c r="B222" s="389">
        <v>925</v>
      </c>
      <c r="C222" s="389">
        <v>9223</v>
      </c>
      <c r="D222" s="389">
        <v>9.9708108108108107</v>
      </c>
      <c r="E222" s="389">
        <v>6</v>
      </c>
      <c r="F222" s="389">
        <v>143</v>
      </c>
      <c r="G222" s="389">
        <v>239</v>
      </c>
      <c r="H222" s="389">
        <v>166</v>
      </c>
      <c r="I222" s="389">
        <v>103</v>
      </c>
      <c r="J222" s="389">
        <v>63</v>
      </c>
      <c r="K222" s="389">
        <v>25</v>
      </c>
      <c r="L222" s="389">
        <v>49</v>
      </c>
      <c r="M222" s="389">
        <v>36</v>
      </c>
      <c r="N222" s="389">
        <v>42</v>
      </c>
      <c r="O222" s="389">
        <v>53</v>
      </c>
      <c r="P222" s="391">
        <v>0</v>
      </c>
    </row>
    <row r="223" spans="1:16">
      <c r="A223" s="399" t="s">
        <v>1380</v>
      </c>
      <c r="B223" s="389">
        <v>294</v>
      </c>
      <c r="C223" s="389">
        <v>3651</v>
      </c>
      <c r="D223" s="389">
        <v>12.418367346938776</v>
      </c>
      <c r="E223" s="389">
        <v>1</v>
      </c>
      <c r="F223" s="389">
        <v>16</v>
      </c>
      <c r="G223" s="389">
        <v>12</v>
      </c>
      <c r="H223" s="389">
        <v>25</v>
      </c>
      <c r="I223" s="389">
        <v>21</v>
      </c>
      <c r="J223" s="389">
        <v>14</v>
      </c>
      <c r="K223" s="389">
        <v>48</v>
      </c>
      <c r="L223" s="389">
        <v>37</v>
      </c>
      <c r="M223" s="389">
        <v>42</v>
      </c>
      <c r="N223" s="389">
        <v>30</v>
      </c>
      <c r="O223" s="389">
        <v>48</v>
      </c>
      <c r="P223" s="391">
        <v>0</v>
      </c>
    </row>
    <row r="224" spans="1:16">
      <c r="A224" s="399" t="s">
        <v>1381</v>
      </c>
      <c r="B224" s="389">
        <v>2</v>
      </c>
      <c r="C224" s="389">
        <v>10</v>
      </c>
      <c r="D224" s="389">
        <v>5</v>
      </c>
      <c r="E224" s="391">
        <v>0</v>
      </c>
      <c r="F224" s="389">
        <v>1</v>
      </c>
      <c r="G224" s="391">
        <v>0</v>
      </c>
      <c r="H224" s="391">
        <v>0</v>
      </c>
      <c r="I224" s="391">
        <v>0</v>
      </c>
      <c r="J224" s="391">
        <v>0</v>
      </c>
      <c r="K224" s="391">
        <v>0</v>
      </c>
      <c r="L224" s="391">
        <v>0</v>
      </c>
      <c r="M224" s="389">
        <v>1</v>
      </c>
      <c r="N224" s="391">
        <v>0</v>
      </c>
      <c r="O224" s="391">
        <v>0</v>
      </c>
      <c r="P224" s="391">
        <v>0</v>
      </c>
    </row>
    <row r="225" spans="1:16" ht="22.5">
      <c r="A225" s="399" t="s">
        <v>1383</v>
      </c>
      <c r="B225" s="389">
        <v>124</v>
      </c>
      <c r="C225" s="389">
        <v>853</v>
      </c>
      <c r="D225" s="389">
        <v>6.879032258064516</v>
      </c>
      <c r="E225" s="391">
        <v>0</v>
      </c>
      <c r="F225" s="389">
        <v>2</v>
      </c>
      <c r="G225" s="389">
        <v>7</v>
      </c>
      <c r="H225" s="389">
        <v>11</v>
      </c>
      <c r="I225" s="389">
        <v>7</v>
      </c>
      <c r="J225" s="389">
        <v>12</v>
      </c>
      <c r="K225" s="389">
        <v>15</v>
      </c>
      <c r="L225" s="389">
        <v>17</v>
      </c>
      <c r="M225" s="389">
        <v>13</v>
      </c>
      <c r="N225" s="389">
        <v>13</v>
      </c>
      <c r="O225" s="389">
        <v>27</v>
      </c>
      <c r="P225" s="391">
        <v>0</v>
      </c>
    </row>
    <row r="226" spans="1:16" ht="33.75">
      <c r="A226" s="399" t="s">
        <v>1384</v>
      </c>
      <c r="B226" s="389">
        <v>9</v>
      </c>
      <c r="C226" s="389">
        <v>44</v>
      </c>
      <c r="D226" s="389">
        <v>4.8888888888888893</v>
      </c>
      <c r="E226" s="391">
        <v>0</v>
      </c>
      <c r="F226" s="389">
        <v>1</v>
      </c>
      <c r="G226" s="389">
        <v>1</v>
      </c>
      <c r="H226" s="391">
        <v>0</v>
      </c>
      <c r="I226" s="389">
        <v>1</v>
      </c>
      <c r="J226" s="391">
        <v>0</v>
      </c>
      <c r="K226" s="389">
        <v>1</v>
      </c>
      <c r="L226" s="389">
        <v>1</v>
      </c>
      <c r="M226" s="389">
        <v>1</v>
      </c>
      <c r="N226" s="391">
        <v>0</v>
      </c>
      <c r="O226" s="389">
        <v>3</v>
      </c>
      <c r="P226" s="391">
        <v>0</v>
      </c>
    </row>
    <row r="227" spans="1:16" ht="22.5">
      <c r="A227" s="399" t="s">
        <v>1385</v>
      </c>
      <c r="B227" s="389">
        <v>11</v>
      </c>
      <c r="C227" s="389">
        <v>115</v>
      </c>
      <c r="D227" s="389">
        <v>10.454545454545455</v>
      </c>
      <c r="E227" s="391">
        <v>0</v>
      </c>
      <c r="F227" s="391">
        <v>0</v>
      </c>
      <c r="G227" s="391">
        <v>0</v>
      </c>
      <c r="H227" s="391">
        <v>0</v>
      </c>
      <c r="I227" s="391">
        <v>0</v>
      </c>
      <c r="J227" s="391">
        <v>0</v>
      </c>
      <c r="K227" s="391">
        <v>0</v>
      </c>
      <c r="L227" s="389">
        <v>2</v>
      </c>
      <c r="M227" s="389">
        <v>1</v>
      </c>
      <c r="N227" s="389">
        <v>5</v>
      </c>
      <c r="O227" s="389">
        <v>3</v>
      </c>
      <c r="P227" s="391">
        <v>0</v>
      </c>
    </row>
    <row r="228" spans="1:16" ht="22.5">
      <c r="A228" s="399" t="s">
        <v>1386</v>
      </c>
      <c r="B228" s="389">
        <v>13</v>
      </c>
      <c r="C228" s="389">
        <v>55</v>
      </c>
      <c r="D228" s="389">
        <v>4.2307692307692308</v>
      </c>
      <c r="E228" s="391">
        <v>0</v>
      </c>
      <c r="F228" s="391">
        <v>0</v>
      </c>
      <c r="G228" s="391">
        <v>0</v>
      </c>
      <c r="H228" s="391">
        <v>0</v>
      </c>
      <c r="I228" s="389">
        <v>2</v>
      </c>
      <c r="J228" s="391">
        <v>0</v>
      </c>
      <c r="K228" s="389">
        <v>1</v>
      </c>
      <c r="L228" s="391">
        <v>0</v>
      </c>
      <c r="M228" s="389">
        <v>2</v>
      </c>
      <c r="N228" s="389">
        <v>5</v>
      </c>
      <c r="O228" s="389">
        <v>3</v>
      </c>
      <c r="P228" s="391">
        <v>0</v>
      </c>
    </row>
    <row r="229" spans="1:16" ht="22.5">
      <c r="A229" s="399" t="s">
        <v>1387</v>
      </c>
      <c r="B229" s="389">
        <v>26</v>
      </c>
      <c r="C229" s="389">
        <v>178</v>
      </c>
      <c r="D229" s="389">
        <v>6.8461538461538458</v>
      </c>
      <c r="E229" s="391">
        <v>0</v>
      </c>
      <c r="F229" s="391">
        <v>0</v>
      </c>
      <c r="G229" s="389">
        <v>1</v>
      </c>
      <c r="H229" s="391">
        <v>0</v>
      </c>
      <c r="I229" s="391">
        <v>0</v>
      </c>
      <c r="J229" s="389">
        <v>1</v>
      </c>
      <c r="K229" s="389">
        <v>3</v>
      </c>
      <c r="L229" s="389">
        <v>1</v>
      </c>
      <c r="M229" s="389">
        <v>8</v>
      </c>
      <c r="N229" s="389">
        <v>5</v>
      </c>
      <c r="O229" s="389">
        <v>7</v>
      </c>
      <c r="P229" s="391">
        <v>0</v>
      </c>
    </row>
    <row r="230" spans="1:16" ht="22.5">
      <c r="A230" s="399" t="s">
        <v>1388</v>
      </c>
      <c r="B230" s="389">
        <v>8</v>
      </c>
      <c r="C230" s="389">
        <v>31</v>
      </c>
      <c r="D230" s="389">
        <v>3.875</v>
      </c>
      <c r="E230" s="391">
        <v>0</v>
      </c>
      <c r="F230" s="391">
        <v>0</v>
      </c>
      <c r="G230" s="391">
        <v>0</v>
      </c>
      <c r="H230" s="391">
        <v>0</v>
      </c>
      <c r="I230" s="389">
        <v>1</v>
      </c>
      <c r="J230" s="389">
        <v>1</v>
      </c>
      <c r="K230" s="391">
        <v>0</v>
      </c>
      <c r="L230" s="389">
        <v>2</v>
      </c>
      <c r="M230" s="389">
        <v>2</v>
      </c>
      <c r="N230" s="389">
        <v>1</v>
      </c>
      <c r="O230" s="389">
        <v>1</v>
      </c>
      <c r="P230" s="391">
        <v>0</v>
      </c>
    </row>
    <row r="231" spans="1:16">
      <c r="A231" s="399" t="s">
        <v>1389</v>
      </c>
      <c r="B231" s="389">
        <v>15</v>
      </c>
      <c r="C231" s="389">
        <v>35</v>
      </c>
      <c r="D231" s="389">
        <v>2.3333333333333335</v>
      </c>
      <c r="E231" s="391">
        <v>0</v>
      </c>
      <c r="F231" s="389">
        <v>1</v>
      </c>
      <c r="G231" s="391">
        <v>0</v>
      </c>
      <c r="H231" s="391">
        <v>0</v>
      </c>
      <c r="I231" s="391">
        <v>0</v>
      </c>
      <c r="J231" s="389">
        <v>1</v>
      </c>
      <c r="K231" s="389">
        <v>3</v>
      </c>
      <c r="L231" s="389">
        <v>3</v>
      </c>
      <c r="M231" s="389">
        <v>3</v>
      </c>
      <c r="N231" s="391">
        <v>0</v>
      </c>
      <c r="O231" s="389">
        <v>4</v>
      </c>
      <c r="P231" s="391">
        <v>0</v>
      </c>
    </row>
    <row r="232" spans="1:16">
      <c r="A232" s="399" t="s">
        <v>1390</v>
      </c>
      <c r="B232" s="389">
        <v>36</v>
      </c>
      <c r="C232" s="389">
        <v>80</v>
      </c>
      <c r="D232" s="389">
        <v>2.2222222222222223</v>
      </c>
      <c r="E232" s="391">
        <v>0</v>
      </c>
      <c r="F232" s="389">
        <v>1</v>
      </c>
      <c r="G232" s="391">
        <v>0</v>
      </c>
      <c r="H232" s="389">
        <v>1</v>
      </c>
      <c r="I232" s="389">
        <v>1</v>
      </c>
      <c r="J232" s="389">
        <v>1</v>
      </c>
      <c r="K232" s="389">
        <v>2</v>
      </c>
      <c r="L232" s="389">
        <v>2</v>
      </c>
      <c r="M232" s="389">
        <v>4</v>
      </c>
      <c r="N232" s="389">
        <v>6</v>
      </c>
      <c r="O232" s="389">
        <v>18</v>
      </c>
      <c r="P232" s="391">
        <v>0</v>
      </c>
    </row>
    <row r="233" spans="1:16">
      <c r="A233" s="399" t="s">
        <v>1391</v>
      </c>
      <c r="B233" s="389">
        <v>80</v>
      </c>
      <c r="C233" s="389">
        <v>163</v>
      </c>
      <c r="D233" s="389">
        <v>2.0375000000000001</v>
      </c>
      <c r="E233" s="391">
        <v>0</v>
      </c>
      <c r="F233" s="391">
        <v>0</v>
      </c>
      <c r="G233" s="391">
        <v>0</v>
      </c>
      <c r="H233" s="391">
        <v>0</v>
      </c>
      <c r="I233" s="391">
        <v>0</v>
      </c>
      <c r="J233" s="391">
        <v>0</v>
      </c>
      <c r="K233" s="389">
        <v>4</v>
      </c>
      <c r="L233" s="389">
        <v>13</v>
      </c>
      <c r="M233" s="389">
        <v>23</v>
      </c>
      <c r="N233" s="389">
        <v>19</v>
      </c>
      <c r="O233" s="389">
        <v>21</v>
      </c>
      <c r="P233" s="391">
        <v>0</v>
      </c>
    </row>
    <row r="234" spans="1:16">
      <c r="A234" s="399" t="s">
        <v>1392</v>
      </c>
      <c r="B234" s="389">
        <v>220</v>
      </c>
      <c r="C234" s="389">
        <v>715</v>
      </c>
      <c r="D234" s="389">
        <v>3.25</v>
      </c>
      <c r="E234" s="391">
        <v>0</v>
      </c>
      <c r="F234" s="391">
        <v>0</v>
      </c>
      <c r="G234" s="391">
        <v>0</v>
      </c>
      <c r="H234" s="391">
        <v>0</v>
      </c>
      <c r="I234" s="391">
        <v>0</v>
      </c>
      <c r="J234" s="389">
        <v>5</v>
      </c>
      <c r="K234" s="389">
        <v>39</v>
      </c>
      <c r="L234" s="389">
        <v>56</v>
      </c>
      <c r="M234" s="389">
        <v>49</v>
      </c>
      <c r="N234" s="389">
        <v>35</v>
      </c>
      <c r="O234" s="389">
        <v>36</v>
      </c>
      <c r="P234" s="391">
        <v>0</v>
      </c>
    </row>
    <row r="235" spans="1:16" ht="22.5">
      <c r="A235" s="399" t="s">
        <v>1393</v>
      </c>
      <c r="B235" s="389">
        <v>18</v>
      </c>
      <c r="C235" s="389">
        <v>61</v>
      </c>
      <c r="D235" s="389">
        <v>3.3888888888888888</v>
      </c>
      <c r="E235" s="391">
        <v>0</v>
      </c>
      <c r="F235" s="391">
        <v>0</v>
      </c>
      <c r="G235" s="391">
        <v>0</v>
      </c>
      <c r="H235" s="391">
        <v>0</v>
      </c>
      <c r="I235" s="391">
        <v>0</v>
      </c>
      <c r="J235" s="391">
        <v>0</v>
      </c>
      <c r="K235" s="391">
        <v>0</v>
      </c>
      <c r="L235" s="389">
        <v>4</v>
      </c>
      <c r="M235" s="389">
        <v>3</v>
      </c>
      <c r="N235" s="389">
        <v>9</v>
      </c>
      <c r="O235" s="389">
        <v>2</v>
      </c>
      <c r="P235" s="391">
        <v>0</v>
      </c>
    </row>
    <row r="236" spans="1:16" ht="22.5">
      <c r="A236" s="399" t="s">
        <v>1394</v>
      </c>
      <c r="B236" s="389">
        <v>37</v>
      </c>
      <c r="C236" s="389">
        <v>115</v>
      </c>
      <c r="D236" s="389">
        <v>3.1081081081081079</v>
      </c>
      <c r="E236" s="391">
        <v>0</v>
      </c>
      <c r="F236" s="391">
        <v>0</v>
      </c>
      <c r="G236" s="391">
        <v>0</v>
      </c>
      <c r="H236" s="389">
        <v>1</v>
      </c>
      <c r="I236" s="391">
        <v>0</v>
      </c>
      <c r="J236" s="391">
        <v>0</v>
      </c>
      <c r="K236" s="389">
        <v>9</v>
      </c>
      <c r="L236" s="389">
        <v>6</v>
      </c>
      <c r="M236" s="389">
        <v>7</v>
      </c>
      <c r="N236" s="389">
        <v>7</v>
      </c>
      <c r="O236" s="389">
        <v>7</v>
      </c>
      <c r="P236" s="391">
        <v>0</v>
      </c>
    </row>
    <row r="237" spans="1:16">
      <c r="A237" s="399" t="s">
        <v>1395</v>
      </c>
      <c r="B237" s="389">
        <v>55</v>
      </c>
      <c r="C237" s="389">
        <v>129</v>
      </c>
      <c r="D237" s="389">
        <v>2.3454545454545452</v>
      </c>
      <c r="E237" s="389">
        <v>1</v>
      </c>
      <c r="F237" s="389">
        <v>4</v>
      </c>
      <c r="G237" s="389">
        <v>2</v>
      </c>
      <c r="H237" s="389">
        <v>6</v>
      </c>
      <c r="I237" s="389">
        <v>4</v>
      </c>
      <c r="J237" s="389">
        <v>3</v>
      </c>
      <c r="K237" s="389">
        <v>7</v>
      </c>
      <c r="L237" s="389">
        <v>6</v>
      </c>
      <c r="M237" s="389">
        <v>8</v>
      </c>
      <c r="N237" s="389">
        <v>5</v>
      </c>
      <c r="O237" s="389">
        <v>9</v>
      </c>
      <c r="P237" s="391">
        <v>0</v>
      </c>
    </row>
    <row r="238" spans="1:16" ht="22.5">
      <c r="A238" s="399" t="s">
        <v>1396</v>
      </c>
      <c r="B238" s="389">
        <v>51</v>
      </c>
      <c r="C238" s="389">
        <v>165</v>
      </c>
      <c r="D238" s="389">
        <v>3.2352941176470589</v>
      </c>
      <c r="E238" s="391">
        <v>0</v>
      </c>
      <c r="F238" s="389">
        <v>1</v>
      </c>
      <c r="G238" s="389">
        <v>1</v>
      </c>
      <c r="H238" s="389">
        <v>2</v>
      </c>
      <c r="I238" s="389">
        <v>3</v>
      </c>
      <c r="J238" s="389">
        <v>2</v>
      </c>
      <c r="K238" s="389">
        <v>4</v>
      </c>
      <c r="L238" s="389">
        <v>9</v>
      </c>
      <c r="M238" s="389">
        <v>5</v>
      </c>
      <c r="N238" s="389">
        <v>13</v>
      </c>
      <c r="O238" s="389">
        <v>11</v>
      </c>
      <c r="P238" s="391">
        <v>0</v>
      </c>
    </row>
    <row r="239" spans="1:16" ht="22.5">
      <c r="A239" s="399" t="s">
        <v>1397</v>
      </c>
      <c r="B239" s="389">
        <v>67</v>
      </c>
      <c r="C239" s="389">
        <v>318</v>
      </c>
      <c r="D239" s="389">
        <v>4.7462686567164178</v>
      </c>
      <c r="E239" s="391">
        <v>0</v>
      </c>
      <c r="F239" s="389">
        <v>1</v>
      </c>
      <c r="G239" s="389">
        <v>1</v>
      </c>
      <c r="H239" s="389">
        <v>1</v>
      </c>
      <c r="I239" s="391">
        <v>0</v>
      </c>
      <c r="J239" s="391">
        <v>0</v>
      </c>
      <c r="K239" s="389">
        <v>4</v>
      </c>
      <c r="L239" s="389">
        <v>13</v>
      </c>
      <c r="M239" s="389">
        <v>11</v>
      </c>
      <c r="N239" s="389">
        <v>9</v>
      </c>
      <c r="O239" s="389">
        <v>27</v>
      </c>
      <c r="P239" s="391">
        <v>0</v>
      </c>
    </row>
    <row r="240" spans="1:16" ht="22.5">
      <c r="A240" s="399" t="s">
        <v>1398</v>
      </c>
      <c r="B240" s="389">
        <v>167</v>
      </c>
      <c r="C240" s="389">
        <v>930</v>
      </c>
      <c r="D240" s="389">
        <v>5.568862275449102</v>
      </c>
      <c r="E240" s="389">
        <v>3</v>
      </c>
      <c r="F240" s="389">
        <v>1</v>
      </c>
      <c r="G240" s="391">
        <v>0</v>
      </c>
      <c r="H240" s="389">
        <v>4</v>
      </c>
      <c r="I240" s="389">
        <v>4</v>
      </c>
      <c r="J240" s="389">
        <v>9</v>
      </c>
      <c r="K240" s="389">
        <v>24</v>
      </c>
      <c r="L240" s="389">
        <v>25</v>
      </c>
      <c r="M240" s="389">
        <v>25</v>
      </c>
      <c r="N240" s="389">
        <v>31</v>
      </c>
      <c r="O240" s="389">
        <v>41</v>
      </c>
      <c r="P240" s="391">
        <v>0</v>
      </c>
    </row>
    <row r="241" spans="1:16" ht="22.5">
      <c r="A241" s="399" t="s">
        <v>1399</v>
      </c>
      <c r="B241" s="389">
        <v>52</v>
      </c>
      <c r="C241" s="389">
        <v>407</v>
      </c>
      <c r="D241" s="389">
        <v>7.8269230769230766</v>
      </c>
      <c r="E241" s="391">
        <v>0</v>
      </c>
      <c r="F241" s="389">
        <v>1</v>
      </c>
      <c r="G241" s="391">
        <v>0</v>
      </c>
      <c r="H241" s="389">
        <v>2</v>
      </c>
      <c r="I241" s="391">
        <v>0</v>
      </c>
      <c r="J241" s="389">
        <v>3</v>
      </c>
      <c r="K241" s="389">
        <v>8</v>
      </c>
      <c r="L241" s="389">
        <v>6</v>
      </c>
      <c r="M241" s="389">
        <v>3</v>
      </c>
      <c r="N241" s="389">
        <v>10</v>
      </c>
      <c r="O241" s="389">
        <v>19</v>
      </c>
      <c r="P241" s="391">
        <v>0</v>
      </c>
    </row>
    <row r="242" spans="1:16" ht="22.5">
      <c r="A242" s="399" t="s">
        <v>1400</v>
      </c>
      <c r="B242" s="389">
        <v>12</v>
      </c>
      <c r="C242" s="389">
        <v>46</v>
      </c>
      <c r="D242" s="389">
        <v>3.8333333333333335</v>
      </c>
      <c r="E242" s="389">
        <v>1</v>
      </c>
      <c r="F242" s="391">
        <v>0</v>
      </c>
      <c r="G242" s="391">
        <v>0</v>
      </c>
      <c r="H242" s="391">
        <v>0</v>
      </c>
      <c r="I242" s="391">
        <v>0</v>
      </c>
      <c r="J242" s="389">
        <v>1</v>
      </c>
      <c r="K242" s="389">
        <v>1</v>
      </c>
      <c r="L242" s="389">
        <v>2</v>
      </c>
      <c r="M242" s="389">
        <v>2</v>
      </c>
      <c r="N242" s="389">
        <v>2</v>
      </c>
      <c r="O242" s="389">
        <v>3</v>
      </c>
      <c r="P242" s="391">
        <v>0</v>
      </c>
    </row>
    <row r="243" spans="1:16" ht="22.5">
      <c r="A243" s="399" t="s">
        <v>1401</v>
      </c>
      <c r="B243" s="389">
        <v>215</v>
      </c>
      <c r="C243" s="389">
        <v>852</v>
      </c>
      <c r="D243" s="389">
        <v>3.9627906976744187</v>
      </c>
      <c r="E243" s="389">
        <v>2</v>
      </c>
      <c r="F243" s="389">
        <v>10</v>
      </c>
      <c r="G243" s="389">
        <v>9</v>
      </c>
      <c r="H243" s="389">
        <v>27</v>
      </c>
      <c r="I243" s="389">
        <v>36</v>
      </c>
      <c r="J243" s="389">
        <v>13</v>
      </c>
      <c r="K243" s="389">
        <v>25</v>
      </c>
      <c r="L243" s="389">
        <v>18</v>
      </c>
      <c r="M243" s="389">
        <v>38</v>
      </c>
      <c r="N243" s="389">
        <v>22</v>
      </c>
      <c r="O243" s="389">
        <v>15</v>
      </c>
      <c r="P243" s="391">
        <v>0</v>
      </c>
    </row>
    <row r="244" spans="1:16">
      <c r="A244" s="399" t="s">
        <v>1402</v>
      </c>
      <c r="B244" s="389">
        <v>1762</v>
      </c>
      <c r="C244" s="389">
        <v>3062</v>
      </c>
      <c r="D244" s="389">
        <v>1.7377979568671964</v>
      </c>
      <c r="E244" s="389">
        <v>5</v>
      </c>
      <c r="F244" s="389">
        <v>35</v>
      </c>
      <c r="G244" s="389">
        <v>38</v>
      </c>
      <c r="H244" s="389">
        <v>48</v>
      </c>
      <c r="I244" s="389">
        <v>91</v>
      </c>
      <c r="J244" s="389">
        <v>96</v>
      </c>
      <c r="K244" s="389">
        <v>290</v>
      </c>
      <c r="L244" s="389">
        <v>345</v>
      </c>
      <c r="M244" s="389">
        <v>357</v>
      </c>
      <c r="N244" s="389">
        <v>275</v>
      </c>
      <c r="O244" s="389">
        <v>182</v>
      </c>
      <c r="P244" s="391">
        <v>0</v>
      </c>
    </row>
    <row r="245" spans="1:16" ht="22.5">
      <c r="A245" s="399" t="s">
        <v>1403</v>
      </c>
      <c r="B245" s="389">
        <v>180</v>
      </c>
      <c r="C245" s="389">
        <v>800</v>
      </c>
      <c r="D245" s="389">
        <v>4.4444444444444446</v>
      </c>
      <c r="E245" s="389">
        <v>24</v>
      </c>
      <c r="F245" s="389">
        <v>39</v>
      </c>
      <c r="G245" s="389">
        <v>18</v>
      </c>
      <c r="H245" s="389">
        <v>22</v>
      </c>
      <c r="I245" s="389">
        <v>12</v>
      </c>
      <c r="J245" s="389">
        <v>7</v>
      </c>
      <c r="K245" s="389">
        <v>16</v>
      </c>
      <c r="L245" s="389">
        <v>7</v>
      </c>
      <c r="M245" s="389">
        <v>13</v>
      </c>
      <c r="N245" s="389">
        <v>4</v>
      </c>
      <c r="O245" s="389">
        <v>18</v>
      </c>
      <c r="P245" s="391">
        <v>0</v>
      </c>
    </row>
    <row r="246" spans="1:16">
      <c r="A246" s="399" t="s">
        <v>1404</v>
      </c>
      <c r="B246" s="389">
        <v>3</v>
      </c>
      <c r="C246" s="389">
        <v>21</v>
      </c>
      <c r="D246" s="389">
        <v>7</v>
      </c>
      <c r="E246" s="391">
        <v>0</v>
      </c>
      <c r="F246" s="391">
        <v>0</v>
      </c>
      <c r="G246" s="391">
        <v>0</v>
      </c>
      <c r="H246" s="391">
        <v>0</v>
      </c>
      <c r="I246" s="391">
        <v>0</v>
      </c>
      <c r="J246" s="391">
        <v>0</v>
      </c>
      <c r="K246" s="391">
        <v>0</v>
      </c>
      <c r="L246" s="391">
        <v>0</v>
      </c>
      <c r="M246" s="389">
        <v>1</v>
      </c>
      <c r="N246" s="391">
        <v>0</v>
      </c>
      <c r="O246" s="389">
        <v>2</v>
      </c>
      <c r="P246" s="391">
        <v>0</v>
      </c>
    </row>
    <row r="247" spans="1:16" ht="22.5">
      <c r="A247" s="399" t="s">
        <v>1405</v>
      </c>
      <c r="B247" s="389">
        <v>10</v>
      </c>
      <c r="C247" s="389">
        <v>61</v>
      </c>
      <c r="D247" s="389">
        <v>6.1</v>
      </c>
      <c r="E247" s="391">
        <v>0</v>
      </c>
      <c r="F247" s="391">
        <v>0</v>
      </c>
      <c r="G247" s="391">
        <v>0</v>
      </c>
      <c r="H247" s="389">
        <v>1</v>
      </c>
      <c r="I247" s="389">
        <v>2</v>
      </c>
      <c r="J247" s="391">
        <v>0</v>
      </c>
      <c r="K247" s="389">
        <v>1</v>
      </c>
      <c r="L247" s="389">
        <v>1</v>
      </c>
      <c r="M247" s="389">
        <v>1</v>
      </c>
      <c r="N247" s="391">
        <v>0</v>
      </c>
      <c r="O247" s="389">
        <v>4</v>
      </c>
      <c r="P247" s="391">
        <v>0</v>
      </c>
    </row>
    <row r="248" spans="1:16" ht="22.5">
      <c r="A248" s="399" t="s">
        <v>1406</v>
      </c>
      <c r="B248" s="389">
        <v>131</v>
      </c>
      <c r="C248" s="389">
        <v>506</v>
      </c>
      <c r="D248" s="389">
        <v>3.8625954198473282</v>
      </c>
      <c r="E248" s="389">
        <v>1</v>
      </c>
      <c r="F248" s="389">
        <v>5</v>
      </c>
      <c r="G248" s="389">
        <v>4</v>
      </c>
      <c r="H248" s="389">
        <v>6</v>
      </c>
      <c r="I248" s="389">
        <v>8</v>
      </c>
      <c r="J248" s="389">
        <v>12</v>
      </c>
      <c r="K248" s="389">
        <v>21</v>
      </c>
      <c r="L248" s="389">
        <v>30</v>
      </c>
      <c r="M248" s="389">
        <v>19</v>
      </c>
      <c r="N248" s="389">
        <v>11</v>
      </c>
      <c r="O248" s="389">
        <v>14</v>
      </c>
      <c r="P248" s="391">
        <v>0</v>
      </c>
    </row>
    <row r="249" spans="1:16">
      <c r="A249" s="399" t="s">
        <v>1407</v>
      </c>
      <c r="B249" s="389">
        <v>340</v>
      </c>
      <c r="C249" s="389">
        <v>455</v>
      </c>
      <c r="D249" s="389">
        <v>1.338235294117647</v>
      </c>
      <c r="E249" s="389">
        <v>2</v>
      </c>
      <c r="F249" s="389">
        <v>19</v>
      </c>
      <c r="G249" s="389">
        <v>31</v>
      </c>
      <c r="H249" s="389">
        <v>21</v>
      </c>
      <c r="I249" s="389">
        <v>38</v>
      </c>
      <c r="J249" s="389">
        <v>41</v>
      </c>
      <c r="K249" s="389">
        <v>59</v>
      </c>
      <c r="L249" s="389">
        <v>41</v>
      </c>
      <c r="M249" s="389">
        <v>34</v>
      </c>
      <c r="N249" s="389">
        <v>22</v>
      </c>
      <c r="O249" s="389">
        <v>32</v>
      </c>
      <c r="P249" s="391">
        <v>0</v>
      </c>
    </row>
    <row r="250" spans="1:16">
      <c r="A250" s="399" t="s">
        <v>1408</v>
      </c>
      <c r="B250" s="389">
        <v>204</v>
      </c>
      <c r="C250" s="389">
        <v>407</v>
      </c>
      <c r="D250" s="389">
        <v>1.9950980392156863</v>
      </c>
      <c r="E250" s="389">
        <v>9</v>
      </c>
      <c r="F250" s="389">
        <v>38</v>
      </c>
      <c r="G250" s="389">
        <v>26</v>
      </c>
      <c r="H250" s="389">
        <v>21</v>
      </c>
      <c r="I250" s="389">
        <v>12</v>
      </c>
      <c r="J250" s="389">
        <v>9</v>
      </c>
      <c r="K250" s="389">
        <v>16</v>
      </c>
      <c r="L250" s="389">
        <v>22</v>
      </c>
      <c r="M250" s="389">
        <v>15</v>
      </c>
      <c r="N250" s="389">
        <v>9</v>
      </c>
      <c r="O250" s="389">
        <v>26</v>
      </c>
      <c r="P250" s="389">
        <v>1</v>
      </c>
    </row>
    <row r="251" spans="1:16">
      <c r="A251" s="399" t="s">
        <v>1409</v>
      </c>
      <c r="B251" s="389">
        <v>938</v>
      </c>
      <c r="C251" s="389">
        <v>1633</v>
      </c>
      <c r="D251" s="389">
        <v>1.7409381663113006</v>
      </c>
      <c r="E251" s="391">
        <v>0</v>
      </c>
      <c r="F251" s="391">
        <v>0</v>
      </c>
      <c r="G251" s="391">
        <v>0</v>
      </c>
      <c r="H251" s="389">
        <v>21</v>
      </c>
      <c r="I251" s="389">
        <v>141</v>
      </c>
      <c r="J251" s="389">
        <v>121</v>
      </c>
      <c r="K251" s="389">
        <v>232</v>
      </c>
      <c r="L251" s="389">
        <v>196</v>
      </c>
      <c r="M251" s="389">
        <v>145</v>
      </c>
      <c r="N251" s="389">
        <v>55</v>
      </c>
      <c r="O251" s="389">
        <v>27</v>
      </c>
      <c r="P251" s="391">
        <v>0</v>
      </c>
    </row>
    <row r="252" spans="1:16">
      <c r="A252" s="399" t="s">
        <v>1410</v>
      </c>
      <c r="B252" s="389">
        <v>9661</v>
      </c>
      <c r="C252" s="389">
        <v>31109</v>
      </c>
      <c r="D252" s="389">
        <v>3.2200600351930442</v>
      </c>
      <c r="E252" s="391">
        <v>0</v>
      </c>
      <c r="F252" s="391">
        <v>0</v>
      </c>
      <c r="G252" s="391">
        <v>0</v>
      </c>
      <c r="H252" s="389">
        <v>5</v>
      </c>
      <c r="I252" s="389">
        <v>35</v>
      </c>
      <c r="J252" s="389">
        <v>86</v>
      </c>
      <c r="K252" s="389">
        <v>1131</v>
      </c>
      <c r="L252" s="389">
        <v>4158</v>
      </c>
      <c r="M252" s="389">
        <v>3710</v>
      </c>
      <c r="N252" s="389">
        <v>373</v>
      </c>
      <c r="O252" s="389">
        <v>163</v>
      </c>
      <c r="P252" s="391">
        <v>0</v>
      </c>
    </row>
    <row r="253" spans="1:16">
      <c r="A253" s="399" t="s">
        <v>1411</v>
      </c>
      <c r="B253" s="389">
        <v>976</v>
      </c>
      <c r="C253" s="389">
        <v>3544</v>
      </c>
      <c r="D253" s="389">
        <v>3.6311475409836067</v>
      </c>
      <c r="E253" s="391">
        <v>0</v>
      </c>
      <c r="F253" s="391">
        <v>0</v>
      </c>
      <c r="G253" s="391">
        <v>0</v>
      </c>
      <c r="H253" s="391">
        <v>0</v>
      </c>
      <c r="I253" s="389">
        <v>11</v>
      </c>
      <c r="J253" s="389">
        <v>11</v>
      </c>
      <c r="K253" s="389">
        <v>93</v>
      </c>
      <c r="L253" s="389">
        <v>380</v>
      </c>
      <c r="M253" s="389">
        <v>385</v>
      </c>
      <c r="N253" s="389">
        <v>64</v>
      </c>
      <c r="O253" s="389">
        <v>32</v>
      </c>
      <c r="P253" s="391">
        <v>0</v>
      </c>
    </row>
    <row r="254" spans="1:16">
      <c r="A254" s="399" t="s">
        <v>1412</v>
      </c>
      <c r="B254" s="389">
        <v>527</v>
      </c>
      <c r="C254" s="389">
        <v>1704</v>
      </c>
      <c r="D254" s="389">
        <v>3.2333965844402277</v>
      </c>
      <c r="E254" s="391">
        <v>0</v>
      </c>
      <c r="F254" s="391">
        <v>0</v>
      </c>
      <c r="G254" s="391">
        <v>0</v>
      </c>
      <c r="H254" s="389">
        <v>11</v>
      </c>
      <c r="I254" s="389">
        <v>31</v>
      </c>
      <c r="J254" s="389">
        <v>43</v>
      </c>
      <c r="K254" s="389">
        <v>135</v>
      </c>
      <c r="L254" s="389">
        <v>134</v>
      </c>
      <c r="M254" s="389">
        <v>82</v>
      </c>
      <c r="N254" s="389">
        <v>50</v>
      </c>
      <c r="O254" s="389">
        <v>41</v>
      </c>
      <c r="P254" s="391">
        <v>0</v>
      </c>
    </row>
    <row r="255" spans="1:16" ht="22.5">
      <c r="A255" s="399" t="s">
        <v>1413</v>
      </c>
      <c r="B255" s="389">
        <v>67</v>
      </c>
      <c r="C255" s="389">
        <v>202</v>
      </c>
      <c r="D255" s="389">
        <v>3.0149253731343282</v>
      </c>
      <c r="E255" s="391">
        <v>0</v>
      </c>
      <c r="F255" s="391">
        <v>0</v>
      </c>
      <c r="G255" s="389">
        <v>1</v>
      </c>
      <c r="H255" s="389">
        <v>4</v>
      </c>
      <c r="I255" s="389">
        <v>3</v>
      </c>
      <c r="J255" s="389">
        <v>3</v>
      </c>
      <c r="K255" s="389">
        <v>10</v>
      </c>
      <c r="L255" s="389">
        <v>14</v>
      </c>
      <c r="M255" s="389">
        <v>12</v>
      </c>
      <c r="N255" s="389">
        <v>13</v>
      </c>
      <c r="O255" s="389">
        <v>7</v>
      </c>
      <c r="P255" s="391">
        <v>0</v>
      </c>
    </row>
    <row r="256" spans="1:16">
      <c r="A256" s="399" t="s">
        <v>1415</v>
      </c>
      <c r="B256" s="389">
        <v>36</v>
      </c>
      <c r="C256" s="389">
        <v>188</v>
      </c>
      <c r="D256" s="389">
        <v>5.2222222222222223</v>
      </c>
      <c r="E256" s="391">
        <v>0</v>
      </c>
      <c r="F256" s="389">
        <v>2</v>
      </c>
      <c r="G256" s="391">
        <v>0</v>
      </c>
      <c r="H256" s="389">
        <v>1</v>
      </c>
      <c r="I256" s="389">
        <v>1</v>
      </c>
      <c r="J256" s="389">
        <v>1</v>
      </c>
      <c r="K256" s="389">
        <v>4</v>
      </c>
      <c r="L256" s="389">
        <v>2</v>
      </c>
      <c r="M256" s="389">
        <v>6</v>
      </c>
      <c r="N256" s="389">
        <v>6</v>
      </c>
      <c r="O256" s="389">
        <v>13</v>
      </c>
      <c r="P256" s="391">
        <v>0</v>
      </c>
    </row>
    <row r="257" spans="1:16">
      <c r="A257" s="399" t="s">
        <v>1416</v>
      </c>
      <c r="B257" s="389">
        <v>22</v>
      </c>
      <c r="C257" s="389">
        <v>52</v>
      </c>
      <c r="D257" s="389">
        <v>2.3636363636363638</v>
      </c>
      <c r="E257" s="389">
        <v>1</v>
      </c>
      <c r="F257" s="389">
        <v>2</v>
      </c>
      <c r="G257" s="389">
        <v>5</v>
      </c>
      <c r="H257" s="391">
        <v>0</v>
      </c>
      <c r="I257" s="391">
        <v>0</v>
      </c>
      <c r="J257" s="389">
        <v>2</v>
      </c>
      <c r="K257" s="389">
        <v>1</v>
      </c>
      <c r="L257" s="389">
        <v>5</v>
      </c>
      <c r="M257" s="389">
        <v>4</v>
      </c>
      <c r="N257" s="389">
        <v>2</v>
      </c>
      <c r="O257" s="391">
        <v>0</v>
      </c>
      <c r="P257" s="391">
        <v>0</v>
      </c>
    </row>
    <row r="258" spans="1:16">
      <c r="A258" s="399" t="s">
        <v>1417</v>
      </c>
      <c r="B258" s="389">
        <v>80</v>
      </c>
      <c r="C258" s="389">
        <v>754</v>
      </c>
      <c r="D258" s="389">
        <v>9.4250000000000007</v>
      </c>
      <c r="E258" s="389">
        <v>3</v>
      </c>
      <c r="F258" s="391">
        <v>0</v>
      </c>
      <c r="G258" s="391">
        <v>0</v>
      </c>
      <c r="H258" s="391">
        <v>0</v>
      </c>
      <c r="I258" s="389">
        <v>1</v>
      </c>
      <c r="J258" s="391">
        <v>0</v>
      </c>
      <c r="K258" s="389">
        <v>8</v>
      </c>
      <c r="L258" s="389">
        <v>18</v>
      </c>
      <c r="M258" s="389">
        <v>16</v>
      </c>
      <c r="N258" s="389">
        <v>14</v>
      </c>
      <c r="O258" s="389">
        <v>20</v>
      </c>
      <c r="P258" s="391">
        <v>0</v>
      </c>
    </row>
    <row r="259" spans="1:16" ht="22.5">
      <c r="A259" s="399" t="s">
        <v>1418</v>
      </c>
      <c r="B259" s="389">
        <v>56</v>
      </c>
      <c r="C259" s="389">
        <v>631</v>
      </c>
      <c r="D259" s="389">
        <v>11.267857142857142</v>
      </c>
      <c r="E259" s="389">
        <v>1</v>
      </c>
      <c r="F259" s="389">
        <v>2</v>
      </c>
      <c r="G259" s="389">
        <v>3</v>
      </c>
      <c r="H259" s="389">
        <v>3</v>
      </c>
      <c r="I259" s="389">
        <v>5</v>
      </c>
      <c r="J259" s="389">
        <v>5</v>
      </c>
      <c r="K259" s="389">
        <v>3</v>
      </c>
      <c r="L259" s="389">
        <v>8</v>
      </c>
      <c r="M259" s="389">
        <v>6</v>
      </c>
      <c r="N259" s="389">
        <v>9</v>
      </c>
      <c r="O259" s="389">
        <v>11</v>
      </c>
      <c r="P259" s="391">
        <v>0</v>
      </c>
    </row>
    <row r="260" spans="1:16">
      <c r="A260" s="399" t="s">
        <v>1419</v>
      </c>
      <c r="B260" s="389">
        <v>173</v>
      </c>
      <c r="C260" s="389">
        <v>528</v>
      </c>
      <c r="D260" s="389">
        <v>3.052023121387283</v>
      </c>
      <c r="E260" s="391">
        <v>0</v>
      </c>
      <c r="F260" s="389">
        <v>2</v>
      </c>
      <c r="G260" s="389">
        <v>1</v>
      </c>
      <c r="H260" s="389">
        <v>3</v>
      </c>
      <c r="I260" s="389">
        <v>2</v>
      </c>
      <c r="J260" s="389">
        <v>10</v>
      </c>
      <c r="K260" s="389">
        <v>20</v>
      </c>
      <c r="L260" s="389">
        <v>27</v>
      </c>
      <c r="M260" s="389">
        <v>38</v>
      </c>
      <c r="N260" s="389">
        <v>41</v>
      </c>
      <c r="O260" s="389">
        <v>29</v>
      </c>
      <c r="P260" s="391">
        <v>0</v>
      </c>
    </row>
    <row r="261" spans="1:16" ht="22.5">
      <c r="A261" s="399" t="s">
        <v>1420</v>
      </c>
      <c r="B261" s="389">
        <v>141</v>
      </c>
      <c r="C261" s="389">
        <v>1159</v>
      </c>
      <c r="D261" s="389">
        <v>8.2198581560283692</v>
      </c>
      <c r="E261" s="391">
        <v>0</v>
      </c>
      <c r="F261" s="389">
        <v>1</v>
      </c>
      <c r="G261" s="389">
        <v>1</v>
      </c>
      <c r="H261" s="389">
        <v>3</v>
      </c>
      <c r="I261" s="389">
        <v>6</v>
      </c>
      <c r="J261" s="389">
        <v>3</v>
      </c>
      <c r="K261" s="389">
        <v>19</v>
      </c>
      <c r="L261" s="389">
        <v>30</v>
      </c>
      <c r="M261" s="389">
        <v>32</v>
      </c>
      <c r="N261" s="389">
        <v>24</v>
      </c>
      <c r="O261" s="389">
        <v>22</v>
      </c>
      <c r="P261" s="391">
        <v>0</v>
      </c>
    </row>
    <row r="262" spans="1:16" ht="22.5">
      <c r="A262" s="399" t="s">
        <v>1421</v>
      </c>
      <c r="B262" s="389">
        <v>388</v>
      </c>
      <c r="C262" s="389">
        <v>842</v>
      </c>
      <c r="D262" s="389">
        <v>2.170103092783505</v>
      </c>
      <c r="E262" s="389">
        <v>2</v>
      </c>
      <c r="F262" s="389">
        <v>14</v>
      </c>
      <c r="G262" s="389">
        <v>20</v>
      </c>
      <c r="H262" s="389">
        <v>26</v>
      </c>
      <c r="I262" s="389">
        <v>16</v>
      </c>
      <c r="J262" s="389">
        <v>27</v>
      </c>
      <c r="K262" s="389">
        <v>59</v>
      </c>
      <c r="L262" s="389">
        <v>66</v>
      </c>
      <c r="M262" s="389">
        <v>60</v>
      </c>
      <c r="N262" s="389">
        <v>60</v>
      </c>
      <c r="O262" s="389">
        <v>38</v>
      </c>
      <c r="P262" s="391">
        <v>0</v>
      </c>
    </row>
    <row r="263" spans="1:16" ht="33.75">
      <c r="A263" s="399" t="s">
        <v>1422</v>
      </c>
      <c r="B263" s="389">
        <v>376</v>
      </c>
      <c r="C263" s="389">
        <v>2600</v>
      </c>
      <c r="D263" s="389">
        <v>6.9148936170212769</v>
      </c>
      <c r="E263" s="389">
        <v>5</v>
      </c>
      <c r="F263" s="389">
        <v>6</v>
      </c>
      <c r="G263" s="389">
        <v>8</v>
      </c>
      <c r="H263" s="389">
        <v>2</v>
      </c>
      <c r="I263" s="389">
        <v>9</v>
      </c>
      <c r="J263" s="389">
        <v>7</v>
      </c>
      <c r="K263" s="389">
        <v>28</v>
      </c>
      <c r="L263" s="389">
        <v>37</v>
      </c>
      <c r="M263" s="389">
        <v>70</v>
      </c>
      <c r="N263" s="389">
        <v>73</v>
      </c>
      <c r="O263" s="389">
        <v>131</v>
      </c>
      <c r="P263" s="391">
        <v>0</v>
      </c>
    </row>
    <row r="264" spans="1:16" ht="33.75">
      <c r="A264" s="399" t="s">
        <v>1423</v>
      </c>
      <c r="B264" s="389">
        <v>121</v>
      </c>
      <c r="C264" s="389">
        <v>903</v>
      </c>
      <c r="D264" s="389">
        <v>7.4628099173553721</v>
      </c>
      <c r="E264" s="391">
        <v>0</v>
      </c>
      <c r="F264" s="389">
        <v>3</v>
      </c>
      <c r="G264" s="391">
        <v>0</v>
      </c>
      <c r="H264" s="389">
        <v>2</v>
      </c>
      <c r="I264" s="389">
        <v>4</v>
      </c>
      <c r="J264" s="389">
        <v>3</v>
      </c>
      <c r="K264" s="389">
        <v>9</v>
      </c>
      <c r="L264" s="389">
        <v>12</v>
      </c>
      <c r="M264" s="389">
        <v>19</v>
      </c>
      <c r="N264" s="389">
        <v>29</v>
      </c>
      <c r="O264" s="389">
        <v>40</v>
      </c>
      <c r="P264" s="391">
        <v>0</v>
      </c>
    </row>
    <row r="265" spans="1:16" ht="33.75">
      <c r="A265" s="399" t="s">
        <v>1424</v>
      </c>
      <c r="B265" s="389">
        <v>470</v>
      </c>
      <c r="C265" s="389">
        <v>1670</v>
      </c>
      <c r="D265" s="389">
        <v>3.5531914893617023</v>
      </c>
      <c r="E265" s="391">
        <v>0</v>
      </c>
      <c r="F265" s="391">
        <v>0</v>
      </c>
      <c r="G265" s="391">
        <v>0</v>
      </c>
      <c r="H265" s="389">
        <v>13</v>
      </c>
      <c r="I265" s="389">
        <v>22</v>
      </c>
      <c r="J265" s="389">
        <v>37</v>
      </c>
      <c r="K265" s="389">
        <v>84</v>
      </c>
      <c r="L265" s="389">
        <v>89</v>
      </c>
      <c r="M265" s="389">
        <v>118</v>
      </c>
      <c r="N265" s="389">
        <v>55</v>
      </c>
      <c r="O265" s="389">
        <v>52</v>
      </c>
      <c r="P265" s="391">
        <v>0</v>
      </c>
    </row>
    <row r="266" spans="1:16" ht="22.5">
      <c r="A266" s="399" t="s">
        <v>1426</v>
      </c>
      <c r="B266" s="389">
        <v>102</v>
      </c>
      <c r="C266" s="389">
        <v>534</v>
      </c>
      <c r="D266" s="389">
        <v>5.2352941176470589</v>
      </c>
      <c r="E266" s="391">
        <v>0</v>
      </c>
      <c r="F266" s="391">
        <v>0</v>
      </c>
      <c r="G266" s="389">
        <v>1</v>
      </c>
      <c r="H266" s="391">
        <v>0</v>
      </c>
      <c r="I266" s="391">
        <v>0</v>
      </c>
      <c r="J266" s="389">
        <v>2</v>
      </c>
      <c r="K266" s="389">
        <v>13</v>
      </c>
      <c r="L266" s="389">
        <v>14</v>
      </c>
      <c r="M266" s="389">
        <v>20</v>
      </c>
      <c r="N266" s="389">
        <v>18</v>
      </c>
      <c r="O266" s="389">
        <v>34</v>
      </c>
      <c r="P266" s="391">
        <v>0</v>
      </c>
    </row>
    <row r="267" spans="1:16" ht="22.5">
      <c r="A267" s="399" t="s">
        <v>1427</v>
      </c>
      <c r="B267" s="389">
        <v>13</v>
      </c>
      <c r="C267" s="389">
        <v>148</v>
      </c>
      <c r="D267" s="389">
        <v>11.384615384615385</v>
      </c>
      <c r="E267" s="391">
        <v>0</v>
      </c>
      <c r="F267" s="391">
        <v>0</v>
      </c>
      <c r="G267" s="389">
        <v>1</v>
      </c>
      <c r="H267" s="389">
        <v>3</v>
      </c>
      <c r="I267" s="391">
        <v>0</v>
      </c>
      <c r="J267" s="391">
        <v>0</v>
      </c>
      <c r="K267" s="389">
        <v>1</v>
      </c>
      <c r="L267" s="389">
        <v>1</v>
      </c>
      <c r="M267" s="391">
        <v>0</v>
      </c>
      <c r="N267" s="389">
        <v>4</v>
      </c>
      <c r="O267" s="389">
        <v>3</v>
      </c>
      <c r="P267" s="391">
        <v>0</v>
      </c>
    </row>
    <row r="268" spans="1:16" ht="33.75">
      <c r="A268" s="399" t="s">
        <v>1428</v>
      </c>
      <c r="B268" s="389">
        <v>250</v>
      </c>
      <c r="C268" s="389">
        <v>3353</v>
      </c>
      <c r="D268" s="389">
        <v>13.412000000000001</v>
      </c>
      <c r="E268" s="389">
        <v>4</v>
      </c>
      <c r="F268" s="389">
        <v>18</v>
      </c>
      <c r="G268" s="389">
        <v>9</v>
      </c>
      <c r="H268" s="389">
        <v>8</v>
      </c>
      <c r="I268" s="389">
        <v>5</v>
      </c>
      <c r="J268" s="389">
        <v>7</v>
      </c>
      <c r="K268" s="389">
        <v>37</v>
      </c>
      <c r="L268" s="389">
        <v>30</v>
      </c>
      <c r="M268" s="389">
        <v>44</v>
      </c>
      <c r="N268" s="389">
        <v>45</v>
      </c>
      <c r="O268" s="389">
        <v>43</v>
      </c>
      <c r="P268" s="391">
        <v>0</v>
      </c>
    </row>
    <row r="269" spans="1:16" ht="22.5">
      <c r="A269" s="399" t="s">
        <v>1429</v>
      </c>
      <c r="B269" s="389">
        <v>291</v>
      </c>
      <c r="C269" s="389">
        <v>1477</v>
      </c>
      <c r="D269" s="389">
        <v>5.0756013745704465</v>
      </c>
      <c r="E269" s="389">
        <v>2</v>
      </c>
      <c r="F269" s="389">
        <v>2</v>
      </c>
      <c r="G269" s="389">
        <v>10</v>
      </c>
      <c r="H269" s="389">
        <v>7</v>
      </c>
      <c r="I269" s="389">
        <v>7</v>
      </c>
      <c r="J269" s="389">
        <v>2</v>
      </c>
      <c r="K269" s="389">
        <v>26</v>
      </c>
      <c r="L269" s="389">
        <v>66</v>
      </c>
      <c r="M269" s="389">
        <v>66</v>
      </c>
      <c r="N269" s="389">
        <v>60</v>
      </c>
      <c r="O269" s="389">
        <v>43</v>
      </c>
      <c r="P269" s="391">
        <v>0</v>
      </c>
    </row>
    <row r="270" spans="1:16">
      <c r="A270" s="399" t="s">
        <v>1430</v>
      </c>
      <c r="B270" s="389">
        <v>15</v>
      </c>
      <c r="C270" s="389">
        <v>49</v>
      </c>
      <c r="D270" s="389">
        <v>3.2666666666666666</v>
      </c>
      <c r="E270" s="389">
        <v>9</v>
      </c>
      <c r="F270" s="389">
        <v>1</v>
      </c>
      <c r="G270" s="391">
        <v>0</v>
      </c>
      <c r="H270" s="391">
        <v>0</v>
      </c>
      <c r="I270" s="391">
        <v>0</v>
      </c>
      <c r="J270" s="391">
        <v>0</v>
      </c>
      <c r="K270" s="389">
        <v>1</v>
      </c>
      <c r="L270" s="391">
        <v>0</v>
      </c>
      <c r="M270" s="391">
        <v>0</v>
      </c>
      <c r="N270" s="391">
        <v>0</v>
      </c>
      <c r="O270" s="389">
        <v>4</v>
      </c>
      <c r="P270" s="391">
        <v>0</v>
      </c>
    </row>
    <row r="271" spans="1:16">
      <c r="A271" s="399" t="s">
        <v>1431</v>
      </c>
      <c r="B271" s="389">
        <v>60</v>
      </c>
      <c r="C271" s="389">
        <v>640</v>
      </c>
      <c r="D271" s="389">
        <v>10.666666666666666</v>
      </c>
      <c r="E271" s="391">
        <v>0</v>
      </c>
      <c r="F271" s="389">
        <v>1</v>
      </c>
      <c r="G271" s="389">
        <v>1</v>
      </c>
      <c r="H271" s="389">
        <v>1</v>
      </c>
      <c r="I271" s="389">
        <v>1</v>
      </c>
      <c r="J271" s="389">
        <v>2</v>
      </c>
      <c r="K271" s="389">
        <v>4</v>
      </c>
      <c r="L271" s="389">
        <v>5</v>
      </c>
      <c r="M271" s="389">
        <v>11</v>
      </c>
      <c r="N271" s="389">
        <v>4</v>
      </c>
      <c r="O271" s="389">
        <v>29</v>
      </c>
      <c r="P271" s="389">
        <v>1</v>
      </c>
    </row>
    <row r="272" spans="1:16" ht="33.75">
      <c r="A272" s="399" t="s">
        <v>1432</v>
      </c>
      <c r="B272" s="389">
        <v>46</v>
      </c>
      <c r="C272" s="389">
        <v>252</v>
      </c>
      <c r="D272" s="389">
        <v>5.4782608695652177</v>
      </c>
      <c r="E272" s="391">
        <v>0</v>
      </c>
      <c r="F272" s="389">
        <v>4</v>
      </c>
      <c r="G272" s="389">
        <v>2</v>
      </c>
      <c r="H272" s="389">
        <v>2</v>
      </c>
      <c r="I272" s="389">
        <v>3</v>
      </c>
      <c r="J272" s="389">
        <v>1</v>
      </c>
      <c r="K272" s="389">
        <v>5</v>
      </c>
      <c r="L272" s="389">
        <v>6</v>
      </c>
      <c r="M272" s="389">
        <v>3</v>
      </c>
      <c r="N272" s="389">
        <v>3</v>
      </c>
      <c r="O272" s="389">
        <v>17</v>
      </c>
      <c r="P272" s="391">
        <v>0</v>
      </c>
    </row>
    <row r="273" spans="1:16" ht="33.75">
      <c r="A273" s="399" t="s">
        <v>1433</v>
      </c>
      <c r="B273" s="389">
        <v>1421</v>
      </c>
      <c r="C273" s="389">
        <v>5281</v>
      </c>
      <c r="D273" s="389">
        <v>3.7163969035890219</v>
      </c>
      <c r="E273" s="389">
        <v>16</v>
      </c>
      <c r="F273" s="389">
        <v>29</v>
      </c>
      <c r="G273" s="389">
        <v>33</v>
      </c>
      <c r="H273" s="389">
        <v>79</v>
      </c>
      <c r="I273" s="389">
        <v>95</v>
      </c>
      <c r="J273" s="389">
        <v>75</v>
      </c>
      <c r="K273" s="389">
        <v>193</v>
      </c>
      <c r="L273" s="389">
        <v>239</v>
      </c>
      <c r="M273" s="389">
        <v>248</v>
      </c>
      <c r="N273" s="389">
        <v>187</v>
      </c>
      <c r="O273" s="389">
        <v>226</v>
      </c>
      <c r="P273" s="389">
        <v>1</v>
      </c>
    </row>
    <row r="274" spans="1:16" ht="33.75">
      <c r="A274" s="398" t="s">
        <v>1434</v>
      </c>
      <c r="B274" s="389">
        <v>3977</v>
      </c>
      <c r="C274" s="389">
        <v>20892</v>
      </c>
      <c r="D274" s="389">
        <v>5.2532059341211967</v>
      </c>
      <c r="E274" s="389">
        <v>154</v>
      </c>
      <c r="F274" s="389">
        <v>310</v>
      </c>
      <c r="G274" s="389">
        <v>315</v>
      </c>
      <c r="H274" s="389">
        <v>248</v>
      </c>
      <c r="I274" s="389">
        <v>336</v>
      </c>
      <c r="J274" s="389">
        <v>269</v>
      </c>
      <c r="K274" s="389">
        <v>477</v>
      </c>
      <c r="L274" s="389">
        <v>436</v>
      </c>
      <c r="M274" s="389">
        <v>410</v>
      </c>
      <c r="N274" s="389">
        <v>276</v>
      </c>
      <c r="O274" s="389">
        <v>744</v>
      </c>
      <c r="P274" s="389">
        <v>2</v>
      </c>
    </row>
    <row r="275" spans="1:16">
      <c r="A275" s="399" t="s">
        <v>1435</v>
      </c>
      <c r="B275" s="389">
        <v>445</v>
      </c>
      <c r="C275" s="389">
        <v>1760</v>
      </c>
      <c r="D275" s="389">
        <v>3.9550561797752808</v>
      </c>
      <c r="E275" s="389">
        <v>18</v>
      </c>
      <c r="F275" s="389">
        <v>21</v>
      </c>
      <c r="G275" s="389">
        <v>5</v>
      </c>
      <c r="H275" s="389">
        <v>16</v>
      </c>
      <c r="I275" s="389">
        <v>35</v>
      </c>
      <c r="J275" s="389">
        <v>28</v>
      </c>
      <c r="K275" s="389">
        <v>63</v>
      </c>
      <c r="L275" s="389">
        <v>78</v>
      </c>
      <c r="M275" s="389">
        <v>69</v>
      </c>
      <c r="N275" s="389">
        <v>24</v>
      </c>
      <c r="O275" s="389">
        <v>88</v>
      </c>
      <c r="P275" s="391">
        <v>0</v>
      </c>
    </row>
    <row r="276" spans="1:16">
      <c r="A276" s="399" t="s">
        <v>1436</v>
      </c>
      <c r="B276" s="389">
        <v>2</v>
      </c>
      <c r="C276" s="389">
        <v>9</v>
      </c>
      <c r="D276" s="389">
        <v>4.5</v>
      </c>
      <c r="E276" s="391">
        <v>0</v>
      </c>
      <c r="F276" s="391">
        <v>0</v>
      </c>
      <c r="G276" s="391">
        <v>0</v>
      </c>
      <c r="H276" s="391">
        <v>0</v>
      </c>
      <c r="I276" s="391">
        <v>0</v>
      </c>
      <c r="J276" s="389">
        <v>1</v>
      </c>
      <c r="K276" s="391">
        <v>0</v>
      </c>
      <c r="L276" s="391">
        <v>0</v>
      </c>
      <c r="M276" s="391">
        <v>0</v>
      </c>
      <c r="N276" s="391">
        <v>0</v>
      </c>
      <c r="O276" s="389">
        <v>1</v>
      </c>
      <c r="P276" s="391">
        <v>0</v>
      </c>
    </row>
    <row r="277" spans="1:16">
      <c r="A277" s="399" t="s">
        <v>1437</v>
      </c>
      <c r="B277" s="389">
        <v>7</v>
      </c>
      <c r="C277" s="389">
        <v>20</v>
      </c>
      <c r="D277" s="389">
        <v>2.8571428571428572</v>
      </c>
      <c r="E277" s="391">
        <v>0</v>
      </c>
      <c r="F277" s="391">
        <v>0</v>
      </c>
      <c r="G277" s="391">
        <v>0</v>
      </c>
      <c r="H277" s="391">
        <v>0</v>
      </c>
      <c r="I277" s="389">
        <v>1</v>
      </c>
      <c r="J277" s="391">
        <v>0</v>
      </c>
      <c r="K277" s="391">
        <v>0</v>
      </c>
      <c r="L277" s="389">
        <v>2</v>
      </c>
      <c r="M277" s="389">
        <v>1</v>
      </c>
      <c r="N277" s="391">
        <v>0</v>
      </c>
      <c r="O277" s="389">
        <v>3</v>
      </c>
      <c r="P277" s="391">
        <v>0</v>
      </c>
    </row>
    <row r="278" spans="1:16">
      <c r="A278" s="399" t="s">
        <v>1438</v>
      </c>
      <c r="B278" s="389">
        <v>294</v>
      </c>
      <c r="C278" s="389">
        <v>1134</v>
      </c>
      <c r="D278" s="389">
        <v>3.8571428571428572</v>
      </c>
      <c r="E278" s="389">
        <v>10</v>
      </c>
      <c r="F278" s="389">
        <v>12</v>
      </c>
      <c r="G278" s="389">
        <v>10</v>
      </c>
      <c r="H278" s="389">
        <v>11</v>
      </c>
      <c r="I278" s="389">
        <v>17</v>
      </c>
      <c r="J278" s="389">
        <v>14</v>
      </c>
      <c r="K278" s="389">
        <v>23</v>
      </c>
      <c r="L278" s="389">
        <v>44</v>
      </c>
      <c r="M278" s="389">
        <v>21</v>
      </c>
      <c r="N278" s="389">
        <v>34</v>
      </c>
      <c r="O278" s="389">
        <v>98</v>
      </c>
      <c r="P278" s="391">
        <v>0</v>
      </c>
    </row>
    <row r="279" spans="1:16">
      <c r="A279" s="399" t="s">
        <v>1439</v>
      </c>
      <c r="B279" s="389">
        <v>11</v>
      </c>
      <c r="C279" s="389">
        <v>80</v>
      </c>
      <c r="D279" s="389">
        <v>7.2727272727272725</v>
      </c>
      <c r="E279" s="389">
        <v>1</v>
      </c>
      <c r="F279" s="389">
        <v>1</v>
      </c>
      <c r="G279" s="389">
        <v>4</v>
      </c>
      <c r="H279" s="389">
        <v>1</v>
      </c>
      <c r="I279" s="389">
        <v>1</v>
      </c>
      <c r="J279" s="391">
        <v>0</v>
      </c>
      <c r="K279" s="391">
        <v>0</v>
      </c>
      <c r="L279" s="391">
        <v>0</v>
      </c>
      <c r="M279" s="391">
        <v>0</v>
      </c>
      <c r="N279" s="391">
        <v>0</v>
      </c>
      <c r="O279" s="389">
        <v>3</v>
      </c>
      <c r="P279" s="391">
        <v>0</v>
      </c>
    </row>
    <row r="280" spans="1:16">
      <c r="A280" s="399" t="s">
        <v>1440</v>
      </c>
      <c r="B280" s="389">
        <v>3</v>
      </c>
      <c r="C280" s="389">
        <v>37</v>
      </c>
      <c r="D280" s="389">
        <v>12.333333333333334</v>
      </c>
      <c r="E280" s="391">
        <v>0</v>
      </c>
      <c r="F280" s="391">
        <v>0</v>
      </c>
      <c r="G280" s="391">
        <v>0</v>
      </c>
      <c r="H280" s="391">
        <v>0</v>
      </c>
      <c r="I280" s="391">
        <v>0</v>
      </c>
      <c r="J280" s="389">
        <v>2</v>
      </c>
      <c r="K280" s="389">
        <v>1</v>
      </c>
      <c r="L280" s="391">
        <v>0</v>
      </c>
      <c r="M280" s="391">
        <v>0</v>
      </c>
      <c r="N280" s="391">
        <v>0</v>
      </c>
      <c r="O280" s="391">
        <v>0</v>
      </c>
      <c r="P280" s="391">
        <v>0</v>
      </c>
    </row>
    <row r="281" spans="1:16">
      <c r="A281" s="399" t="s">
        <v>1441</v>
      </c>
      <c r="B281" s="389">
        <v>152</v>
      </c>
      <c r="C281" s="389">
        <v>742</v>
      </c>
      <c r="D281" s="389">
        <v>4.8815789473684212</v>
      </c>
      <c r="E281" s="389">
        <v>4</v>
      </c>
      <c r="F281" s="389">
        <v>29</v>
      </c>
      <c r="G281" s="389">
        <v>44</v>
      </c>
      <c r="H281" s="389">
        <v>40</v>
      </c>
      <c r="I281" s="389">
        <v>18</v>
      </c>
      <c r="J281" s="389">
        <v>4</v>
      </c>
      <c r="K281" s="389">
        <v>9</v>
      </c>
      <c r="L281" s="389">
        <v>2</v>
      </c>
      <c r="M281" s="389">
        <v>2</v>
      </c>
      <c r="N281" s="391">
        <v>0</v>
      </c>
      <c r="O281" s="391">
        <v>0</v>
      </c>
      <c r="P281" s="391">
        <v>0</v>
      </c>
    </row>
    <row r="282" spans="1:16">
      <c r="A282" s="399" t="s">
        <v>1442</v>
      </c>
      <c r="B282" s="389">
        <v>145</v>
      </c>
      <c r="C282" s="389">
        <v>953</v>
      </c>
      <c r="D282" s="389">
        <v>6.5724137931034479</v>
      </c>
      <c r="E282" s="389">
        <v>7</v>
      </c>
      <c r="F282" s="389">
        <v>8</v>
      </c>
      <c r="G282" s="389">
        <v>16</v>
      </c>
      <c r="H282" s="389">
        <v>8</v>
      </c>
      <c r="I282" s="389">
        <v>15</v>
      </c>
      <c r="J282" s="389">
        <v>12</v>
      </c>
      <c r="K282" s="389">
        <v>21</v>
      </c>
      <c r="L282" s="389">
        <v>17</v>
      </c>
      <c r="M282" s="389">
        <v>14</v>
      </c>
      <c r="N282" s="389">
        <v>7</v>
      </c>
      <c r="O282" s="389">
        <v>19</v>
      </c>
      <c r="P282" s="389">
        <v>1</v>
      </c>
    </row>
    <row r="283" spans="1:16">
      <c r="A283" s="399" t="s">
        <v>1443</v>
      </c>
      <c r="B283" s="389">
        <v>117</v>
      </c>
      <c r="C283" s="389">
        <v>943</v>
      </c>
      <c r="D283" s="389">
        <v>8.0598290598290596</v>
      </c>
      <c r="E283" s="389">
        <v>5</v>
      </c>
      <c r="F283" s="389">
        <v>3</v>
      </c>
      <c r="G283" s="389">
        <v>5</v>
      </c>
      <c r="H283" s="389">
        <v>6</v>
      </c>
      <c r="I283" s="389">
        <v>13</v>
      </c>
      <c r="J283" s="389">
        <v>9</v>
      </c>
      <c r="K283" s="389">
        <v>10</v>
      </c>
      <c r="L283" s="389">
        <v>13</v>
      </c>
      <c r="M283" s="389">
        <v>23</v>
      </c>
      <c r="N283" s="389">
        <v>6</v>
      </c>
      <c r="O283" s="389">
        <v>24</v>
      </c>
      <c r="P283" s="391">
        <v>0</v>
      </c>
    </row>
    <row r="284" spans="1:16" ht="22.5">
      <c r="A284" s="399" t="s">
        <v>1444</v>
      </c>
      <c r="B284" s="389">
        <v>39</v>
      </c>
      <c r="C284" s="389">
        <v>303</v>
      </c>
      <c r="D284" s="389">
        <v>7.7692307692307692</v>
      </c>
      <c r="E284" s="391">
        <v>0</v>
      </c>
      <c r="F284" s="389">
        <v>9</v>
      </c>
      <c r="G284" s="389">
        <v>9</v>
      </c>
      <c r="H284" s="389">
        <v>4</v>
      </c>
      <c r="I284" s="389">
        <v>3</v>
      </c>
      <c r="J284" s="389">
        <v>3</v>
      </c>
      <c r="K284" s="389">
        <v>2</v>
      </c>
      <c r="L284" s="389">
        <v>3</v>
      </c>
      <c r="M284" s="389">
        <v>2</v>
      </c>
      <c r="N284" s="389">
        <v>1</v>
      </c>
      <c r="O284" s="389">
        <v>3</v>
      </c>
      <c r="P284" s="391">
        <v>0</v>
      </c>
    </row>
    <row r="285" spans="1:16">
      <c r="A285" s="399" t="s">
        <v>1445</v>
      </c>
      <c r="B285" s="389">
        <v>216</v>
      </c>
      <c r="C285" s="389">
        <v>2152</v>
      </c>
      <c r="D285" s="389">
        <v>9.9629629629629637</v>
      </c>
      <c r="E285" s="389">
        <v>1</v>
      </c>
      <c r="F285" s="389">
        <v>10</v>
      </c>
      <c r="G285" s="389">
        <v>38</v>
      </c>
      <c r="H285" s="389">
        <v>17</v>
      </c>
      <c r="I285" s="389">
        <v>17</v>
      </c>
      <c r="J285" s="389">
        <v>13</v>
      </c>
      <c r="K285" s="389">
        <v>23</v>
      </c>
      <c r="L285" s="389">
        <v>10</v>
      </c>
      <c r="M285" s="389">
        <v>26</v>
      </c>
      <c r="N285" s="389">
        <v>16</v>
      </c>
      <c r="O285" s="389">
        <v>45</v>
      </c>
      <c r="P285" s="391">
        <v>0</v>
      </c>
    </row>
    <row r="286" spans="1:16">
      <c r="A286" s="399" t="s">
        <v>1446</v>
      </c>
      <c r="B286" s="389">
        <v>74</v>
      </c>
      <c r="C286" s="389">
        <v>231</v>
      </c>
      <c r="D286" s="389">
        <v>3.1216216216216215</v>
      </c>
      <c r="E286" s="391">
        <v>0</v>
      </c>
      <c r="F286" s="389">
        <v>2</v>
      </c>
      <c r="G286" s="391">
        <v>0</v>
      </c>
      <c r="H286" s="389">
        <v>1</v>
      </c>
      <c r="I286" s="389">
        <v>4</v>
      </c>
      <c r="J286" s="389">
        <v>8</v>
      </c>
      <c r="K286" s="389">
        <v>11</v>
      </c>
      <c r="L286" s="389">
        <v>9</v>
      </c>
      <c r="M286" s="389">
        <v>10</v>
      </c>
      <c r="N286" s="389">
        <v>11</v>
      </c>
      <c r="O286" s="389">
        <v>18</v>
      </c>
      <c r="P286" s="391">
        <v>0</v>
      </c>
    </row>
    <row r="287" spans="1:16">
      <c r="A287" s="399" t="s">
        <v>1447</v>
      </c>
      <c r="B287" s="389">
        <v>1493</v>
      </c>
      <c r="C287" s="389">
        <v>5614</v>
      </c>
      <c r="D287" s="389">
        <v>3.7602143335565974</v>
      </c>
      <c r="E287" s="389">
        <v>85</v>
      </c>
      <c r="F287" s="389">
        <v>77</v>
      </c>
      <c r="G287" s="389">
        <v>47</v>
      </c>
      <c r="H287" s="389">
        <v>55</v>
      </c>
      <c r="I287" s="389">
        <v>153</v>
      </c>
      <c r="J287" s="389">
        <v>123</v>
      </c>
      <c r="K287" s="389">
        <v>217</v>
      </c>
      <c r="L287" s="389">
        <v>178</v>
      </c>
      <c r="M287" s="389">
        <v>164</v>
      </c>
      <c r="N287" s="389">
        <v>92</v>
      </c>
      <c r="O287" s="389">
        <v>302</v>
      </c>
      <c r="P287" s="391">
        <v>0</v>
      </c>
    </row>
    <row r="288" spans="1:16" ht="22.5">
      <c r="A288" s="399" t="s">
        <v>1448</v>
      </c>
      <c r="B288" s="389">
        <v>8</v>
      </c>
      <c r="C288" s="389">
        <v>74</v>
      </c>
      <c r="D288" s="389">
        <v>9.25</v>
      </c>
      <c r="E288" s="389">
        <v>1</v>
      </c>
      <c r="F288" s="389">
        <v>2</v>
      </c>
      <c r="G288" s="391">
        <v>0</v>
      </c>
      <c r="H288" s="391">
        <v>0</v>
      </c>
      <c r="I288" s="391">
        <v>0</v>
      </c>
      <c r="J288" s="389">
        <v>3</v>
      </c>
      <c r="K288" s="391">
        <v>0</v>
      </c>
      <c r="L288" s="389">
        <v>1</v>
      </c>
      <c r="M288" s="391">
        <v>0</v>
      </c>
      <c r="N288" s="391">
        <v>0</v>
      </c>
      <c r="O288" s="389">
        <v>1</v>
      </c>
      <c r="P288" s="391">
        <v>0</v>
      </c>
    </row>
    <row r="289" spans="1:16">
      <c r="A289" s="399" t="s">
        <v>1449</v>
      </c>
      <c r="B289" s="389">
        <v>6</v>
      </c>
      <c r="C289" s="389">
        <v>25</v>
      </c>
      <c r="D289" s="389">
        <v>4.166666666666667</v>
      </c>
      <c r="E289" s="391">
        <v>0</v>
      </c>
      <c r="F289" s="391">
        <v>0</v>
      </c>
      <c r="G289" s="389">
        <v>4</v>
      </c>
      <c r="H289" s="391">
        <v>0</v>
      </c>
      <c r="I289" s="391">
        <v>0</v>
      </c>
      <c r="J289" s="391">
        <v>0</v>
      </c>
      <c r="K289" s="389">
        <v>2</v>
      </c>
      <c r="L289" s="391">
        <v>0</v>
      </c>
      <c r="M289" s="391">
        <v>0</v>
      </c>
      <c r="N289" s="391">
        <v>0</v>
      </c>
      <c r="O289" s="391">
        <v>0</v>
      </c>
      <c r="P289" s="391">
        <v>0</v>
      </c>
    </row>
    <row r="290" spans="1:16">
      <c r="A290" s="399" t="s">
        <v>1451</v>
      </c>
      <c r="B290" s="389">
        <v>56</v>
      </c>
      <c r="C290" s="389">
        <v>363</v>
      </c>
      <c r="D290" s="389">
        <v>6.4821428571428568</v>
      </c>
      <c r="E290" s="389">
        <v>2</v>
      </c>
      <c r="F290" s="389">
        <v>4</v>
      </c>
      <c r="G290" s="389">
        <v>6</v>
      </c>
      <c r="H290" s="389">
        <v>5</v>
      </c>
      <c r="I290" s="389">
        <v>3</v>
      </c>
      <c r="J290" s="389">
        <v>4</v>
      </c>
      <c r="K290" s="389">
        <v>10</v>
      </c>
      <c r="L290" s="389">
        <v>3</v>
      </c>
      <c r="M290" s="389">
        <v>2</v>
      </c>
      <c r="N290" s="389">
        <v>2</v>
      </c>
      <c r="O290" s="389">
        <v>14</v>
      </c>
      <c r="P290" s="389">
        <v>1</v>
      </c>
    </row>
    <row r="291" spans="1:16">
      <c r="A291" s="399" t="s">
        <v>1452</v>
      </c>
      <c r="B291" s="389">
        <v>537</v>
      </c>
      <c r="C291" s="389">
        <v>4179</v>
      </c>
      <c r="D291" s="389">
        <v>7.7821229050279328</v>
      </c>
      <c r="E291" s="389">
        <v>13</v>
      </c>
      <c r="F291" s="389">
        <v>67</v>
      </c>
      <c r="G291" s="389">
        <v>77</v>
      </c>
      <c r="H291" s="389">
        <v>58</v>
      </c>
      <c r="I291" s="389">
        <v>36</v>
      </c>
      <c r="J291" s="389">
        <v>31</v>
      </c>
      <c r="K291" s="389">
        <v>58</v>
      </c>
      <c r="L291" s="389">
        <v>50</v>
      </c>
      <c r="M291" s="389">
        <v>44</v>
      </c>
      <c r="N291" s="389">
        <v>41</v>
      </c>
      <c r="O291" s="389">
        <v>62</v>
      </c>
      <c r="P291" s="391">
        <v>0</v>
      </c>
    </row>
    <row r="292" spans="1:16">
      <c r="A292" s="399" t="s">
        <v>1453</v>
      </c>
      <c r="B292" s="389">
        <v>165</v>
      </c>
      <c r="C292" s="389">
        <v>1311</v>
      </c>
      <c r="D292" s="389">
        <v>7.9454545454545453</v>
      </c>
      <c r="E292" s="391">
        <v>0</v>
      </c>
      <c r="F292" s="389">
        <v>17</v>
      </c>
      <c r="G292" s="389">
        <v>27</v>
      </c>
      <c r="H292" s="389">
        <v>11</v>
      </c>
      <c r="I292" s="389">
        <v>12</v>
      </c>
      <c r="J292" s="389">
        <v>2</v>
      </c>
      <c r="K292" s="389">
        <v>10</v>
      </c>
      <c r="L292" s="389">
        <v>13</v>
      </c>
      <c r="M292" s="389">
        <v>13</v>
      </c>
      <c r="N292" s="389">
        <v>22</v>
      </c>
      <c r="O292" s="389">
        <v>38</v>
      </c>
      <c r="P292" s="391">
        <v>0</v>
      </c>
    </row>
    <row r="293" spans="1:16" ht="22.5">
      <c r="A293" s="399" t="s">
        <v>1454</v>
      </c>
      <c r="B293" s="389">
        <v>8</v>
      </c>
      <c r="C293" s="389">
        <v>44</v>
      </c>
      <c r="D293" s="389">
        <v>5.5</v>
      </c>
      <c r="E293" s="391">
        <v>0</v>
      </c>
      <c r="F293" s="391">
        <v>0</v>
      </c>
      <c r="G293" s="389">
        <v>1</v>
      </c>
      <c r="H293" s="389">
        <v>2</v>
      </c>
      <c r="I293" s="391">
        <v>0</v>
      </c>
      <c r="J293" s="391">
        <v>0</v>
      </c>
      <c r="K293" s="391">
        <v>0</v>
      </c>
      <c r="L293" s="389">
        <v>1</v>
      </c>
      <c r="M293" s="389">
        <v>2</v>
      </c>
      <c r="N293" s="389">
        <v>2</v>
      </c>
      <c r="O293" s="391">
        <v>0</v>
      </c>
      <c r="P293" s="391">
        <v>0</v>
      </c>
    </row>
    <row r="294" spans="1:16">
      <c r="A294" s="399" t="s">
        <v>1455</v>
      </c>
      <c r="B294" s="389">
        <v>23</v>
      </c>
      <c r="C294" s="389">
        <v>143</v>
      </c>
      <c r="D294" s="389">
        <v>6.2173913043478262</v>
      </c>
      <c r="E294" s="389">
        <v>1</v>
      </c>
      <c r="F294" s="389">
        <v>4</v>
      </c>
      <c r="G294" s="391">
        <v>0</v>
      </c>
      <c r="H294" s="391">
        <v>0</v>
      </c>
      <c r="I294" s="391">
        <v>0</v>
      </c>
      <c r="J294" s="391">
        <v>0</v>
      </c>
      <c r="K294" s="389">
        <v>2</v>
      </c>
      <c r="L294" s="389">
        <v>1</v>
      </c>
      <c r="M294" s="389">
        <v>4</v>
      </c>
      <c r="N294" s="389">
        <v>6</v>
      </c>
      <c r="O294" s="389">
        <v>5</v>
      </c>
      <c r="P294" s="391">
        <v>0</v>
      </c>
    </row>
    <row r="295" spans="1:16">
      <c r="A295" s="399" t="s">
        <v>1456</v>
      </c>
      <c r="B295" s="389">
        <v>26</v>
      </c>
      <c r="C295" s="389">
        <v>155</v>
      </c>
      <c r="D295" s="389">
        <v>5.9615384615384617</v>
      </c>
      <c r="E295" s="391">
        <v>0</v>
      </c>
      <c r="F295" s="389">
        <v>2</v>
      </c>
      <c r="G295" s="389">
        <v>2</v>
      </c>
      <c r="H295" s="391">
        <v>0</v>
      </c>
      <c r="I295" s="389">
        <v>1</v>
      </c>
      <c r="J295" s="389">
        <v>1</v>
      </c>
      <c r="K295" s="389">
        <v>5</v>
      </c>
      <c r="L295" s="389">
        <v>3</v>
      </c>
      <c r="M295" s="389">
        <v>2</v>
      </c>
      <c r="N295" s="389">
        <v>4</v>
      </c>
      <c r="O295" s="389">
        <v>6</v>
      </c>
      <c r="P295" s="391">
        <v>0</v>
      </c>
    </row>
    <row r="296" spans="1:16" ht="22.5">
      <c r="A296" s="399" t="s">
        <v>1457</v>
      </c>
      <c r="B296" s="389">
        <v>39</v>
      </c>
      <c r="C296" s="389">
        <v>281</v>
      </c>
      <c r="D296" s="389">
        <v>7.2051282051282053</v>
      </c>
      <c r="E296" s="389">
        <v>3</v>
      </c>
      <c r="F296" s="389">
        <v>2</v>
      </c>
      <c r="G296" s="389">
        <v>3</v>
      </c>
      <c r="H296" s="389">
        <v>3</v>
      </c>
      <c r="I296" s="389">
        <v>1</v>
      </c>
      <c r="J296" s="389">
        <v>4</v>
      </c>
      <c r="K296" s="389">
        <v>3</v>
      </c>
      <c r="L296" s="389">
        <v>3</v>
      </c>
      <c r="M296" s="389">
        <v>5</v>
      </c>
      <c r="N296" s="389">
        <v>3</v>
      </c>
      <c r="O296" s="389">
        <v>9</v>
      </c>
      <c r="P296" s="391">
        <v>0</v>
      </c>
    </row>
    <row r="297" spans="1:16" ht="33.75">
      <c r="A297" s="399" t="s">
        <v>1458</v>
      </c>
      <c r="B297" s="389">
        <v>73</v>
      </c>
      <c r="C297" s="389">
        <v>210</v>
      </c>
      <c r="D297" s="389">
        <v>2.8767123287671232</v>
      </c>
      <c r="E297" s="389">
        <v>3</v>
      </c>
      <c r="F297" s="389">
        <v>40</v>
      </c>
      <c r="G297" s="389">
        <v>16</v>
      </c>
      <c r="H297" s="389">
        <v>7</v>
      </c>
      <c r="I297" s="391">
        <v>0</v>
      </c>
      <c r="J297" s="389">
        <v>1</v>
      </c>
      <c r="K297" s="391">
        <v>0</v>
      </c>
      <c r="L297" s="389">
        <v>2</v>
      </c>
      <c r="M297" s="389">
        <v>3</v>
      </c>
      <c r="N297" s="391">
        <v>0</v>
      </c>
      <c r="O297" s="389">
        <v>1</v>
      </c>
      <c r="P297" s="391">
        <v>0</v>
      </c>
    </row>
    <row r="298" spans="1:16" ht="22.5">
      <c r="A298" s="399" t="s">
        <v>1459</v>
      </c>
      <c r="B298" s="389">
        <v>14</v>
      </c>
      <c r="C298" s="389">
        <v>28</v>
      </c>
      <c r="D298" s="389">
        <v>2</v>
      </c>
      <c r="E298" s="391">
        <v>0</v>
      </c>
      <c r="F298" s="391">
        <v>0</v>
      </c>
      <c r="G298" s="389">
        <v>1</v>
      </c>
      <c r="H298" s="391">
        <v>0</v>
      </c>
      <c r="I298" s="389">
        <v>4</v>
      </c>
      <c r="J298" s="389">
        <v>3</v>
      </c>
      <c r="K298" s="389">
        <v>3</v>
      </c>
      <c r="L298" s="389">
        <v>2</v>
      </c>
      <c r="M298" s="391">
        <v>0</v>
      </c>
      <c r="N298" s="389">
        <v>1</v>
      </c>
      <c r="O298" s="391">
        <v>0</v>
      </c>
      <c r="P298" s="391">
        <v>0</v>
      </c>
    </row>
    <row r="299" spans="1:16">
      <c r="A299" s="399" t="s">
        <v>1460</v>
      </c>
      <c r="B299" s="389">
        <v>1</v>
      </c>
      <c r="C299" s="389">
        <v>9</v>
      </c>
      <c r="D299" s="389">
        <v>9</v>
      </c>
      <c r="E299" s="391">
        <v>0</v>
      </c>
      <c r="F299" s="391">
        <v>0</v>
      </c>
      <c r="G299" s="391">
        <v>0</v>
      </c>
      <c r="H299" s="391">
        <v>0</v>
      </c>
      <c r="I299" s="391">
        <v>0</v>
      </c>
      <c r="J299" s="391">
        <v>0</v>
      </c>
      <c r="K299" s="391">
        <v>0</v>
      </c>
      <c r="L299" s="391">
        <v>0</v>
      </c>
      <c r="M299" s="391">
        <v>0</v>
      </c>
      <c r="N299" s="391">
        <v>0</v>
      </c>
      <c r="O299" s="389">
        <v>1</v>
      </c>
      <c r="P299" s="391">
        <v>0</v>
      </c>
    </row>
    <row r="300" spans="1:16" ht="22.5">
      <c r="A300" s="399" t="s">
        <v>1461</v>
      </c>
      <c r="B300" s="389">
        <v>7</v>
      </c>
      <c r="C300" s="389">
        <v>60</v>
      </c>
      <c r="D300" s="389">
        <v>8.5714285714285712</v>
      </c>
      <c r="E300" s="391">
        <v>0</v>
      </c>
      <c r="F300" s="391">
        <v>0</v>
      </c>
      <c r="G300" s="391">
        <v>0</v>
      </c>
      <c r="H300" s="389">
        <v>2</v>
      </c>
      <c r="I300" s="389">
        <v>1</v>
      </c>
      <c r="J300" s="389">
        <v>2</v>
      </c>
      <c r="K300" s="389">
        <v>2</v>
      </c>
      <c r="L300" s="391">
        <v>0</v>
      </c>
      <c r="M300" s="391">
        <v>0</v>
      </c>
      <c r="N300" s="391">
        <v>0</v>
      </c>
      <c r="O300" s="391">
        <v>0</v>
      </c>
      <c r="P300" s="391">
        <v>0</v>
      </c>
    </row>
    <row r="301" spans="1:16">
      <c r="A301" s="399" t="s">
        <v>1462</v>
      </c>
      <c r="B301" s="389">
        <v>6</v>
      </c>
      <c r="C301" s="389">
        <v>6</v>
      </c>
      <c r="D301" s="389">
        <v>1</v>
      </c>
      <c r="E301" s="391">
        <v>0</v>
      </c>
      <c r="F301" s="391">
        <v>0</v>
      </c>
      <c r="G301" s="391">
        <v>0</v>
      </c>
      <c r="H301" s="391">
        <v>0</v>
      </c>
      <c r="I301" s="391">
        <v>0</v>
      </c>
      <c r="J301" s="391">
        <v>0</v>
      </c>
      <c r="K301" s="389">
        <v>1</v>
      </c>
      <c r="L301" s="391">
        <v>0</v>
      </c>
      <c r="M301" s="389">
        <v>1</v>
      </c>
      <c r="N301" s="389">
        <v>4</v>
      </c>
      <c r="O301" s="391">
        <v>0</v>
      </c>
      <c r="P301" s="391">
        <v>0</v>
      </c>
    </row>
    <row r="302" spans="1:16">
      <c r="A302" s="399" t="s">
        <v>1463</v>
      </c>
      <c r="B302" s="389">
        <v>4</v>
      </c>
      <c r="C302" s="389">
        <v>8</v>
      </c>
      <c r="D302" s="389">
        <v>2</v>
      </c>
      <c r="E302" s="391">
        <v>0</v>
      </c>
      <c r="F302" s="391">
        <v>0</v>
      </c>
      <c r="G302" s="391">
        <v>0</v>
      </c>
      <c r="H302" s="391">
        <v>0</v>
      </c>
      <c r="I302" s="391">
        <v>0</v>
      </c>
      <c r="J302" s="389">
        <v>1</v>
      </c>
      <c r="K302" s="391">
        <v>0</v>
      </c>
      <c r="L302" s="391">
        <v>0</v>
      </c>
      <c r="M302" s="389">
        <v>1</v>
      </c>
      <c r="N302" s="391">
        <v>0</v>
      </c>
      <c r="O302" s="389">
        <v>2</v>
      </c>
      <c r="P302" s="391">
        <v>0</v>
      </c>
    </row>
    <row r="303" spans="1:16">
      <c r="A303" s="399" t="s">
        <v>1464</v>
      </c>
      <c r="B303" s="389">
        <v>5</v>
      </c>
      <c r="C303" s="389">
        <v>7</v>
      </c>
      <c r="D303" s="389">
        <v>1.4</v>
      </c>
      <c r="E303" s="391">
        <v>0</v>
      </c>
      <c r="F303" s="391">
        <v>0</v>
      </c>
      <c r="G303" s="391">
        <v>0</v>
      </c>
      <c r="H303" s="389">
        <v>1</v>
      </c>
      <c r="I303" s="389">
        <v>1</v>
      </c>
      <c r="J303" s="391">
        <v>0</v>
      </c>
      <c r="K303" s="389">
        <v>1</v>
      </c>
      <c r="L303" s="391">
        <v>0</v>
      </c>
      <c r="M303" s="389">
        <v>1</v>
      </c>
      <c r="N303" s="391">
        <v>0</v>
      </c>
      <c r="O303" s="389">
        <v>1</v>
      </c>
      <c r="P303" s="391">
        <v>0</v>
      </c>
    </row>
    <row r="304" spans="1:16" ht="42.75" customHeight="1">
      <c r="A304" s="399" t="s">
        <v>1465</v>
      </c>
      <c r="B304" s="389">
        <v>1</v>
      </c>
      <c r="C304" s="389">
        <v>11</v>
      </c>
      <c r="D304" s="389">
        <v>11</v>
      </c>
      <c r="E304" s="391">
        <v>0</v>
      </c>
      <c r="F304" s="391">
        <v>0</v>
      </c>
      <c r="G304" s="391">
        <v>0</v>
      </c>
      <c r="H304" s="391">
        <v>0</v>
      </c>
      <c r="I304" s="391">
        <v>0</v>
      </c>
      <c r="J304" s="391">
        <v>0</v>
      </c>
      <c r="K304" s="391">
        <v>0</v>
      </c>
      <c r="L304" s="389">
        <v>1</v>
      </c>
      <c r="M304" s="391">
        <v>0</v>
      </c>
      <c r="N304" s="391">
        <v>0</v>
      </c>
      <c r="O304" s="391">
        <v>0</v>
      </c>
      <c r="P304" s="391">
        <v>0</v>
      </c>
    </row>
    <row r="305" spans="1:16" ht="22.5">
      <c r="A305" s="398" t="s">
        <v>1466</v>
      </c>
      <c r="B305" s="389">
        <v>17906</v>
      </c>
      <c r="C305" s="389">
        <v>110781</v>
      </c>
      <c r="D305" s="389">
        <v>6.1868088908745671</v>
      </c>
      <c r="E305" s="389">
        <v>408</v>
      </c>
      <c r="F305" s="389">
        <v>642</v>
      </c>
      <c r="G305" s="389">
        <v>326</v>
      </c>
      <c r="H305" s="389">
        <v>191</v>
      </c>
      <c r="I305" s="389">
        <v>305</v>
      </c>
      <c r="J305" s="389">
        <v>409</v>
      </c>
      <c r="K305" s="389">
        <v>1179</v>
      </c>
      <c r="L305" s="389">
        <v>1554</v>
      </c>
      <c r="M305" s="389">
        <v>2741</v>
      </c>
      <c r="N305" s="389">
        <v>3550</v>
      </c>
      <c r="O305" s="389">
        <v>6589</v>
      </c>
      <c r="P305" s="389">
        <v>12</v>
      </c>
    </row>
    <row r="306" spans="1:16" ht="22.5">
      <c r="A306" s="399" t="s">
        <v>1467</v>
      </c>
      <c r="B306" s="389">
        <v>3</v>
      </c>
      <c r="C306" s="389">
        <v>4</v>
      </c>
      <c r="D306" s="389">
        <v>1.3333333333333333</v>
      </c>
      <c r="E306" s="391">
        <v>0</v>
      </c>
      <c r="F306" s="391">
        <v>0</v>
      </c>
      <c r="G306" s="389">
        <v>1</v>
      </c>
      <c r="H306" s="391">
        <v>0</v>
      </c>
      <c r="I306" s="391">
        <v>0</v>
      </c>
      <c r="J306" s="391">
        <v>0</v>
      </c>
      <c r="K306" s="391">
        <v>0</v>
      </c>
      <c r="L306" s="391">
        <v>0</v>
      </c>
      <c r="M306" s="389">
        <v>1</v>
      </c>
      <c r="N306" s="391">
        <v>0</v>
      </c>
      <c r="O306" s="389">
        <v>1</v>
      </c>
      <c r="P306" s="391">
        <v>0</v>
      </c>
    </row>
    <row r="307" spans="1:16" ht="22.5">
      <c r="A307" s="399" t="s">
        <v>1468</v>
      </c>
      <c r="B307" s="389">
        <v>36</v>
      </c>
      <c r="C307" s="389">
        <v>125</v>
      </c>
      <c r="D307" s="389">
        <v>3.4722222222222223</v>
      </c>
      <c r="E307" s="391">
        <v>0</v>
      </c>
      <c r="F307" s="391">
        <v>0</v>
      </c>
      <c r="G307" s="391">
        <v>0</v>
      </c>
      <c r="H307" s="391">
        <v>0</v>
      </c>
      <c r="I307" s="391">
        <v>0</v>
      </c>
      <c r="J307" s="389">
        <v>1</v>
      </c>
      <c r="K307" s="389">
        <v>2</v>
      </c>
      <c r="L307" s="389">
        <v>7</v>
      </c>
      <c r="M307" s="389">
        <v>7</v>
      </c>
      <c r="N307" s="389">
        <v>11</v>
      </c>
      <c r="O307" s="389">
        <v>8</v>
      </c>
      <c r="P307" s="391">
        <v>0</v>
      </c>
    </row>
    <row r="308" spans="1:16" ht="22.5">
      <c r="A308" s="399" t="s">
        <v>3400</v>
      </c>
      <c r="B308" s="389">
        <v>4</v>
      </c>
      <c r="C308" s="389">
        <v>36</v>
      </c>
      <c r="D308" s="389">
        <v>9</v>
      </c>
      <c r="E308" s="391">
        <v>0</v>
      </c>
      <c r="F308" s="391">
        <v>0</v>
      </c>
      <c r="G308" s="391">
        <v>0</v>
      </c>
      <c r="H308" s="391">
        <v>0</v>
      </c>
      <c r="I308" s="391">
        <v>0</v>
      </c>
      <c r="J308" s="391">
        <v>0</v>
      </c>
      <c r="K308" s="391">
        <v>0</v>
      </c>
      <c r="L308" s="391">
        <v>0</v>
      </c>
      <c r="M308" s="391">
        <v>0</v>
      </c>
      <c r="N308" s="389">
        <v>2</v>
      </c>
      <c r="O308" s="389">
        <v>2</v>
      </c>
      <c r="P308" s="391">
        <v>0</v>
      </c>
    </row>
    <row r="309" spans="1:16">
      <c r="A309" s="399" t="s">
        <v>1470</v>
      </c>
      <c r="B309" s="389">
        <v>213</v>
      </c>
      <c r="C309" s="389">
        <v>1581</v>
      </c>
      <c r="D309" s="389">
        <v>7.422535211267606</v>
      </c>
      <c r="E309" s="389">
        <v>7</v>
      </c>
      <c r="F309" s="389">
        <v>2</v>
      </c>
      <c r="G309" s="389">
        <v>1</v>
      </c>
      <c r="H309" s="389">
        <v>5</v>
      </c>
      <c r="I309" s="389">
        <v>4</v>
      </c>
      <c r="J309" s="389">
        <v>8</v>
      </c>
      <c r="K309" s="389">
        <v>20</v>
      </c>
      <c r="L309" s="389">
        <v>18</v>
      </c>
      <c r="M309" s="389">
        <v>34</v>
      </c>
      <c r="N309" s="389">
        <v>38</v>
      </c>
      <c r="O309" s="389">
        <v>76</v>
      </c>
      <c r="P309" s="391">
        <v>0</v>
      </c>
    </row>
    <row r="310" spans="1:16">
      <c r="A310" s="399" t="s">
        <v>1471</v>
      </c>
      <c r="B310" s="389">
        <v>965</v>
      </c>
      <c r="C310" s="389">
        <v>3085</v>
      </c>
      <c r="D310" s="389">
        <v>3.1968911917098444</v>
      </c>
      <c r="E310" s="389">
        <v>1</v>
      </c>
      <c r="F310" s="389">
        <v>2</v>
      </c>
      <c r="G310" s="389">
        <v>2</v>
      </c>
      <c r="H310" s="389">
        <v>4</v>
      </c>
      <c r="I310" s="389">
        <v>17</v>
      </c>
      <c r="J310" s="389">
        <v>26</v>
      </c>
      <c r="K310" s="389">
        <v>100</v>
      </c>
      <c r="L310" s="389">
        <v>148</v>
      </c>
      <c r="M310" s="389">
        <v>221</v>
      </c>
      <c r="N310" s="389">
        <v>255</v>
      </c>
      <c r="O310" s="389">
        <v>189</v>
      </c>
      <c r="P310" s="391">
        <v>0</v>
      </c>
    </row>
    <row r="311" spans="1:16">
      <c r="A311" s="399" t="s">
        <v>1472</v>
      </c>
      <c r="B311" s="389">
        <v>175</v>
      </c>
      <c r="C311" s="389">
        <v>836</v>
      </c>
      <c r="D311" s="389">
        <v>4.7771428571428576</v>
      </c>
      <c r="E311" s="391">
        <v>0</v>
      </c>
      <c r="F311" s="389">
        <v>2</v>
      </c>
      <c r="G311" s="391">
        <v>0</v>
      </c>
      <c r="H311" s="389">
        <v>4</v>
      </c>
      <c r="I311" s="389">
        <v>5</v>
      </c>
      <c r="J311" s="389">
        <v>15</v>
      </c>
      <c r="K311" s="389">
        <v>26</v>
      </c>
      <c r="L311" s="389">
        <v>41</v>
      </c>
      <c r="M311" s="389">
        <v>33</v>
      </c>
      <c r="N311" s="389">
        <v>26</v>
      </c>
      <c r="O311" s="389">
        <v>23</v>
      </c>
      <c r="P311" s="391">
        <v>0</v>
      </c>
    </row>
    <row r="312" spans="1:16">
      <c r="A312" s="399" t="s">
        <v>1473</v>
      </c>
      <c r="B312" s="389">
        <v>83</v>
      </c>
      <c r="C312" s="389">
        <v>244</v>
      </c>
      <c r="D312" s="389">
        <v>2.9397590361445785</v>
      </c>
      <c r="E312" s="391">
        <v>0</v>
      </c>
      <c r="F312" s="389">
        <v>1</v>
      </c>
      <c r="G312" s="391">
        <v>0</v>
      </c>
      <c r="H312" s="391">
        <v>0</v>
      </c>
      <c r="I312" s="389">
        <v>4</v>
      </c>
      <c r="J312" s="389">
        <v>2</v>
      </c>
      <c r="K312" s="389">
        <v>9</v>
      </c>
      <c r="L312" s="389">
        <v>22</v>
      </c>
      <c r="M312" s="389">
        <v>17</v>
      </c>
      <c r="N312" s="389">
        <v>17</v>
      </c>
      <c r="O312" s="389">
        <v>11</v>
      </c>
      <c r="P312" s="391">
        <v>0</v>
      </c>
    </row>
    <row r="313" spans="1:16">
      <c r="A313" s="399" t="s">
        <v>1474</v>
      </c>
      <c r="B313" s="389">
        <v>93</v>
      </c>
      <c r="C313" s="389">
        <v>277</v>
      </c>
      <c r="D313" s="389">
        <v>2.978494623655914</v>
      </c>
      <c r="E313" s="389">
        <v>1</v>
      </c>
      <c r="F313" s="389">
        <v>1</v>
      </c>
      <c r="G313" s="391">
        <v>0</v>
      </c>
      <c r="H313" s="391">
        <v>0</v>
      </c>
      <c r="I313" s="389">
        <v>1</v>
      </c>
      <c r="J313" s="389">
        <v>4</v>
      </c>
      <c r="K313" s="389">
        <v>14</v>
      </c>
      <c r="L313" s="389">
        <v>15</v>
      </c>
      <c r="M313" s="389">
        <v>22</v>
      </c>
      <c r="N313" s="389">
        <v>16</v>
      </c>
      <c r="O313" s="389">
        <v>19</v>
      </c>
      <c r="P313" s="391">
        <v>0</v>
      </c>
    </row>
    <row r="314" spans="1:16">
      <c r="A314" s="399" t="s">
        <v>1475</v>
      </c>
      <c r="B314" s="389">
        <v>698</v>
      </c>
      <c r="C314" s="389">
        <v>4374</v>
      </c>
      <c r="D314" s="389">
        <v>6.2664756446991401</v>
      </c>
      <c r="E314" s="389">
        <v>2</v>
      </c>
      <c r="F314" s="389">
        <v>4</v>
      </c>
      <c r="G314" s="389">
        <v>12</v>
      </c>
      <c r="H314" s="389">
        <v>25</v>
      </c>
      <c r="I314" s="389">
        <v>31</v>
      </c>
      <c r="J314" s="389">
        <v>20</v>
      </c>
      <c r="K314" s="389">
        <v>39</v>
      </c>
      <c r="L314" s="389">
        <v>49</v>
      </c>
      <c r="M314" s="389">
        <v>106</v>
      </c>
      <c r="N314" s="389">
        <v>143</v>
      </c>
      <c r="O314" s="389">
        <v>267</v>
      </c>
      <c r="P314" s="391">
        <v>0</v>
      </c>
    </row>
    <row r="315" spans="1:16" ht="22.5">
      <c r="A315" s="399" t="s">
        <v>1476</v>
      </c>
      <c r="B315" s="389">
        <v>5992</v>
      </c>
      <c r="C315" s="389">
        <v>50609</v>
      </c>
      <c r="D315" s="389">
        <v>8.4460947930574104</v>
      </c>
      <c r="E315" s="389">
        <v>2</v>
      </c>
      <c r="F315" s="389">
        <v>7</v>
      </c>
      <c r="G315" s="389">
        <v>7</v>
      </c>
      <c r="H315" s="389">
        <v>13</v>
      </c>
      <c r="I315" s="389">
        <v>25</v>
      </c>
      <c r="J315" s="389">
        <v>37</v>
      </c>
      <c r="K315" s="389">
        <v>135</v>
      </c>
      <c r="L315" s="389">
        <v>326</v>
      </c>
      <c r="M315" s="389">
        <v>1070</v>
      </c>
      <c r="N315" s="389">
        <v>1561</v>
      </c>
      <c r="O315" s="389">
        <v>2809</v>
      </c>
      <c r="P315" s="391">
        <v>0</v>
      </c>
    </row>
    <row r="316" spans="1:16" ht="22.5">
      <c r="A316" s="399" t="s">
        <v>1477</v>
      </c>
      <c r="B316" s="389">
        <v>49</v>
      </c>
      <c r="C316" s="389">
        <v>449</v>
      </c>
      <c r="D316" s="389">
        <v>9.1632653061224492</v>
      </c>
      <c r="E316" s="391">
        <v>0</v>
      </c>
      <c r="F316" s="391">
        <v>0</v>
      </c>
      <c r="G316" s="391">
        <v>0</v>
      </c>
      <c r="H316" s="389">
        <v>2</v>
      </c>
      <c r="I316" s="389">
        <v>3</v>
      </c>
      <c r="J316" s="391">
        <v>0</v>
      </c>
      <c r="K316" s="389">
        <v>4</v>
      </c>
      <c r="L316" s="389">
        <v>1</v>
      </c>
      <c r="M316" s="389">
        <v>5</v>
      </c>
      <c r="N316" s="389">
        <v>13</v>
      </c>
      <c r="O316" s="389">
        <v>21</v>
      </c>
      <c r="P316" s="391">
        <v>0</v>
      </c>
    </row>
    <row r="317" spans="1:16">
      <c r="A317" s="399" t="s">
        <v>1478</v>
      </c>
      <c r="B317" s="389">
        <v>36</v>
      </c>
      <c r="C317" s="389">
        <v>241</v>
      </c>
      <c r="D317" s="389">
        <v>6.6944444444444446</v>
      </c>
      <c r="E317" s="391">
        <v>0</v>
      </c>
      <c r="F317" s="391">
        <v>0</v>
      </c>
      <c r="G317" s="391">
        <v>0</v>
      </c>
      <c r="H317" s="391">
        <v>0</v>
      </c>
      <c r="I317" s="389">
        <v>2</v>
      </c>
      <c r="J317" s="389">
        <v>1</v>
      </c>
      <c r="K317" s="389">
        <v>2</v>
      </c>
      <c r="L317" s="389">
        <v>1</v>
      </c>
      <c r="M317" s="389">
        <v>6</v>
      </c>
      <c r="N317" s="389">
        <v>7</v>
      </c>
      <c r="O317" s="389">
        <v>17</v>
      </c>
      <c r="P317" s="391">
        <v>0</v>
      </c>
    </row>
    <row r="318" spans="1:16">
      <c r="A318" s="399" t="s">
        <v>1479</v>
      </c>
      <c r="B318" s="389">
        <v>4126</v>
      </c>
      <c r="C318" s="389">
        <v>27145</v>
      </c>
      <c r="D318" s="389">
        <v>6.579011148812409</v>
      </c>
      <c r="E318" s="389">
        <v>3</v>
      </c>
      <c r="F318" s="389">
        <v>4</v>
      </c>
      <c r="G318" s="389">
        <v>14</v>
      </c>
      <c r="H318" s="389">
        <v>14</v>
      </c>
      <c r="I318" s="389">
        <v>26</v>
      </c>
      <c r="J318" s="389">
        <v>40</v>
      </c>
      <c r="K318" s="389">
        <v>87</v>
      </c>
      <c r="L318" s="389">
        <v>273</v>
      </c>
      <c r="M318" s="389">
        <v>708</v>
      </c>
      <c r="N318" s="389">
        <v>1063</v>
      </c>
      <c r="O318" s="389">
        <v>1893</v>
      </c>
      <c r="P318" s="389">
        <v>1</v>
      </c>
    </row>
    <row r="319" spans="1:16">
      <c r="A319" s="399" t="s">
        <v>1480</v>
      </c>
      <c r="B319" s="389">
        <v>4</v>
      </c>
      <c r="C319" s="389">
        <v>68</v>
      </c>
      <c r="D319" s="389">
        <v>17</v>
      </c>
      <c r="E319" s="391">
        <v>0</v>
      </c>
      <c r="F319" s="391">
        <v>0</v>
      </c>
      <c r="G319" s="391">
        <v>0</v>
      </c>
      <c r="H319" s="391">
        <v>0</v>
      </c>
      <c r="I319" s="391">
        <v>0</v>
      </c>
      <c r="J319" s="391">
        <v>0</v>
      </c>
      <c r="K319" s="389">
        <v>1</v>
      </c>
      <c r="L319" s="391">
        <v>0</v>
      </c>
      <c r="M319" s="389">
        <v>2</v>
      </c>
      <c r="N319" s="389">
        <v>1</v>
      </c>
      <c r="O319" s="391">
        <v>0</v>
      </c>
      <c r="P319" s="391">
        <v>0</v>
      </c>
    </row>
    <row r="320" spans="1:16" ht="22.5">
      <c r="A320" s="399" t="s">
        <v>1481</v>
      </c>
      <c r="B320" s="389">
        <v>552</v>
      </c>
      <c r="C320" s="389">
        <v>2348</v>
      </c>
      <c r="D320" s="389">
        <v>4.2536231884057969</v>
      </c>
      <c r="E320" s="389">
        <v>10</v>
      </c>
      <c r="F320" s="389">
        <v>7</v>
      </c>
      <c r="G320" s="389">
        <v>3</v>
      </c>
      <c r="H320" s="389">
        <v>3</v>
      </c>
      <c r="I320" s="389">
        <v>4</v>
      </c>
      <c r="J320" s="389">
        <v>4</v>
      </c>
      <c r="K320" s="389">
        <v>19</v>
      </c>
      <c r="L320" s="389">
        <v>23</v>
      </c>
      <c r="M320" s="389">
        <v>48</v>
      </c>
      <c r="N320" s="389">
        <v>100</v>
      </c>
      <c r="O320" s="389">
        <v>328</v>
      </c>
      <c r="P320" s="389">
        <v>3</v>
      </c>
    </row>
    <row r="321" spans="1:16">
      <c r="A321" s="399" t="s">
        <v>1482</v>
      </c>
      <c r="B321" s="389">
        <v>12</v>
      </c>
      <c r="C321" s="389">
        <v>99</v>
      </c>
      <c r="D321" s="389">
        <v>8.25</v>
      </c>
      <c r="E321" s="391">
        <v>0</v>
      </c>
      <c r="F321" s="391">
        <v>0</v>
      </c>
      <c r="G321" s="391">
        <v>0</v>
      </c>
      <c r="H321" s="391">
        <v>0</v>
      </c>
      <c r="I321" s="391">
        <v>0</v>
      </c>
      <c r="J321" s="391">
        <v>0</v>
      </c>
      <c r="K321" s="391">
        <v>0</v>
      </c>
      <c r="L321" s="389">
        <v>2</v>
      </c>
      <c r="M321" s="389">
        <v>2</v>
      </c>
      <c r="N321" s="389">
        <v>5</v>
      </c>
      <c r="O321" s="389">
        <v>3</v>
      </c>
      <c r="P321" s="391">
        <v>0</v>
      </c>
    </row>
    <row r="322" spans="1:16" ht="22.5">
      <c r="A322" s="399" t="s">
        <v>1483</v>
      </c>
      <c r="B322" s="389">
        <v>15</v>
      </c>
      <c r="C322" s="389">
        <v>73</v>
      </c>
      <c r="D322" s="389">
        <v>4.8666666666666663</v>
      </c>
      <c r="E322" s="391">
        <v>0</v>
      </c>
      <c r="F322" s="391">
        <v>0</v>
      </c>
      <c r="G322" s="389">
        <v>1</v>
      </c>
      <c r="H322" s="391">
        <v>0</v>
      </c>
      <c r="I322" s="389">
        <v>1</v>
      </c>
      <c r="J322" s="389">
        <v>1</v>
      </c>
      <c r="K322" s="389">
        <v>2</v>
      </c>
      <c r="L322" s="389">
        <v>3</v>
      </c>
      <c r="M322" s="389">
        <v>3</v>
      </c>
      <c r="N322" s="391">
        <v>0</v>
      </c>
      <c r="O322" s="389">
        <v>4</v>
      </c>
      <c r="P322" s="391">
        <v>0</v>
      </c>
    </row>
    <row r="323" spans="1:16">
      <c r="A323" s="399" t="s">
        <v>1484</v>
      </c>
      <c r="B323" s="389">
        <v>13</v>
      </c>
      <c r="C323" s="389">
        <v>45</v>
      </c>
      <c r="D323" s="389">
        <v>3.4615384615384617</v>
      </c>
      <c r="E323" s="391">
        <v>0</v>
      </c>
      <c r="F323" s="391">
        <v>0</v>
      </c>
      <c r="G323" s="389">
        <v>1</v>
      </c>
      <c r="H323" s="389">
        <v>1</v>
      </c>
      <c r="I323" s="391">
        <v>0</v>
      </c>
      <c r="J323" s="389">
        <v>1</v>
      </c>
      <c r="K323" s="389">
        <v>2</v>
      </c>
      <c r="L323" s="389">
        <v>4</v>
      </c>
      <c r="M323" s="389">
        <v>2</v>
      </c>
      <c r="N323" s="391">
        <v>0</v>
      </c>
      <c r="O323" s="389">
        <v>2</v>
      </c>
      <c r="P323" s="391">
        <v>0</v>
      </c>
    </row>
    <row r="324" spans="1:16" ht="22.5">
      <c r="A324" s="399" t="s">
        <v>1485</v>
      </c>
      <c r="B324" s="389">
        <v>40</v>
      </c>
      <c r="C324" s="389">
        <v>292</v>
      </c>
      <c r="D324" s="389">
        <v>7.3</v>
      </c>
      <c r="E324" s="389">
        <v>1</v>
      </c>
      <c r="F324" s="391">
        <v>0</v>
      </c>
      <c r="G324" s="389">
        <v>2</v>
      </c>
      <c r="H324" s="389">
        <v>1</v>
      </c>
      <c r="I324" s="389">
        <v>1</v>
      </c>
      <c r="J324" s="389">
        <v>1</v>
      </c>
      <c r="K324" s="389">
        <v>1</v>
      </c>
      <c r="L324" s="389">
        <v>8</v>
      </c>
      <c r="M324" s="389">
        <v>9</v>
      </c>
      <c r="N324" s="389">
        <v>12</v>
      </c>
      <c r="O324" s="389">
        <v>4</v>
      </c>
      <c r="P324" s="391">
        <v>0</v>
      </c>
    </row>
    <row r="325" spans="1:16">
      <c r="A325" s="399" t="s">
        <v>1486</v>
      </c>
      <c r="B325" s="389">
        <v>25</v>
      </c>
      <c r="C325" s="389">
        <v>132</v>
      </c>
      <c r="D325" s="389">
        <v>5.28</v>
      </c>
      <c r="E325" s="391">
        <v>0</v>
      </c>
      <c r="F325" s="389">
        <v>2</v>
      </c>
      <c r="G325" s="391">
        <v>0</v>
      </c>
      <c r="H325" s="391">
        <v>0</v>
      </c>
      <c r="I325" s="391">
        <v>0</v>
      </c>
      <c r="J325" s="391">
        <v>0</v>
      </c>
      <c r="K325" s="389">
        <v>10</v>
      </c>
      <c r="L325" s="389">
        <v>4</v>
      </c>
      <c r="M325" s="389">
        <v>4</v>
      </c>
      <c r="N325" s="389">
        <v>4</v>
      </c>
      <c r="O325" s="389">
        <v>1</v>
      </c>
      <c r="P325" s="391">
        <v>0</v>
      </c>
    </row>
    <row r="326" spans="1:16">
      <c r="A326" s="399" t="s">
        <v>1487</v>
      </c>
      <c r="B326" s="389">
        <v>10</v>
      </c>
      <c r="C326" s="389">
        <v>59</v>
      </c>
      <c r="D326" s="389">
        <v>5.9</v>
      </c>
      <c r="E326" s="389">
        <v>2</v>
      </c>
      <c r="F326" s="389">
        <v>3</v>
      </c>
      <c r="G326" s="391">
        <v>0</v>
      </c>
      <c r="H326" s="389">
        <v>2</v>
      </c>
      <c r="I326" s="389">
        <v>1</v>
      </c>
      <c r="J326" s="391">
        <v>0</v>
      </c>
      <c r="K326" s="391">
        <v>0</v>
      </c>
      <c r="L326" s="389">
        <v>1</v>
      </c>
      <c r="M326" s="391">
        <v>0</v>
      </c>
      <c r="N326" s="391">
        <v>0</v>
      </c>
      <c r="O326" s="389">
        <v>1</v>
      </c>
      <c r="P326" s="391">
        <v>0</v>
      </c>
    </row>
    <row r="327" spans="1:16">
      <c r="A327" s="399" t="s">
        <v>1488</v>
      </c>
      <c r="B327" s="389">
        <v>1</v>
      </c>
      <c r="C327" s="389">
        <v>3</v>
      </c>
      <c r="D327" s="389">
        <v>3</v>
      </c>
      <c r="E327" s="391">
        <v>0</v>
      </c>
      <c r="F327" s="391">
        <v>0</v>
      </c>
      <c r="G327" s="391">
        <v>0</v>
      </c>
      <c r="H327" s="391">
        <v>0</v>
      </c>
      <c r="I327" s="391">
        <v>0</v>
      </c>
      <c r="J327" s="391">
        <v>0</v>
      </c>
      <c r="K327" s="391">
        <v>0</v>
      </c>
      <c r="L327" s="391">
        <v>0</v>
      </c>
      <c r="M327" s="389">
        <v>1</v>
      </c>
      <c r="N327" s="391">
        <v>0</v>
      </c>
      <c r="O327" s="391">
        <v>0</v>
      </c>
      <c r="P327" s="391">
        <v>0</v>
      </c>
    </row>
    <row r="328" spans="1:16" ht="22.5">
      <c r="A328" s="399" t="s">
        <v>1489</v>
      </c>
      <c r="B328" s="389">
        <v>39</v>
      </c>
      <c r="C328" s="389">
        <v>251</v>
      </c>
      <c r="D328" s="389">
        <v>6.4358974358974361</v>
      </c>
      <c r="E328" s="389">
        <v>4</v>
      </c>
      <c r="F328" s="389">
        <v>4</v>
      </c>
      <c r="G328" s="389">
        <v>1</v>
      </c>
      <c r="H328" s="389">
        <v>1</v>
      </c>
      <c r="I328" s="389">
        <v>2</v>
      </c>
      <c r="J328" s="391">
        <v>0</v>
      </c>
      <c r="K328" s="389">
        <v>4</v>
      </c>
      <c r="L328" s="389">
        <v>2</v>
      </c>
      <c r="M328" s="389">
        <v>8</v>
      </c>
      <c r="N328" s="389">
        <v>7</v>
      </c>
      <c r="O328" s="389">
        <v>6</v>
      </c>
      <c r="P328" s="391">
        <v>0</v>
      </c>
    </row>
    <row r="329" spans="1:16">
      <c r="A329" s="399" t="s">
        <v>3401</v>
      </c>
      <c r="B329" s="389">
        <v>213</v>
      </c>
      <c r="C329" s="389">
        <v>501</v>
      </c>
      <c r="D329" s="389">
        <v>2.352112676056338</v>
      </c>
      <c r="E329" s="391">
        <v>0</v>
      </c>
      <c r="F329" s="391">
        <v>0</v>
      </c>
      <c r="G329" s="391">
        <v>0</v>
      </c>
      <c r="H329" s="389">
        <v>8</v>
      </c>
      <c r="I329" s="389">
        <v>35</v>
      </c>
      <c r="J329" s="389">
        <v>37</v>
      </c>
      <c r="K329" s="389">
        <v>88</v>
      </c>
      <c r="L329" s="389">
        <v>33</v>
      </c>
      <c r="M329" s="389">
        <v>9</v>
      </c>
      <c r="N329" s="389">
        <v>3</v>
      </c>
      <c r="O329" s="391">
        <v>0</v>
      </c>
      <c r="P329" s="391">
        <v>0</v>
      </c>
    </row>
    <row r="330" spans="1:16">
      <c r="A330" s="399" t="s">
        <v>1491</v>
      </c>
      <c r="B330" s="389">
        <v>3</v>
      </c>
      <c r="C330" s="389">
        <v>26</v>
      </c>
      <c r="D330" s="389">
        <v>8.6666666666666661</v>
      </c>
      <c r="E330" s="391">
        <v>0</v>
      </c>
      <c r="F330" s="389">
        <v>1</v>
      </c>
      <c r="G330" s="391">
        <v>0</v>
      </c>
      <c r="H330" s="391">
        <v>0</v>
      </c>
      <c r="I330" s="391">
        <v>0</v>
      </c>
      <c r="J330" s="391">
        <v>0</v>
      </c>
      <c r="K330" s="391">
        <v>0</v>
      </c>
      <c r="L330" s="391">
        <v>0</v>
      </c>
      <c r="M330" s="389">
        <v>1</v>
      </c>
      <c r="N330" s="391">
        <v>0</v>
      </c>
      <c r="O330" s="389">
        <v>1</v>
      </c>
      <c r="P330" s="391">
        <v>0</v>
      </c>
    </row>
    <row r="331" spans="1:16">
      <c r="A331" s="399" t="s">
        <v>1493</v>
      </c>
      <c r="B331" s="389">
        <v>18</v>
      </c>
      <c r="C331" s="389">
        <v>68</v>
      </c>
      <c r="D331" s="389">
        <v>3.7777777777777777</v>
      </c>
      <c r="E331" s="389">
        <v>1</v>
      </c>
      <c r="F331" s="389">
        <v>1</v>
      </c>
      <c r="G331" s="391">
        <v>0</v>
      </c>
      <c r="H331" s="391">
        <v>0</v>
      </c>
      <c r="I331" s="389">
        <v>1</v>
      </c>
      <c r="J331" s="389">
        <v>2</v>
      </c>
      <c r="K331" s="389">
        <v>3</v>
      </c>
      <c r="L331" s="389">
        <v>1</v>
      </c>
      <c r="M331" s="389">
        <v>2</v>
      </c>
      <c r="N331" s="389">
        <v>5</v>
      </c>
      <c r="O331" s="389">
        <v>2</v>
      </c>
      <c r="P331" s="391">
        <v>0</v>
      </c>
    </row>
    <row r="332" spans="1:16">
      <c r="A332" s="399" t="s">
        <v>1494</v>
      </c>
      <c r="B332" s="389">
        <v>22</v>
      </c>
      <c r="C332" s="389">
        <v>168</v>
      </c>
      <c r="D332" s="389">
        <v>7.6363636363636367</v>
      </c>
      <c r="E332" s="389">
        <v>16</v>
      </c>
      <c r="F332" s="389">
        <v>3</v>
      </c>
      <c r="G332" s="389">
        <v>1</v>
      </c>
      <c r="H332" s="391">
        <v>0</v>
      </c>
      <c r="I332" s="391">
        <v>0</v>
      </c>
      <c r="J332" s="391">
        <v>0</v>
      </c>
      <c r="K332" s="389">
        <v>1</v>
      </c>
      <c r="L332" s="389">
        <v>1</v>
      </c>
      <c r="M332" s="391">
        <v>0</v>
      </c>
      <c r="N332" s="391">
        <v>0</v>
      </c>
      <c r="O332" s="391">
        <v>0</v>
      </c>
      <c r="P332" s="391">
        <v>0</v>
      </c>
    </row>
    <row r="333" spans="1:16">
      <c r="A333" s="399" t="s">
        <v>1495</v>
      </c>
      <c r="B333" s="389">
        <v>5</v>
      </c>
      <c r="C333" s="389">
        <v>1107</v>
      </c>
      <c r="D333" s="389">
        <v>221.4</v>
      </c>
      <c r="E333" s="389">
        <v>3</v>
      </c>
      <c r="F333" s="389">
        <v>1</v>
      </c>
      <c r="G333" s="391">
        <v>0</v>
      </c>
      <c r="H333" s="391">
        <v>0</v>
      </c>
      <c r="I333" s="391">
        <v>0</v>
      </c>
      <c r="J333" s="391">
        <v>0</v>
      </c>
      <c r="K333" s="391">
        <v>0</v>
      </c>
      <c r="L333" s="391">
        <v>0</v>
      </c>
      <c r="M333" s="391">
        <v>0</v>
      </c>
      <c r="N333" s="391">
        <v>0</v>
      </c>
      <c r="O333" s="389">
        <v>1</v>
      </c>
      <c r="P333" s="391">
        <v>0</v>
      </c>
    </row>
    <row r="334" spans="1:16">
      <c r="A334" s="399" t="s">
        <v>1496</v>
      </c>
      <c r="B334" s="389">
        <v>7</v>
      </c>
      <c r="C334" s="389">
        <v>42</v>
      </c>
      <c r="D334" s="389">
        <v>6</v>
      </c>
      <c r="E334" s="389">
        <v>2</v>
      </c>
      <c r="F334" s="389">
        <v>5</v>
      </c>
      <c r="G334" s="391">
        <v>0</v>
      </c>
      <c r="H334" s="391">
        <v>0</v>
      </c>
      <c r="I334" s="391">
        <v>0</v>
      </c>
      <c r="J334" s="391">
        <v>0</v>
      </c>
      <c r="K334" s="391">
        <v>0</v>
      </c>
      <c r="L334" s="391">
        <v>0</v>
      </c>
      <c r="M334" s="391">
        <v>0</v>
      </c>
      <c r="N334" s="391">
        <v>0</v>
      </c>
      <c r="O334" s="391">
        <v>0</v>
      </c>
      <c r="P334" s="391">
        <v>0</v>
      </c>
    </row>
    <row r="335" spans="1:16" ht="22.5">
      <c r="A335" s="399" t="s">
        <v>1497</v>
      </c>
      <c r="B335" s="389">
        <v>255</v>
      </c>
      <c r="C335" s="389">
        <v>1810</v>
      </c>
      <c r="D335" s="389">
        <v>7.0980392156862742</v>
      </c>
      <c r="E335" s="389">
        <v>74</v>
      </c>
      <c r="F335" s="389">
        <v>57</v>
      </c>
      <c r="G335" s="389">
        <v>11</v>
      </c>
      <c r="H335" s="389">
        <v>8</v>
      </c>
      <c r="I335" s="389">
        <v>6</v>
      </c>
      <c r="J335" s="389">
        <v>6</v>
      </c>
      <c r="K335" s="389">
        <v>7</v>
      </c>
      <c r="L335" s="389">
        <v>7</v>
      </c>
      <c r="M335" s="389">
        <v>6</v>
      </c>
      <c r="N335" s="389">
        <v>8</v>
      </c>
      <c r="O335" s="389">
        <v>65</v>
      </c>
      <c r="P335" s="391">
        <v>0</v>
      </c>
    </row>
    <row r="336" spans="1:16" ht="22.5">
      <c r="A336" s="399" t="s">
        <v>1498</v>
      </c>
      <c r="B336" s="389">
        <v>101</v>
      </c>
      <c r="C336" s="389">
        <v>509</v>
      </c>
      <c r="D336" s="389">
        <v>5.0396039603960396</v>
      </c>
      <c r="E336" s="389">
        <v>28</v>
      </c>
      <c r="F336" s="389">
        <v>28</v>
      </c>
      <c r="G336" s="389">
        <v>12</v>
      </c>
      <c r="H336" s="389">
        <v>2</v>
      </c>
      <c r="I336" s="391">
        <v>0</v>
      </c>
      <c r="J336" s="389">
        <v>1</v>
      </c>
      <c r="K336" s="389">
        <v>2</v>
      </c>
      <c r="L336" s="389">
        <v>4</v>
      </c>
      <c r="M336" s="389">
        <v>6</v>
      </c>
      <c r="N336" s="389">
        <v>6</v>
      </c>
      <c r="O336" s="389">
        <v>12</v>
      </c>
      <c r="P336" s="391">
        <v>0</v>
      </c>
    </row>
    <row r="337" spans="1:16" ht="22.5">
      <c r="A337" s="399" t="s">
        <v>1499</v>
      </c>
      <c r="B337" s="389">
        <v>3</v>
      </c>
      <c r="C337" s="389">
        <v>8</v>
      </c>
      <c r="D337" s="389">
        <v>2.6666666666666665</v>
      </c>
      <c r="E337" s="391">
        <v>0</v>
      </c>
      <c r="F337" s="389">
        <v>2</v>
      </c>
      <c r="G337" s="389">
        <v>1</v>
      </c>
      <c r="H337" s="391">
        <v>0</v>
      </c>
      <c r="I337" s="391">
        <v>0</v>
      </c>
      <c r="J337" s="391">
        <v>0</v>
      </c>
      <c r="K337" s="391">
        <v>0</v>
      </c>
      <c r="L337" s="391">
        <v>0</v>
      </c>
      <c r="M337" s="391">
        <v>0</v>
      </c>
      <c r="N337" s="391">
        <v>0</v>
      </c>
      <c r="O337" s="391">
        <v>0</v>
      </c>
      <c r="P337" s="391">
        <v>0</v>
      </c>
    </row>
    <row r="338" spans="1:16" ht="22.5">
      <c r="A338" s="399" t="s">
        <v>1500</v>
      </c>
      <c r="B338" s="389">
        <v>190</v>
      </c>
      <c r="C338" s="389">
        <v>1130</v>
      </c>
      <c r="D338" s="389">
        <v>5.9473684210526319</v>
      </c>
      <c r="E338" s="389">
        <v>38</v>
      </c>
      <c r="F338" s="389">
        <v>53</v>
      </c>
      <c r="G338" s="389">
        <v>13</v>
      </c>
      <c r="H338" s="389">
        <v>3</v>
      </c>
      <c r="I338" s="389">
        <v>5</v>
      </c>
      <c r="J338" s="389">
        <v>3</v>
      </c>
      <c r="K338" s="389">
        <v>10</v>
      </c>
      <c r="L338" s="389">
        <v>6</v>
      </c>
      <c r="M338" s="389">
        <v>8</v>
      </c>
      <c r="N338" s="389">
        <v>4</v>
      </c>
      <c r="O338" s="389">
        <v>46</v>
      </c>
      <c r="P338" s="389">
        <v>1</v>
      </c>
    </row>
    <row r="339" spans="1:16">
      <c r="A339" s="399" t="s">
        <v>1501</v>
      </c>
      <c r="B339" s="389">
        <v>1</v>
      </c>
      <c r="C339" s="389">
        <v>1</v>
      </c>
      <c r="D339" s="389">
        <v>1</v>
      </c>
      <c r="E339" s="391">
        <v>0</v>
      </c>
      <c r="F339" s="391">
        <v>0</v>
      </c>
      <c r="G339" s="391">
        <v>0</v>
      </c>
      <c r="H339" s="391">
        <v>0</v>
      </c>
      <c r="I339" s="391">
        <v>0</v>
      </c>
      <c r="J339" s="391">
        <v>0</v>
      </c>
      <c r="K339" s="391">
        <v>0</v>
      </c>
      <c r="L339" s="389">
        <v>1</v>
      </c>
      <c r="M339" s="391">
        <v>0</v>
      </c>
      <c r="N339" s="391">
        <v>0</v>
      </c>
      <c r="O339" s="391">
        <v>0</v>
      </c>
      <c r="P339" s="391">
        <v>0</v>
      </c>
    </row>
    <row r="340" spans="1:16">
      <c r="A340" s="399" t="s">
        <v>1502</v>
      </c>
      <c r="B340" s="389">
        <v>1</v>
      </c>
      <c r="C340" s="389">
        <v>1</v>
      </c>
      <c r="D340" s="389">
        <v>1</v>
      </c>
      <c r="E340" s="391">
        <v>0</v>
      </c>
      <c r="F340" s="391">
        <v>0</v>
      </c>
      <c r="G340" s="391">
        <v>0</v>
      </c>
      <c r="H340" s="391">
        <v>0</v>
      </c>
      <c r="I340" s="391">
        <v>0</v>
      </c>
      <c r="J340" s="391">
        <v>0</v>
      </c>
      <c r="K340" s="391">
        <v>0</v>
      </c>
      <c r="L340" s="391">
        <v>0</v>
      </c>
      <c r="M340" s="391">
        <v>0</v>
      </c>
      <c r="N340" s="389">
        <v>1</v>
      </c>
      <c r="O340" s="391">
        <v>0</v>
      </c>
      <c r="P340" s="391">
        <v>0</v>
      </c>
    </row>
    <row r="341" spans="1:16">
      <c r="A341" s="399" t="s">
        <v>1503</v>
      </c>
      <c r="B341" s="389">
        <v>2</v>
      </c>
      <c r="C341" s="389">
        <v>39</v>
      </c>
      <c r="D341" s="389">
        <v>19.5</v>
      </c>
      <c r="E341" s="389">
        <v>1</v>
      </c>
      <c r="F341" s="391">
        <v>0</v>
      </c>
      <c r="G341" s="391">
        <v>0</v>
      </c>
      <c r="H341" s="391">
        <v>0</v>
      </c>
      <c r="I341" s="391">
        <v>0</v>
      </c>
      <c r="J341" s="391">
        <v>0</v>
      </c>
      <c r="K341" s="391">
        <v>0</v>
      </c>
      <c r="L341" s="389">
        <v>1</v>
      </c>
      <c r="M341" s="391">
        <v>0</v>
      </c>
      <c r="N341" s="391">
        <v>0</v>
      </c>
      <c r="O341" s="391">
        <v>0</v>
      </c>
      <c r="P341" s="391">
        <v>0</v>
      </c>
    </row>
    <row r="342" spans="1:16" ht="22.5">
      <c r="A342" s="399" t="s">
        <v>1504</v>
      </c>
      <c r="B342" s="389">
        <v>2</v>
      </c>
      <c r="C342" s="389">
        <v>38</v>
      </c>
      <c r="D342" s="389">
        <v>19</v>
      </c>
      <c r="E342" s="391">
        <v>0</v>
      </c>
      <c r="F342" s="391">
        <v>0</v>
      </c>
      <c r="G342" s="391">
        <v>0</v>
      </c>
      <c r="H342" s="391">
        <v>0</v>
      </c>
      <c r="I342" s="391">
        <v>0</v>
      </c>
      <c r="J342" s="391">
        <v>0</v>
      </c>
      <c r="K342" s="391">
        <v>0</v>
      </c>
      <c r="L342" s="389">
        <v>1</v>
      </c>
      <c r="M342" s="391">
        <v>0</v>
      </c>
      <c r="N342" s="389">
        <v>1</v>
      </c>
      <c r="O342" s="391">
        <v>0</v>
      </c>
      <c r="P342" s="391">
        <v>0</v>
      </c>
    </row>
    <row r="343" spans="1:16">
      <c r="A343" s="399" t="s">
        <v>1505</v>
      </c>
      <c r="B343" s="389">
        <v>3</v>
      </c>
      <c r="C343" s="389">
        <v>24</v>
      </c>
      <c r="D343" s="389">
        <v>8</v>
      </c>
      <c r="E343" s="391">
        <v>0</v>
      </c>
      <c r="F343" s="389">
        <v>1</v>
      </c>
      <c r="G343" s="389">
        <v>2</v>
      </c>
      <c r="H343" s="391">
        <v>0</v>
      </c>
      <c r="I343" s="391">
        <v>0</v>
      </c>
      <c r="J343" s="391">
        <v>0</v>
      </c>
      <c r="K343" s="391">
        <v>0</v>
      </c>
      <c r="L343" s="391">
        <v>0</v>
      </c>
      <c r="M343" s="391">
        <v>0</v>
      </c>
      <c r="N343" s="391">
        <v>0</v>
      </c>
      <c r="O343" s="391">
        <v>0</v>
      </c>
      <c r="P343" s="391">
        <v>0</v>
      </c>
    </row>
    <row r="344" spans="1:16">
      <c r="A344" s="399" t="s">
        <v>1506</v>
      </c>
      <c r="B344" s="389">
        <v>19</v>
      </c>
      <c r="C344" s="389">
        <v>21</v>
      </c>
      <c r="D344" s="389">
        <v>1.1052631578947369</v>
      </c>
      <c r="E344" s="391">
        <v>0</v>
      </c>
      <c r="F344" s="391">
        <v>0</v>
      </c>
      <c r="G344" s="391">
        <v>0</v>
      </c>
      <c r="H344" s="391">
        <v>0</v>
      </c>
      <c r="I344" s="389">
        <v>2</v>
      </c>
      <c r="J344" s="389">
        <v>1</v>
      </c>
      <c r="K344" s="389">
        <v>3</v>
      </c>
      <c r="L344" s="391">
        <v>0</v>
      </c>
      <c r="M344" s="389">
        <v>5</v>
      </c>
      <c r="N344" s="389">
        <v>3</v>
      </c>
      <c r="O344" s="389">
        <v>5</v>
      </c>
      <c r="P344" s="391">
        <v>0</v>
      </c>
    </row>
    <row r="345" spans="1:16" ht="22.5">
      <c r="A345" s="399" t="s">
        <v>1507</v>
      </c>
      <c r="B345" s="389">
        <v>1</v>
      </c>
      <c r="C345" s="389">
        <v>1</v>
      </c>
      <c r="D345" s="389">
        <v>1</v>
      </c>
      <c r="E345" s="391">
        <v>0</v>
      </c>
      <c r="F345" s="391">
        <v>0</v>
      </c>
      <c r="G345" s="391">
        <v>0</v>
      </c>
      <c r="H345" s="391">
        <v>0</v>
      </c>
      <c r="I345" s="389">
        <v>1</v>
      </c>
      <c r="J345" s="391">
        <v>0</v>
      </c>
      <c r="K345" s="391">
        <v>0</v>
      </c>
      <c r="L345" s="391">
        <v>0</v>
      </c>
      <c r="M345" s="391">
        <v>0</v>
      </c>
      <c r="N345" s="391">
        <v>0</v>
      </c>
      <c r="O345" s="391">
        <v>0</v>
      </c>
      <c r="P345" s="391">
        <v>0</v>
      </c>
    </row>
    <row r="346" spans="1:16">
      <c r="A346" s="399" t="s">
        <v>1508</v>
      </c>
      <c r="B346" s="389">
        <v>3</v>
      </c>
      <c r="C346" s="389">
        <v>5</v>
      </c>
      <c r="D346" s="389">
        <v>1.6666666666666667</v>
      </c>
      <c r="E346" s="389">
        <v>1</v>
      </c>
      <c r="F346" s="391">
        <v>0</v>
      </c>
      <c r="G346" s="391">
        <v>0</v>
      </c>
      <c r="H346" s="391">
        <v>0</v>
      </c>
      <c r="I346" s="391">
        <v>0</v>
      </c>
      <c r="J346" s="391">
        <v>0</v>
      </c>
      <c r="K346" s="391">
        <v>0</v>
      </c>
      <c r="L346" s="389">
        <v>1</v>
      </c>
      <c r="M346" s="391">
        <v>0</v>
      </c>
      <c r="N346" s="391">
        <v>0</v>
      </c>
      <c r="O346" s="389">
        <v>1</v>
      </c>
      <c r="P346" s="391">
        <v>0</v>
      </c>
    </row>
    <row r="347" spans="1:16" ht="22.5">
      <c r="A347" s="399" t="s">
        <v>1509</v>
      </c>
      <c r="B347" s="389">
        <v>2</v>
      </c>
      <c r="C347" s="389">
        <v>27</v>
      </c>
      <c r="D347" s="389">
        <v>13.5</v>
      </c>
      <c r="E347" s="391">
        <v>0</v>
      </c>
      <c r="F347" s="391">
        <v>0</v>
      </c>
      <c r="G347" s="389">
        <v>1</v>
      </c>
      <c r="H347" s="391">
        <v>0</v>
      </c>
      <c r="I347" s="391">
        <v>0</v>
      </c>
      <c r="J347" s="391">
        <v>0</v>
      </c>
      <c r="K347" s="391">
        <v>0</v>
      </c>
      <c r="L347" s="389">
        <v>1</v>
      </c>
      <c r="M347" s="391">
        <v>0</v>
      </c>
      <c r="N347" s="391">
        <v>0</v>
      </c>
      <c r="O347" s="391">
        <v>0</v>
      </c>
      <c r="P347" s="391">
        <v>0</v>
      </c>
    </row>
    <row r="348" spans="1:16">
      <c r="A348" s="399" t="s">
        <v>1510</v>
      </c>
      <c r="B348" s="389">
        <v>34</v>
      </c>
      <c r="C348" s="389">
        <v>81</v>
      </c>
      <c r="D348" s="389">
        <v>2.3823529411764706</v>
      </c>
      <c r="E348" s="391">
        <v>0</v>
      </c>
      <c r="F348" s="391">
        <v>0</v>
      </c>
      <c r="G348" s="391">
        <v>0</v>
      </c>
      <c r="H348" s="391">
        <v>0</v>
      </c>
      <c r="I348" s="389">
        <v>5</v>
      </c>
      <c r="J348" s="389">
        <v>3</v>
      </c>
      <c r="K348" s="389">
        <v>14</v>
      </c>
      <c r="L348" s="389">
        <v>5</v>
      </c>
      <c r="M348" s="389">
        <v>6</v>
      </c>
      <c r="N348" s="391">
        <v>0</v>
      </c>
      <c r="O348" s="389">
        <v>1</v>
      </c>
      <c r="P348" s="391">
        <v>0</v>
      </c>
    </row>
    <row r="349" spans="1:16">
      <c r="A349" s="399" t="s">
        <v>1511</v>
      </c>
      <c r="B349" s="389">
        <v>819</v>
      </c>
      <c r="C349" s="389">
        <v>2807</v>
      </c>
      <c r="D349" s="389">
        <v>3.4273504273504272</v>
      </c>
      <c r="E349" s="391">
        <v>0</v>
      </c>
      <c r="F349" s="389">
        <v>6</v>
      </c>
      <c r="G349" s="389">
        <v>5</v>
      </c>
      <c r="H349" s="389">
        <v>4</v>
      </c>
      <c r="I349" s="389">
        <v>28</v>
      </c>
      <c r="J349" s="389">
        <v>85</v>
      </c>
      <c r="K349" s="389">
        <v>234</v>
      </c>
      <c r="L349" s="389">
        <v>207</v>
      </c>
      <c r="M349" s="389">
        <v>150</v>
      </c>
      <c r="N349" s="389">
        <v>61</v>
      </c>
      <c r="O349" s="389">
        <v>39</v>
      </c>
      <c r="P349" s="391">
        <v>0</v>
      </c>
    </row>
    <row r="350" spans="1:16">
      <c r="A350" s="399" t="s">
        <v>3403</v>
      </c>
      <c r="B350" s="389">
        <v>2</v>
      </c>
      <c r="C350" s="389">
        <v>13</v>
      </c>
      <c r="D350" s="389">
        <v>6.5</v>
      </c>
      <c r="E350" s="391">
        <v>0</v>
      </c>
      <c r="F350" s="391">
        <v>0</v>
      </c>
      <c r="G350" s="391">
        <v>0</v>
      </c>
      <c r="H350" s="391">
        <v>0</v>
      </c>
      <c r="I350" s="391">
        <v>0</v>
      </c>
      <c r="J350" s="391">
        <v>0</v>
      </c>
      <c r="K350" s="391">
        <v>0</v>
      </c>
      <c r="L350" s="391">
        <v>0</v>
      </c>
      <c r="M350" s="391">
        <v>0</v>
      </c>
      <c r="N350" s="391">
        <v>0</v>
      </c>
      <c r="O350" s="389">
        <v>2</v>
      </c>
      <c r="P350" s="391">
        <v>0</v>
      </c>
    </row>
    <row r="351" spans="1:16" ht="22.5">
      <c r="A351" s="399" t="s">
        <v>1514</v>
      </c>
      <c r="B351" s="389">
        <v>5</v>
      </c>
      <c r="C351" s="389">
        <v>27</v>
      </c>
      <c r="D351" s="389">
        <v>5.4</v>
      </c>
      <c r="E351" s="389">
        <v>3</v>
      </c>
      <c r="F351" s="391">
        <v>0</v>
      </c>
      <c r="G351" s="391">
        <v>0</v>
      </c>
      <c r="H351" s="389">
        <v>1</v>
      </c>
      <c r="I351" s="391">
        <v>0</v>
      </c>
      <c r="J351" s="391">
        <v>0</v>
      </c>
      <c r="K351" s="391">
        <v>0</v>
      </c>
      <c r="L351" s="389">
        <v>1</v>
      </c>
      <c r="M351" s="391">
        <v>0</v>
      </c>
      <c r="N351" s="391">
        <v>0</v>
      </c>
      <c r="O351" s="391">
        <v>0</v>
      </c>
      <c r="P351" s="391">
        <v>0</v>
      </c>
    </row>
    <row r="352" spans="1:16" ht="33.75">
      <c r="A352" s="399" t="s">
        <v>1515</v>
      </c>
      <c r="B352" s="389">
        <v>14</v>
      </c>
      <c r="C352" s="389">
        <v>44</v>
      </c>
      <c r="D352" s="389">
        <v>3.1428571428571428</v>
      </c>
      <c r="E352" s="391">
        <v>0</v>
      </c>
      <c r="F352" s="389">
        <v>2</v>
      </c>
      <c r="G352" s="391">
        <v>0</v>
      </c>
      <c r="H352" s="391">
        <v>0</v>
      </c>
      <c r="I352" s="389">
        <v>1</v>
      </c>
      <c r="J352" s="391">
        <v>0</v>
      </c>
      <c r="K352" s="389">
        <v>2</v>
      </c>
      <c r="L352" s="389">
        <v>1</v>
      </c>
      <c r="M352" s="389">
        <v>2</v>
      </c>
      <c r="N352" s="389">
        <v>3</v>
      </c>
      <c r="O352" s="389">
        <v>3</v>
      </c>
      <c r="P352" s="391">
        <v>0</v>
      </c>
    </row>
    <row r="353" spans="1:16" ht="22.5">
      <c r="A353" s="399" t="s">
        <v>1516</v>
      </c>
      <c r="B353" s="389">
        <v>3</v>
      </c>
      <c r="C353" s="389">
        <v>23</v>
      </c>
      <c r="D353" s="389">
        <v>7.666666666666667</v>
      </c>
      <c r="E353" s="391">
        <v>0</v>
      </c>
      <c r="F353" s="389">
        <v>1</v>
      </c>
      <c r="G353" s="389">
        <v>1</v>
      </c>
      <c r="H353" s="391">
        <v>0</v>
      </c>
      <c r="I353" s="391">
        <v>0</v>
      </c>
      <c r="J353" s="391">
        <v>0</v>
      </c>
      <c r="K353" s="391">
        <v>0</v>
      </c>
      <c r="L353" s="391">
        <v>0</v>
      </c>
      <c r="M353" s="391">
        <v>0</v>
      </c>
      <c r="N353" s="391">
        <v>0</v>
      </c>
      <c r="O353" s="389">
        <v>1</v>
      </c>
      <c r="P353" s="391">
        <v>0</v>
      </c>
    </row>
    <row r="354" spans="1:16">
      <c r="A354" s="399" t="s">
        <v>1517</v>
      </c>
      <c r="B354" s="389">
        <v>13</v>
      </c>
      <c r="C354" s="389">
        <v>52</v>
      </c>
      <c r="D354" s="389">
        <v>4</v>
      </c>
      <c r="E354" s="389">
        <v>4</v>
      </c>
      <c r="F354" s="389">
        <v>5</v>
      </c>
      <c r="G354" s="391">
        <v>0</v>
      </c>
      <c r="H354" s="389">
        <v>1</v>
      </c>
      <c r="I354" s="389">
        <v>1</v>
      </c>
      <c r="J354" s="391">
        <v>0</v>
      </c>
      <c r="K354" s="389">
        <v>1</v>
      </c>
      <c r="L354" s="391">
        <v>0</v>
      </c>
      <c r="M354" s="391">
        <v>0</v>
      </c>
      <c r="N354" s="391">
        <v>0</v>
      </c>
      <c r="O354" s="389">
        <v>1</v>
      </c>
      <c r="P354" s="391">
        <v>0</v>
      </c>
    </row>
    <row r="355" spans="1:16" ht="22.5">
      <c r="A355" s="399" t="s">
        <v>1518</v>
      </c>
      <c r="B355" s="389">
        <v>12</v>
      </c>
      <c r="C355" s="389">
        <v>131</v>
      </c>
      <c r="D355" s="389">
        <v>10.916666666666666</v>
      </c>
      <c r="E355" s="389">
        <v>6</v>
      </c>
      <c r="F355" s="389">
        <v>1</v>
      </c>
      <c r="G355" s="389">
        <v>1</v>
      </c>
      <c r="H355" s="389">
        <v>2</v>
      </c>
      <c r="I355" s="391">
        <v>0</v>
      </c>
      <c r="J355" s="389">
        <v>1</v>
      </c>
      <c r="K355" s="389">
        <v>1</v>
      </c>
      <c r="L355" s="391">
        <v>0</v>
      </c>
      <c r="M355" s="391">
        <v>0</v>
      </c>
      <c r="N355" s="391">
        <v>0</v>
      </c>
      <c r="O355" s="391">
        <v>0</v>
      </c>
      <c r="P355" s="391">
        <v>0</v>
      </c>
    </row>
    <row r="356" spans="1:16" ht="33.75">
      <c r="A356" s="399" t="s">
        <v>1519</v>
      </c>
      <c r="B356" s="389">
        <v>22</v>
      </c>
      <c r="C356" s="389">
        <v>51</v>
      </c>
      <c r="D356" s="389">
        <v>2.3181818181818183</v>
      </c>
      <c r="E356" s="391">
        <v>0</v>
      </c>
      <c r="F356" s="389">
        <v>15</v>
      </c>
      <c r="G356" s="389">
        <v>2</v>
      </c>
      <c r="H356" s="389">
        <v>1</v>
      </c>
      <c r="I356" s="389">
        <v>1</v>
      </c>
      <c r="J356" s="391">
        <v>0</v>
      </c>
      <c r="K356" s="389">
        <v>1</v>
      </c>
      <c r="L356" s="389">
        <v>1</v>
      </c>
      <c r="M356" s="391">
        <v>0</v>
      </c>
      <c r="N356" s="389">
        <v>1</v>
      </c>
      <c r="O356" s="391">
        <v>0</v>
      </c>
      <c r="P356" s="391">
        <v>0</v>
      </c>
    </row>
    <row r="357" spans="1:16" ht="22.5">
      <c r="A357" s="399" t="s">
        <v>1520</v>
      </c>
      <c r="B357" s="389">
        <v>39</v>
      </c>
      <c r="C357" s="389">
        <v>145</v>
      </c>
      <c r="D357" s="389">
        <v>3.7179487179487181</v>
      </c>
      <c r="E357" s="391">
        <v>0</v>
      </c>
      <c r="F357" s="391">
        <v>0</v>
      </c>
      <c r="G357" s="389">
        <v>35</v>
      </c>
      <c r="H357" s="391">
        <v>0</v>
      </c>
      <c r="I357" s="391">
        <v>0</v>
      </c>
      <c r="J357" s="391">
        <v>0</v>
      </c>
      <c r="K357" s="391">
        <v>0</v>
      </c>
      <c r="L357" s="389">
        <v>2</v>
      </c>
      <c r="M357" s="389">
        <v>1</v>
      </c>
      <c r="N357" s="391">
        <v>0</v>
      </c>
      <c r="O357" s="389">
        <v>1</v>
      </c>
      <c r="P357" s="391">
        <v>0</v>
      </c>
    </row>
    <row r="358" spans="1:16" ht="22.5">
      <c r="A358" s="399" t="s">
        <v>1521</v>
      </c>
      <c r="B358" s="389">
        <v>1</v>
      </c>
      <c r="C358" s="389">
        <v>19</v>
      </c>
      <c r="D358" s="389">
        <v>19</v>
      </c>
      <c r="E358" s="391">
        <v>0</v>
      </c>
      <c r="F358" s="391">
        <v>0</v>
      </c>
      <c r="G358" s="391">
        <v>0</v>
      </c>
      <c r="H358" s="391">
        <v>0</v>
      </c>
      <c r="I358" s="391">
        <v>0</v>
      </c>
      <c r="J358" s="391">
        <v>0</v>
      </c>
      <c r="K358" s="391">
        <v>0</v>
      </c>
      <c r="L358" s="391">
        <v>0</v>
      </c>
      <c r="M358" s="391">
        <v>0</v>
      </c>
      <c r="N358" s="391">
        <v>0</v>
      </c>
      <c r="O358" s="389">
        <v>1</v>
      </c>
      <c r="P358" s="391">
        <v>0</v>
      </c>
    </row>
    <row r="359" spans="1:16" ht="22.5">
      <c r="A359" s="399" t="s">
        <v>1522</v>
      </c>
      <c r="B359" s="389">
        <v>55</v>
      </c>
      <c r="C359" s="389">
        <v>178</v>
      </c>
      <c r="D359" s="389">
        <v>3.2363636363636363</v>
      </c>
      <c r="E359" s="389">
        <v>2</v>
      </c>
      <c r="F359" s="391">
        <v>0</v>
      </c>
      <c r="G359" s="391">
        <v>0</v>
      </c>
      <c r="H359" s="391">
        <v>0</v>
      </c>
      <c r="I359" s="391">
        <v>0</v>
      </c>
      <c r="J359" s="391">
        <v>0</v>
      </c>
      <c r="K359" s="389">
        <v>3</v>
      </c>
      <c r="L359" s="389">
        <v>11</v>
      </c>
      <c r="M359" s="389">
        <v>14</v>
      </c>
      <c r="N359" s="389">
        <v>6</v>
      </c>
      <c r="O359" s="389">
        <v>19</v>
      </c>
      <c r="P359" s="391">
        <v>0</v>
      </c>
    </row>
    <row r="360" spans="1:16" ht="22.5">
      <c r="A360" s="399" t="s">
        <v>1523</v>
      </c>
      <c r="B360" s="389">
        <v>3</v>
      </c>
      <c r="C360" s="389">
        <v>9</v>
      </c>
      <c r="D360" s="389">
        <v>3</v>
      </c>
      <c r="E360" s="391">
        <v>0</v>
      </c>
      <c r="F360" s="391">
        <v>0</v>
      </c>
      <c r="G360" s="391">
        <v>0</v>
      </c>
      <c r="H360" s="391">
        <v>0</v>
      </c>
      <c r="I360" s="391">
        <v>0</v>
      </c>
      <c r="J360" s="391">
        <v>0</v>
      </c>
      <c r="K360" s="391">
        <v>0</v>
      </c>
      <c r="L360" s="391">
        <v>0</v>
      </c>
      <c r="M360" s="389">
        <v>1</v>
      </c>
      <c r="N360" s="389">
        <v>1</v>
      </c>
      <c r="O360" s="389">
        <v>1</v>
      </c>
      <c r="P360" s="391">
        <v>0</v>
      </c>
    </row>
    <row r="361" spans="1:16" ht="22.5">
      <c r="A361" s="399" t="s">
        <v>1524</v>
      </c>
      <c r="B361" s="389">
        <v>86</v>
      </c>
      <c r="C361" s="389">
        <v>346</v>
      </c>
      <c r="D361" s="389">
        <v>4.0232558139534884</v>
      </c>
      <c r="E361" s="389">
        <v>58</v>
      </c>
      <c r="F361" s="389">
        <v>8</v>
      </c>
      <c r="G361" s="389">
        <v>1</v>
      </c>
      <c r="H361" s="389">
        <v>1</v>
      </c>
      <c r="I361" s="389">
        <v>3</v>
      </c>
      <c r="J361" s="389">
        <v>1</v>
      </c>
      <c r="K361" s="389">
        <v>7</v>
      </c>
      <c r="L361" s="389">
        <v>2</v>
      </c>
      <c r="M361" s="389">
        <v>4</v>
      </c>
      <c r="N361" s="391">
        <v>0</v>
      </c>
      <c r="O361" s="389">
        <v>1</v>
      </c>
      <c r="P361" s="391">
        <v>0</v>
      </c>
    </row>
    <row r="362" spans="1:16" ht="22.5">
      <c r="A362" s="399" t="s">
        <v>1525</v>
      </c>
      <c r="B362" s="389">
        <v>48</v>
      </c>
      <c r="C362" s="389">
        <v>314</v>
      </c>
      <c r="D362" s="389">
        <v>6.541666666666667</v>
      </c>
      <c r="E362" s="389">
        <v>3</v>
      </c>
      <c r="F362" s="391">
        <v>0</v>
      </c>
      <c r="G362" s="389">
        <v>2</v>
      </c>
      <c r="H362" s="389">
        <v>1</v>
      </c>
      <c r="I362" s="389">
        <v>2</v>
      </c>
      <c r="J362" s="391">
        <v>0</v>
      </c>
      <c r="K362" s="389">
        <v>4</v>
      </c>
      <c r="L362" s="389">
        <v>10</v>
      </c>
      <c r="M362" s="389">
        <v>12</v>
      </c>
      <c r="N362" s="389">
        <v>7</v>
      </c>
      <c r="O362" s="389">
        <v>7</v>
      </c>
      <c r="P362" s="391">
        <v>0</v>
      </c>
    </row>
    <row r="363" spans="1:16">
      <c r="A363" s="399" t="s">
        <v>1526</v>
      </c>
      <c r="B363" s="389">
        <v>75</v>
      </c>
      <c r="C363" s="389">
        <v>982</v>
      </c>
      <c r="D363" s="389">
        <v>13.093333333333334</v>
      </c>
      <c r="E363" s="389">
        <v>1</v>
      </c>
      <c r="F363" s="389">
        <v>10</v>
      </c>
      <c r="G363" s="389">
        <v>8</v>
      </c>
      <c r="H363" s="389">
        <v>10</v>
      </c>
      <c r="I363" s="389">
        <v>14</v>
      </c>
      <c r="J363" s="389">
        <v>6</v>
      </c>
      <c r="K363" s="389">
        <v>11</v>
      </c>
      <c r="L363" s="389">
        <v>3</v>
      </c>
      <c r="M363" s="389">
        <v>2</v>
      </c>
      <c r="N363" s="389">
        <v>1</v>
      </c>
      <c r="O363" s="389">
        <v>9</v>
      </c>
      <c r="P363" s="391">
        <v>0</v>
      </c>
    </row>
    <row r="364" spans="1:16">
      <c r="A364" s="399" t="s">
        <v>1527</v>
      </c>
      <c r="B364" s="389">
        <v>13</v>
      </c>
      <c r="C364" s="389">
        <v>50</v>
      </c>
      <c r="D364" s="389">
        <v>3.8461538461538463</v>
      </c>
      <c r="E364" s="389">
        <v>1</v>
      </c>
      <c r="F364" s="391">
        <v>0</v>
      </c>
      <c r="G364" s="391">
        <v>0</v>
      </c>
      <c r="H364" s="391">
        <v>0</v>
      </c>
      <c r="I364" s="391">
        <v>0</v>
      </c>
      <c r="J364" s="391">
        <v>0</v>
      </c>
      <c r="K364" s="389">
        <v>2</v>
      </c>
      <c r="L364" s="389">
        <v>4</v>
      </c>
      <c r="M364" s="389">
        <v>2</v>
      </c>
      <c r="N364" s="389">
        <v>2</v>
      </c>
      <c r="O364" s="389">
        <v>2</v>
      </c>
      <c r="P364" s="391">
        <v>0</v>
      </c>
    </row>
    <row r="365" spans="1:16">
      <c r="A365" s="399" t="s">
        <v>1528</v>
      </c>
      <c r="B365" s="389">
        <v>1477</v>
      </c>
      <c r="C365" s="389">
        <v>3897</v>
      </c>
      <c r="D365" s="389">
        <v>2.6384563303994581</v>
      </c>
      <c r="E365" s="389">
        <v>118</v>
      </c>
      <c r="F365" s="389">
        <v>360</v>
      </c>
      <c r="G365" s="389">
        <v>166</v>
      </c>
      <c r="H365" s="389">
        <v>66</v>
      </c>
      <c r="I365" s="389">
        <v>50</v>
      </c>
      <c r="J365" s="389">
        <v>48</v>
      </c>
      <c r="K365" s="389">
        <v>83</v>
      </c>
      <c r="L365" s="389">
        <v>72</v>
      </c>
      <c r="M365" s="389">
        <v>66</v>
      </c>
      <c r="N365" s="389">
        <v>75</v>
      </c>
      <c r="O365" s="389">
        <v>372</v>
      </c>
      <c r="P365" s="389">
        <v>1</v>
      </c>
    </row>
    <row r="366" spans="1:16" ht="22.5">
      <c r="A366" s="399" t="s">
        <v>1529</v>
      </c>
      <c r="B366" s="389">
        <v>620</v>
      </c>
      <c r="C366" s="389">
        <v>2551</v>
      </c>
      <c r="D366" s="389">
        <v>4.1145161290322578</v>
      </c>
      <c r="E366" s="389">
        <v>10</v>
      </c>
      <c r="F366" s="389">
        <v>37</v>
      </c>
      <c r="G366" s="389">
        <v>18</v>
      </c>
      <c r="H366" s="389">
        <v>6</v>
      </c>
      <c r="I366" s="389">
        <v>13</v>
      </c>
      <c r="J366" s="389">
        <v>20</v>
      </c>
      <c r="K366" s="389">
        <v>63</v>
      </c>
      <c r="L366" s="389">
        <v>59</v>
      </c>
      <c r="M366" s="389">
        <v>57</v>
      </c>
      <c r="N366" s="389">
        <v>49</v>
      </c>
      <c r="O366" s="389">
        <v>284</v>
      </c>
      <c r="P366" s="389">
        <v>4</v>
      </c>
    </row>
    <row r="367" spans="1:16">
      <c r="A367" s="399" t="s">
        <v>1530</v>
      </c>
      <c r="B367" s="389">
        <v>528</v>
      </c>
      <c r="C367" s="389">
        <v>1155</v>
      </c>
      <c r="D367" s="389">
        <v>2.1875</v>
      </c>
      <c r="E367" s="389">
        <v>5</v>
      </c>
      <c r="F367" s="389">
        <v>6</v>
      </c>
      <c r="G367" s="389">
        <v>1</v>
      </c>
      <c r="H367" s="389">
        <v>2</v>
      </c>
      <c r="I367" s="389">
        <v>10</v>
      </c>
      <c r="J367" s="389">
        <v>34</v>
      </c>
      <c r="K367" s="389">
        <v>162</v>
      </c>
      <c r="L367" s="389">
        <v>170</v>
      </c>
      <c r="M367" s="389">
        <v>78</v>
      </c>
      <c r="N367" s="389">
        <v>31</v>
      </c>
      <c r="O367" s="389">
        <v>27</v>
      </c>
      <c r="P367" s="389">
        <v>2</v>
      </c>
    </row>
    <row r="368" spans="1:16" ht="35.25" customHeight="1">
      <c r="A368" s="399" t="s">
        <v>3437</v>
      </c>
      <c r="B368" s="389">
        <v>2</v>
      </c>
      <c r="C368" s="389">
        <v>4</v>
      </c>
      <c r="D368" s="389">
        <v>2</v>
      </c>
      <c r="E368" s="391">
        <v>0</v>
      </c>
      <c r="F368" s="391">
        <v>0</v>
      </c>
      <c r="G368" s="391">
        <v>0</v>
      </c>
      <c r="H368" s="391">
        <v>0</v>
      </c>
      <c r="I368" s="391">
        <v>0</v>
      </c>
      <c r="J368" s="391">
        <v>0</v>
      </c>
      <c r="K368" s="391">
        <v>0</v>
      </c>
      <c r="L368" s="389">
        <v>1</v>
      </c>
      <c r="M368" s="391">
        <v>0</v>
      </c>
      <c r="N368" s="389">
        <v>1</v>
      </c>
      <c r="O368" s="391">
        <v>0</v>
      </c>
      <c r="P368" s="391">
        <v>0</v>
      </c>
    </row>
    <row r="369" spans="1:16">
      <c r="A369" s="398" t="s">
        <v>1532</v>
      </c>
      <c r="B369" s="389">
        <v>4006</v>
      </c>
      <c r="C369" s="389">
        <v>434943</v>
      </c>
      <c r="D369" s="389">
        <v>108.57289066400399</v>
      </c>
      <c r="E369" s="389">
        <v>1</v>
      </c>
      <c r="F369" s="389">
        <v>25</v>
      </c>
      <c r="G369" s="389">
        <v>41</v>
      </c>
      <c r="H369" s="389">
        <v>152</v>
      </c>
      <c r="I369" s="389">
        <v>357</v>
      </c>
      <c r="J369" s="389">
        <v>357</v>
      </c>
      <c r="K369" s="389">
        <v>800</v>
      </c>
      <c r="L369" s="389">
        <v>732</v>
      </c>
      <c r="M369" s="389">
        <v>650</v>
      </c>
      <c r="N369" s="389">
        <v>414</v>
      </c>
      <c r="O369" s="389">
        <v>476</v>
      </c>
      <c r="P369" s="389">
        <v>1</v>
      </c>
    </row>
    <row r="370" spans="1:16">
      <c r="A370" s="399" t="s">
        <v>1533</v>
      </c>
      <c r="B370" s="389">
        <v>22</v>
      </c>
      <c r="C370" s="389">
        <v>1105</v>
      </c>
      <c r="D370" s="389">
        <v>50.227272727272727</v>
      </c>
      <c r="E370" s="391">
        <v>0</v>
      </c>
      <c r="F370" s="391">
        <v>0</v>
      </c>
      <c r="G370" s="391">
        <v>0</v>
      </c>
      <c r="H370" s="391">
        <v>0</v>
      </c>
      <c r="I370" s="391">
        <v>0</v>
      </c>
      <c r="J370" s="391">
        <v>0</v>
      </c>
      <c r="K370" s="391">
        <v>0</v>
      </c>
      <c r="L370" s="391">
        <v>0</v>
      </c>
      <c r="M370" s="391">
        <v>0</v>
      </c>
      <c r="N370" s="389">
        <v>3</v>
      </c>
      <c r="O370" s="389">
        <v>19</v>
      </c>
      <c r="P370" s="391">
        <v>0</v>
      </c>
    </row>
    <row r="371" spans="1:16">
      <c r="A371" s="399" t="s">
        <v>1534</v>
      </c>
      <c r="B371" s="389">
        <v>80</v>
      </c>
      <c r="C371" s="389">
        <v>1847</v>
      </c>
      <c r="D371" s="389">
        <v>23.087499999999999</v>
      </c>
      <c r="E371" s="391">
        <v>0</v>
      </c>
      <c r="F371" s="391">
        <v>0</v>
      </c>
      <c r="G371" s="391">
        <v>0</v>
      </c>
      <c r="H371" s="391">
        <v>0</v>
      </c>
      <c r="I371" s="391">
        <v>0</v>
      </c>
      <c r="J371" s="391">
        <v>0</v>
      </c>
      <c r="K371" s="391">
        <v>0</v>
      </c>
      <c r="L371" s="391">
        <v>0</v>
      </c>
      <c r="M371" s="389">
        <v>5</v>
      </c>
      <c r="N371" s="389">
        <v>11</v>
      </c>
      <c r="O371" s="389">
        <v>64</v>
      </c>
      <c r="P371" s="391">
        <v>0</v>
      </c>
    </row>
    <row r="372" spans="1:16" ht="33.75">
      <c r="A372" s="399" t="s">
        <v>1535</v>
      </c>
      <c r="B372" s="389">
        <v>7</v>
      </c>
      <c r="C372" s="389">
        <v>22</v>
      </c>
      <c r="D372" s="389">
        <v>3.1428571428571428</v>
      </c>
      <c r="E372" s="391">
        <v>0</v>
      </c>
      <c r="F372" s="391">
        <v>0</v>
      </c>
      <c r="G372" s="391">
        <v>0</v>
      </c>
      <c r="H372" s="391">
        <v>0</v>
      </c>
      <c r="I372" s="389">
        <v>1</v>
      </c>
      <c r="J372" s="391">
        <v>0</v>
      </c>
      <c r="K372" s="391">
        <v>0</v>
      </c>
      <c r="L372" s="389">
        <v>1</v>
      </c>
      <c r="M372" s="391">
        <v>0</v>
      </c>
      <c r="N372" s="389">
        <v>2</v>
      </c>
      <c r="O372" s="389">
        <v>3</v>
      </c>
      <c r="P372" s="391">
        <v>0</v>
      </c>
    </row>
    <row r="373" spans="1:16" ht="22.5">
      <c r="A373" s="399" t="s">
        <v>1536</v>
      </c>
      <c r="B373" s="389">
        <v>30</v>
      </c>
      <c r="C373" s="389">
        <v>404</v>
      </c>
      <c r="D373" s="389">
        <v>13.466666666666667</v>
      </c>
      <c r="E373" s="391">
        <v>0</v>
      </c>
      <c r="F373" s="389">
        <v>1</v>
      </c>
      <c r="G373" s="391">
        <v>0</v>
      </c>
      <c r="H373" s="391">
        <v>0</v>
      </c>
      <c r="I373" s="389">
        <v>1</v>
      </c>
      <c r="J373" s="391">
        <v>0</v>
      </c>
      <c r="K373" s="389">
        <v>3</v>
      </c>
      <c r="L373" s="389">
        <v>3</v>
      </c>
      <c r="M373" s="389">
        <v>1</v>
      </c>
      <c r="N373" s="389">
        <v>2</v>
      </c>
      <c r="O373" s="389">
        <v>19</v>
      </c>
      <c r="P373" s="391">
        <v>0</v>
      </c>
    </row>
    <row r="374" spans="1:16" ht="33.75">
      <c r="A374" s="399" t="s">
        <v>1537</v>
      </c>
      <c r="B374" s="389">
        <v>106</v>
      </c>
      <c r="C374" s="389">
        <v>21715</v>
      </c>
      <c r="D374" s="389">
        <v>204.85849056603774</v>
      </c>
      <c r="E374" s="391">
        <v>0</v>
      </c>
      <c r="F374" s="391">
        <v>0</v>
      </c>
      <c r="G374" s="391">
        <v>0</v>
      </c>
      <c r="H374" s="389">
        <v>1</v>
      </c>
      <c r="I374" s="389">
        <v>5</v>
      </c>
      <c r="J374" s="389">
        <v>3</v>
      </c>
      <c r="K374" s="389">
        <v>26</v>
      </c>
      <c r="L374" s="389">
        <v>21</v>
      </c>
      <c r="M374" s="389">
        <v>25</v>
      </c>
      <c r="N374" s="389">
        <v>13</v>
      </c>
      <c r="O374" s="389">
        <v>12</v>
      </c>
      <c r="P374" s="391">
        <v>0</v>
      </c>
    </row>
    <row r="375" spans="1:16" ht="33.75">
      <c r="A375" s="399" t="s">
        <v>1538</v>
      </c>
      <c r="B375" s="389">
        <v>11</v>
      </c>
      <c r="C375" s="389">
        <v>545</v>
      </c>
      <c r="D375" s="389">
        <v>49.545454545454547</v>
      </c>
      <c r="E375" s="391">
        <v>0</v>
      </c>
      <c r="F375" s="389">
        <v>1</v>
      </c>
      <c r="G375" s="391">
        <v>0</v>
      </c>
      <c r="H375" s="391">
        <v>0</v>
      </c>
      <c r="I375" s="391">
        <v>0</v>
      </c>
      <c r="J375" s="389">
        <v>2</v>
      </c>
      <c r="K375" s="389">
        <v>3</v>
      </c>
      <c r="L375" s="389">
        <v>3</v>
      </c>
      <c r="M375" s="389">
        <v>1</v>
      </c>
      <c r="N375" s="391">
        <v>0</v>
      </c>
      <c r="O375" s="389">
        <v>1</v>
      </c>
      <c r="P375" s="391">
        <v>0</v>
      </c>
    </row>
    <row r="376" spans="1:16" ht="22.5">
      <c r="A376" s="399" t="s">
        <v>1539</v>
      </c>
      <c r="B376" s="389">
        <v>5</v>
      </c>
      <c r="C376" s="389">
        <v>26</v>
      </c>
      <c r="D376" s="389">
        <v>5.2</v>
      </c>
      <c r="E376" s="391">
        <v>0</v>
      </c>
      <c r="F376" s="391">
        <v>0</v>
      </c>
      <c r="G376" s="391">
        <v>0</v>
      </c>
      <c r="H376" s="391">
        <v>0</v>
      </c>
      <c r="I376" s="389">
        <v>1</v>
      </c>
      <c r="J376" s="391">
        <v>0</v>
      </c>
      <c r="K376" s="389">
        <v>2</v>
      </c>
      <c r="L376" s="391">
        <v>0</v>
      </c>
      <c r="M376" s="391">
        <v>0</v>
      </c>
      <c r="N376" s="391">
        <v>0</v>
      </c>
      <c r="O376" s="389">
        <v>2</v>
      </c>
      <c r="P376" s="391">
        <v>0</v>
      </c>
    </row>
    <row r="377" spans="1:16" ht="22.5">
      <c r="A377" s="399" t="s">
        <v>1540</v>
      </c>
      <c r="B377" s="389">
        <v>389</v>
      </c>
      <c r="C377" s="389">
        <v>4149</v>
      </c>
      <c r="D377" s="389">
        <v>10.665809768637532</v>
      </c>
      <c r="E377" s="391">
        <v>0</v>
      </c>
      <c r="F377" s="391">
        <v>0</v>
      </c>
      <c r="G377" s="391">
        <v>0</v>
      </c>
      <c r="H377" s="389">
        <v>28</v>
      </c>
      <c r="I377" s="389">
        <v>74</v>
      </c>
      <c r="J377" s="389">
        <v>40</v>
      </c>
      <c r="K377" s="389">
        <v>81</v>
      </c>
      <c r="L377" s="389">
        <v>60</v>
      </c>
      <c r="M377" s="389">
        <v>50</v>
      </c>
      <c r="N377" s="389">
        <v>28</v>
      </c>
      <c r="O377" s="389">
        <v>27</v>
      </c>
      <c r="P377" s="389">
        <v>1</v>
      </c>
    </row>
    <row r="378" spans="1:16" ht="22.5">
      <c r="A378" s="399" t="s">
        <v>1541</v>
      </c>
      <c r="B378" s="389">
        <v>9</v>
      </c>
      <c r="C378" s="389">
        <v>127</v>
      </c>
      <c r="D378" s="389">
        <v>14.111111111111111</v>
      </c>
      <c r="E378" s="391">
        <v>0</v>
      </c>
      <c r="F378" s="391">
        <v>0</v>
      </c>
      <c r="G378" s="391">
        <v>0</v>
      </c>
      <c r="H378" s="389">
        <v>1</v>
      </c>
      <c r="I378" s="391">
        <v>0</v>
      </c>
      <c r="J378" s="389">
        <v>2</v>
      </c>
      <c r="K378" s="389">
        <v>2</v>
      </c>
      <c r="L378" s="391">
        <v>0</v>
      </c>
      <c r="M378" s="389">
        <v>2</v>
      </c>
      <c r="N378" s="389">
        <v>1</v>
      </c>
      <c r="O378" s="389">
        <v>1</v>
      </c>
      <c r="P378" s="391">
        <v>0</v>
      </c>
    </row>
    <row r="379" spans="1:16" ht="33.75">
      <c r="A379" s="399" t="s">
        <v>1542</v>
      </c>
      <c r="B379" s="389">
        <v>6</v>
      </c>
      <c r="C379" s="389">
        <v>367</v>
      </c>
      <c r="D379" s="389">
        <v>61.166666666666664</v>
      </c>
      <c r="E379" s="391">
        <v>0</v>
      </c>
      <c r="F379" s="391">
        <v>0</v>
      </c>
      <c r="G379" s="391">
        <v>0</v>
      </c>
      <c r="H379" s="389">
        <v>1</v>
      </c>
      <c r="I379" s="389">
        <v>1</v>
      </c>
      <c r="J379" s="389">
        <v>2</v>
      </c>
      <c r="K379" s="389">
        <v>1</v>
      </c>
      <c r="L379" s="391">
        <v>0</v>
      </c>
      <c r="M379" s="389">
        <v>1</v>
      </c>
      <c r="N379" s="391">
        <v>0</v>
      </c>
      <c r="O379" s="391">
        <v>0</v>
      </c>
      <c r="P379" s="391">
        <v>0</v>
      </c>
    </row>
    <row r="380" spans="1:16" ht="33.75">
      <c r="A380" s="399" t="s">
        <v>1543</v>
      </c>
      <c r="B380" s="389">
        <v>6</v>
      </c>
      <c r="C380" s="389">
        <v>36</v>
      </c>
      <c r="D380" s="389">
        <v>6</v>
      </c>
      <c r="E380" s="391">
        <v>0</v>
      </c>
      <c r="F380" s="391">
        <v>0</v>
      </c>
      <c r="G380" s="391">
        <v>0</v>
      </c>
      <c r="H380" s="389">
        <v>2</v>
      </c>
      <c r="I380" s="391">
        <v>0</v>
      </c>
      <c r="J380" s="391">
        <v>0</v>
      </c>
      <c r="K380" s="389">
        <v>2</v>
      </c>
      <c r="L380" s="391">
        <v>0</v>
      </c>
      <c r="M380" s="391">
        <v>0</v>
      </c>
      <c r="N380" s="389">
        <v>1</v>
      </c>
      <c r="O380" s="389">
        <v>1</v>
      </c>
      <c r="P380" s="391">
        <v>0</v>
      </c>
    </row>
    <row r="381" spans="1:16" ht="22.5">
      <c r="A381" s="399" t="s">
        <v>1544</v>
      </c>
      <c r="B381" s="389">
        <v>21</v>
      </c>
      <c r="C381" s="389">
        <v>435</v>
      </c>
      <c r="D381" s="389">
        <v>20.714285714285715</v>
      </c>
      <c r="E381" s="391">
        <v>0</v>
      </c>
      <c r="F381" s="391">
        <v>0</v>
      </c>
      <c r="G381" s="391">
        <v>0</v>
      </c>
      <c r="H381" s="391">
        <v>0</v>
      </c>
      <c r="I381" s="389">
        <v>1</v>
      </c>
      <c r="J381" s="389">
        <v>2</v>
      </c>
      <c r="K381" s="389">
        <v>8</v>
      </c>
      <c r="L381" s="389">
        <v>6</v>
      </c>
      <c r="M381" s="389">
        <v>2</v>
      </c>
      <c r="N381" s="391">
        <v>0</v>
      </c>
      <c r="O381" s="389">
        <v>2</v>
      </c>
      <c r="P381" s="391">
        <v>0</v>
      </c>
    </row>
    <row r="382" spans="1:16" ht="33.75">
      <c r="A382" s="399" t="s">
        <v>1545</v>
      </c>
      <c r="B382" s="389">
        <v>2</v>
      </c>
      <c r="C382" s="389">
        <v>3</v>
      </c>
      <c r="D382" s="389">
        <v>1.5</v>
      </c>
      <c r="E382" s="391">
        <v>0</v>
      </c>
      <c r="F382" s="391">
        <v>0</v>
      </c>
      <c r="G382" s="391">
        <v>0</v>
      </c>
      <c r="H382" s="389">
        <v>1</v>
      </c>
      <c r="I382" s="389">
        <v>1</v>
      </c>
      <c r="J382" s="391">
        <v>0</v>
      </c>
      <c r="K382" s="391">
        <v>0</v>
      </c>
      <c r="L382" s="391">
        <v>0</v>
      </c>
      <c r="M382" s="391">
        <v>0</v>
      </c>
      <c r="N382" s="391">
        <v>0</v>
      </c>
      <c r="O382" s="391">
        <v>0</v>
      </c>
      <c r="P382" s="391">
        <v>0</v>
      </c>
    </row>
    <row r="383" spans="1:16" ht="33.75">
      <c r="A383" s="399" t="s">
        <v>1546</v>
      </c>
      <c r="B383" s="389">
        <v>3</v>
      </c>
      <c r="C383" s="389">
        <v>63</v>
      </c>
      <c r="D383" s="389">
        <v>21</v>
      </c>
      <c r="E383" s="391">
        <v>0</v>
      </c>
      <c r="F383" s="391">
        <v>0</v>
      </c>
      <c r="G383" s="391">
        <v>0</v>
      </c>
      <c r="H383" s="389">
        <v>1</v>
      </c>
      <c r="I383" s="389">
        <v>1</v>
      </c>
      <c r="J383" s="389">
        <v>1</v>
      </c>
      <c r="K383" s="391">
        <v>0</v>
      </c>
      <c r="L383" s="391">
        <v>0</v>
      </c>
      <c r="M383" s="391">
        <v>0</v>
      </c>
      <c r="N383" s="391">
        <v>0</v>
      </c>
      <c r="O383" s="391">
        <v>0</v>
      </c>
      <c r="P383" s="391">
        <v>0</v>
      </c>
    </row>
    <row r="384" spans="1:16" ht="22.5">
      <c r="A384" s="399" t="s">
        <v>1547</v>
      </c>
      <c r="B384" s="389">
        <v>1</v>
      </c>
      <c r="C384" s="389">
        <v>2</v>
      </c>
      <c r="D384" s="389">
        <v>2</v>
      </c>
      <c r="E384" s="391">
        <v>0</v>
      </c>
      <c r="F384" s="391">
        <v>0</v>
      </c>
      <c r="G384" s="391">
        <v>0</v>
      </c>
      <c r="H384" s="391">
        <v>0</v>
      </c>
      <c r="I384" s="391">
        <v>0</v>
      </c>
      <c r="J384" s="391">
        <v>0</v>
      </c>
      <c r="K384" s="391">
        <v>0</v>
      </c>
      <c r="L384" s="389">
        <v>1</v>
      </c>
      <c r="M384" s="391">
        <v>0</v>
      </c>
      <c r="N384" s="391">
        <v>0</v>
      </c>
      <c r="O384" s="391">
        <v>0</v>
      </c>
      <c r="P384" s="391">
        <v>0</v>
      </c>
    </row>
    <row r="385" spans="1:16" ht="33.75">
      <c r="A385" s="399" t="s">
        <v>1548</v>
      </c>
      <c r="B385" s="389">
        <v>1</v>
      </c>
      <c r="C385" s="389">
        <v>2</v>
      </c>
      <c r="D385" s="389">
        <v>2</v>
      </c>
      <c r="E385" s="391">
        <v>0</v>
      </c>
      <c r="F385" s="391">
        <v>0</v>
      </c>
      <c r="G385" s="391">
        <v>0</v>
      </c>
      <c r="H385" s="391">
        <v>0</v>
      </c>
      <c r="I385" s="389">
        <v>1</v>
      </c>
      <c r="J385" s="391">
        <v>0</v>
      </c>
      <c r="K385" s="391">
        <v>0</v>
      </c>
      <c r="L385" s="391">
        <v>0</v>
      </c>
      <c r="M385" s="391">
        <v>0</v>
      </c>
      <c r="N385" s="391">
        <v>0</v>
      </c>
      <c r="O385" s="391">
        <v>0</v>
      </c>
      <c r="P385" s="391">
        <v>0</v>
      </c>
    </row>
    <row r="386" spans="1:16" ht="45">
      <c r="A386" s="399" t="s">
        <v>3426</v>
      </c>
      <c r="B386" s="389">
        <v>61</v>
      </c>
      <c r="C386" s="389">
        <v>3278</v>
      </c>
      <c r="D386" s="389">
        <v>53.73770491803279</v>
      </c>
      <c r="E386" s="391">
        <v>0</v>
      </c>
      <c r="F386" s="391">
        <v>0</v>
      </c>
      <c r="G386" s="391">
        <v>0</v>
      </c>
      <c r="H386" s="389">
        <v>4</v>
      </c>
      <c r="I386" s="389">
        <v>13</v>
      </c>
      <c r="J386" s="389">
        <v>17</v>
      </c>
      <c r="K386" s="389">
        <v>16</v>
      </c>
      <c r="L386" s="389">
        <v>4</v>
      </c>
      <c r="M386" s="389">
        <v>6</v>
      </c>
      <c r="N386" s="391">
        <v>0</v>
      </c>
      <c r="O386" s="389">
        <v>1</v>
      </c>
      <c r="P386" s="391">
        <v>0</v>
      </c>
    </row>
    <row r="387" spans="1:16">
      <c r="A387" s="399" t="s">
        <v>1550</v>
      </c>
      <c r="B387" s="389">
        <v>472</v>
      </c>
      <c r="C387" s="389">
        <v>162805</v>
      </c>
      <c r="D387" s="389">
        <v>344.92584745762713</v>
      </c>
      <c r="E387" s="391">
        <v>0</v>
      </c>
      <c r="F387" s="391">
        <v>0</v>
      </c>
      <c r="G387" s="389">
        <v>2</v>
      </c>
      <c r="H387" s="389">
        <v>5</v>
      </c>
      <c r="I387" s="389">
        <v>15</v>
      </c>
      <c r="J387" s="389">
        <v>28</v>
      </c>
      <c r="K387" s="389">
        <v>110</v>
      </c>
      <c r="L387" s="389">
        <v>124</v>
      </c>
      <c r="M387" s="389">
        <v>94</v>
      </c>
      <c r="N387" s="389">
        <v>63</v>
      </c>
      <c r="O387" s="389">
        <v>31</v>
      </c>
      <c r="P387" s="391">
        <v>0</v>
      </c>
    </row>
    <row r="388" spans="1:16">
      <c r="A388" s="399" t="s">
        <v>1551</v>
      </c>
      <c r="B388" s="389">
        <v>3</v>
      </c>
      <c r="C388" s="389">
        <v>69</v>
      </c>
      <c r="D388" s="389">
        <v>23</v>
      </c>
      <c r="E388" s="391">
        <v>0</v>
      </c>
      <c r="F388" s="391">
        <v>0</v>
      </c>
      <c r="G388" s="391">
        <v>0</v>
      </c>
      <c r="H388" s="391">
        <v>0</v>
      </c>
      <c r="I388" s="391">
        <v>0</v>
      </c>
      <c r="J388" s="391">
        <v>0</v>
      </c>
      <c r="K388" s="391">
        <v>0</v>
      </c>
      <c r="L388" s="389">
        <v>1</v>
      </c>
      <c r="M388" s="389">
        <v>2</v>
      </c>
      <c r="N388" s="391">
        <v>0</v>
      </c>
      <c r="O388" s="391">
        <v>0</v>
      </c>
      <c r="P388" s="391">
        <v>0</v>
      </c>
    </row>
    <row r="389" spans="1:16">
      <c r="A389" s="399" t="s">
        <v>1552</v>
      </c>
      <c r="B389" s="389">
        <v>14</v>
      </c>
      <c r="C389" s="389">
        <v>1369</v>
      </c>
      <c r="D389" s="389">
        <v>97.785714285714292</v>
      </c>
      <c r="E389" s="391">
        <v>0</v>
      </c>
      <c r="F389" s="391">
        <v>0</v>
      </c>
      <c r="G389" s="391">
        <v>0</v>
      </c>
      <c r="H389" s="391">
        <v>0</v>
      </c>
      <c r="I389" s="391">
        <v>0</v>
      </c>
      <c r="J389" s="389">
        <v>1</v>
      </c>
      <c r="K389" s="391">
        <v>0</v>
      </c>
      <c r="L389" s="389">
        <v>2</v>
      </c>
      <c r="M389" s="389">
        <v>5</v>
      </c>
      <c r="N389" s="389">
        <v>2</v>
      </c>
      <c r="O389" s="389">
        <v>4</v>
      </c>
      <c r="P389" s="391">
        <v>0</v>
      </c>
    </row>
    <row r="390" spans="1:16" ht="22.5">
      <c r="A390" s="399" t="s">
        <v>1553</v>
      </c>
      <c r="B390" s="389">
        <v>86</v>
      </c>
      <c r="C390" s="389">
        <v>1667</v>
      </c>
      <c r="D390" s="389">
        <v>19.38372093023256</v>
      </c>
      <c r="E390" s="391">
        <v>0</v>
      </c>
      <c r="F390" s="391">
        <v>0</v>
      </c>
      <c r="G390" s="391">
        <v>0</v>
      </c>
      <c r="H390" s="389">
        <v>1</v>
      </c>
      <c r="I390" s="389">
        <v>15</v>
      </c>
      <c r="J390" s="389">
        <v>16</v>
      </c>
      <c r="K390" s="389">
        <v>26</v>
      </c>
      <c r="L390" s="389">
        <v>12</v>
      </c>
      <c r="M390" s="389">
        <v>9</v>
      </c>
      <c r="N390" s="389">
        <v>6</v>
      </c>
      <c r="O390" s="389">
        <v>1</v>
      </c>
      <c r="P390" s="391">
        <v>0</v>
      </c>
    </row>
    <row r="391" spans="1:16">
      <c r="A391" s="399" t="s">
        <v>1554</v>
      </c>
      <c r="B391" s="389">
        <v>1</v>
      </c>
      <c r="C391" s="389">
        <v>2</v>
      </c>
      <c r="D391" s="389">
        <v>2</v>
      </c>
      <c r="E391" s="391">
        <v>0</v>
      </c>
      <c r="F391" s="391">
        <v>0</v>
      </c>
      <c r="G391" s="391">
        <v>0</v>
      </c>
      <c r="H391" s="391">
        <v>0</v>
      </c>
      <c r="I391" s="391">
        <v>0</v>
      </c>
      <c r="J391" s="391">
        <v>0</v>
      </c>
      <c r="K391" s="391">
        <v>0</v>
      </c>
      <c r="L391" s="391">
        <v>0</v>
      </c>
      <c r="M391" s="389">
        <v>1</v>
      </c>
      <c r="N391" s="391">
        <v>0</v>
      </c>
      <c r="O391" s="391">
        <v>0</v>
      </c>
      <c r="P391" s="391">
        <v>0</v>
      </c>
    </row>
    <row r="392" spans="1:16">
      <c r="A392" s="399" t="s">
        <v>1555</v>
      </c>
      <c r="B392" s="389">
        <v>83</v>
      </c>
      <c r="C392" s="389">
        <v>7869</v>
      </c>
      <c r="D392" s="389">
        <v>94.807228915662648</v>
      </c>
      <c r="E392" s="391">
        <v>0</v>
      </c>
      <c r="F392" s="391">
        <v>0</v>
      </c>
      <c r="G392" s="391">
        <v>0</v>
      </c>
      <c r="H392" s="391">
        <v>0</v>
      </c>
      <c r="I392" s="389">
        <v>2</v>
      </c>
      <c r="J392" s="389">
        <v>11</v>
      </c>
      <c r="K392" s="389">
        <v>21</v>
      </c>
      <c r="L392" s="389">
        <v>25</v>
      </c>
      <c r="M392" s="389">
        <v>15</v>
      </c>
      <c r="N392" s="389">
        <v>5</v>
      </c>
      <c r="O392" s="389">
        <v>4</v>
      </c>
      <c r="P392" s="391">
        <v>0</v>
      </c>
    </row>
    <row r="393" spans="1:16" ht="22.5">
      <c r="A393" s="399" t="s">
        <v>1556</v>
      </c>
      <c r="B393" s="389">
        <v>1</v>
      </c>
      <c r="C393" s="389">
        <v>34</v>
      </c>
      <c r="D393" s="389">
        <v>34</v>
      </c>
      <c r="E393" s="391">
        <v>0</v>
      </c>
      <c r="F393" s="391">
        <v>0</v>
      </c>
      <c r="G393" s="391">
        <v>0</v>
      </c>
      <c r="H393" s="391">
        <v>0</v>
      </c>
      <c r="I393" s="391">
        <v>0</v>
      </c>
      <c r="J393" s="391">
        <v>0</v>
      </c>
      <c r="K393" s="391">
        <v>0</v>
      </c>
      <c r="L393" s="389">
        <v>1</v>
      </c>
      <c r="M393" s="391">
        <v>0</v>
      </c>
      <c r="N393" s="391">
        <v>0</v>
      </c>
      <c r="O393" s="391">
        <v>0</v>
      </c>
      <c r="P393" s="391">
        <v>0</v>
      </c>
    </row>
    <row r="394" spans="1:16" ht="22.5">
      <c r="A394" s="399" t="s">
        <v>1557</v>
      </c>
      <c r="B394" s="389">
        <v>42</v>
      </c>
      <c r="C394" s="389">
        <v>13780</v>
      </c>
      <c r="D394" s="389">
        <v>328.09523809523807</v>
      </c>
      <c r="E394" s="391">
        <v>0</v>
      </c>
      <c r="F394" s="391">
        <v>0</v>
      </c>
      <c r="G394" s="391">
        <v>0</v>
      </c>
      <c r="H394" s="389">
        <v>2</v>
      </c>
      <c r="I394" s="389">
        <v>6</v>
      </c>
      <c r="J394" s="389">
        <v>4</v>
      </c>
      <c r="K394" s="389">
        <v>7</v>
      </c>
      <c r="L394" s="389">
        <v>10</v>
      </c>
      <c r="M394" s="389">
        <v>5</v>
      </c>
      <c r="N394" s="389">
        <v>5</v>
      </c>
      <c r="O394" s="389">
        <v>3</v>
      </c>
      <c r="P394" s="391">
        <v>0</v>
      </c>
    </row>
    <row r="395" spans="1:16">
      <c r="A395" s="399" t="s">
        <v>1558</v>
      </c>
      <c r="B395" s="389">
        <v>12</v>
      </c>
      <c r="C395" s="389">
        <v>282</v>
      </c>
      <c r="D395" s="389">
        <v>23.5</v>
      </c>
      <c r="E395" s="391">
        <v>0</v>
      </c>
      <c r="F395" s="391">
        <v>0</v>
      </c>
      <c r="G395" s="391">
        <v>0</v>
      </c>
      <c r="H395" s="391">
        <v>0</v>
      </c>
      <c r="I395" s="389">
        <v>2</v>
      </c>
      <c r="J395" s="389">
        <v>2</v>
      </c>
      <c r="K395" s="389">
        <v>2</v>
      </c>
      <c r="L395" s="389">
        <v>2</v>
      </c>
      <c r="M395" s="389">
        <v>2</v>
      </c>
      <c r="N395" s="389">
        <v>1</v>
      </c>
      <c r="O395" s="389">
        <v>1</v>
      </c>
      <c r="P395" s="391">
        <v>0</v>
      </c>
    </row>
    <row r="396" spans="1:16">
      <c r="A396" s="399" t="s">
        <v>1559</v>
      </c>
      <c r="B396" s="389">
        <v>308</v>
      </c>
      <c r="C396" s="389">
        <v>21901</v>
      </c>
      <c r="D396" s="389">
        <v>71.107142857142861</v>
      </c>
      <c r="E396" s="391">
        <v>0</v>
      </c>
      <c r="F396" s="391">
        <v>0</v>
      </c>
      <c r="G396" s="391">
        <v>0</v>
      </c>
      <c r="H396" s="391">
        <v>0</v>
      </c>
      <c r="I396" s="389">
        <v>15</v>
      </c>
      <c r="J396" s="389">
        <v>24</v>
      </c>
      <c r="K396" s="389">
        <v>61</v>
      </c>
      <c r="L396" s="389">
        <v>62</v>
      </c>
      <c r="M396" s="389">
        <v>71</v>
      </c>
      <c r="N396" s="389">
        <v>51</v>
      </c>
      <c r="O396" s="389">
        <v>24</v>
      </c>
      <c r="P396" s="391">
        <v>0</v>
      </c>
    </row>
    <row r="397" spans="1:16">
      <c r="A397" s="399" t="s">
        <v>1560</v>
      </c>
      <c r="B397" s="389">
        <v>1063</v>
      </c>
      <c r="C397" s="389">
        <v>9958</v>
      </c>
      <c r="D397" s="389">
        <v>9.3678269049858898</v>
      </c>
      <c r="E397" s="391">
        <v>0</v>
      </c>
      <c r="F397" s="391">
        <v>0</v>
      </c>
      <c r="G397" s="389">
        <v>6</v>
      </c>
      <c r="H397" s="389">
        <v>34</v>
      </c>
      <c r="I397" s="389">
        <v>102</v>
      </c>
      <c r="J397" s="389">
        <v>104</v>
      </c>
      <c r="K397" s="389">
        <v>232</v>
      </c>
      <c r="L397" s="389">
        <v>192</v>
      </c>
      <c r="M397" s="389">
        <v>178</v>
      </c>
      <c r="N397" s="389">
        <v>107</v>
      </c>
      <c r="O397" s="389">
        <v>108</v>
      </c>
      <c r="P397" s="391">
        <v>0</v>
      </c>
    </row>
    <row r="398" spans="1:16">
      <c r="A398" s="399" t="s">
        <v>1561</v>
      </c>
      <c r="B398" s="389">
        <v>111</v>
      </c>
      <c r="C398" s="389">
        <v>1691</v>
      </c>
      <c r="D398" s="389">
        <v>15.234234234234235</v>
      </c>
      <c r="E398" s="391">
        <v>0</v>
      </c>
      <c r="F398" s="391">
        <v>0</v>
      </c>
      <c r="G398" s="391">
        <v>0</v>
      </c>
      <c r="H398" s="391">
        <v>0</v>
      </c>
      <c r="I398" s="389">
        <v>6</v>
      </c>
      <c r="J398" s="389">
        <v>17</v>
      </c>
      <c r="K398" s="389">
        <v>15</v>
      </c>
      <c r="L398" s="389">
        <v>23</v>
      </c>
      <c r="M398" s="389">
        <v>32</v>
      </c>
      <c r="N398" s="389">
        <v>13</v>
      </c>
      <c r="O398" s="389">
        <v>5</v>
      </c>
      <c r="P398" s="391">
        <v>0</v>
      </c>
    </row>
    <row r="399" spans="1:16" ht="22.5">
      <c r="A399" s="399" t="s">
        <v>1562</v>
      </c>
      <c r="B399" s="389">
        <v>13</v>
      </c>
      <c r="C399" s="389">
        <v>67</v>
      </c>
      <c r="D399" s="389">
        <v>5.1538461538461542</v>
      </c>
      <c r="E399" s="391">
        <v>0</v>
      </c>
      <c r="F399" s="391">
        <v>0</v>
      </c>
      <c r="G399" s="391">
        <v>0</v>
      </c>
      <c r="H399" s="389">
        <v>1</v>
      </c>
      <c r="I399" s="389">
        <v>1</v>
      </c>
      <c r="J399" s="389">
        <v>3</v>
      </c>
      <c r="K399" s="389">
        <v>1</v>
      </c>
      <c r="L399" s="389">
        <v>1</v>
      </c>
      <c r="M399" s="389">
        <v>2</v>
      </c>
      <c r="N399" s="389">
        <v>1</v>
      </c>
      <c r="O399" s="389">
        <v>3</v>
      </c>
      <c r="P399" s="391">
        <v>0</v>
      </c>
    </row>
    <row r="400" spans="1:16">
      <c r="A400" s="399" t="s">
        <v>1563</v>
      </c>
      <c r="B400" s="389">
        <v>2</v>
      </c>
      <c r="C400" s="389">
        <v>28</v>
      </c>
      <c r="D400" s="389">
        <v>14</v>
      </c>
      <c r="E400" s="391">
        <v>0</v>
      </c>
      <c r="F400" s="391">
        <v>0</v>
      </c>
      <c r="G400" s="391">
        <v>0</v>
      </c>
      <c r="H400" s="391">
        <v>0</v>
      </c>
      <c r="I400" s="389">
        <v>2</v>
      </c>
      <c r="J400" s="391">
        <v>0</v>
      </c>
      <c r="K400" s="391">
        <v>0</v>
      </c>
      <c r="L400" s="391">
        <v>0</v>
      </c>
      <c r="M400" s="391">
        <v>0</v>
      </c>
      <c r="N400" s="391">
        <v>0</v>
      </c>
      <c r="O400" s="391">
        <v>0</v>
      </c>
      <c r="P400" s="391">
        <v>0</v>
      </c>
    </row>
    <row r="401" spans="1:16" ht="22.5">
      <c r="A401" s="399" t="s">
        <v>1564</v>
      </c>
      <c r="B401" s="389">
        <v>16</v>
      </c>
      <c r="C401" s="389">
        <v>158</v>
      </c>
      <c r="D401" s="389">
        <v>9.875</v>
      </c>
      <c r="E401" s="391">
        <v>0</v>
      </c>
      <c r="F401" s="391">
        <v>0</v>
      </c>
      <c r="G401" s="389">
        <v>1</v>
      </c>
      <c r="H401" s="391">
        <v>0</v>
      </c>
      <c r="I401" s="391">
        <v>0</v>
      </c>
      <c r="J401" s="391">
        <v>0</v>
      </c>
      <c r="K401" s="389">
        <v>5</v>
      </c>
      <c r="L401" s="389">
        <v>2</v>
      </c>
      <c r="M401" s="389">
        <v>3</v>
      </c>
      <c r="N401" s="389">
        <v>4</v>
      </c>
      <c r="O401" s="389">
        <v>1</v>
      </c>
      <c r="P401" s="391">
        <v>0</v>
      </c>
    </row>
    <row r="402" spans="1:16">
      <c r="A402" s="399" t="s">
        <v>1565</v>
      </c>
      <c r="B402" s="389">
        <v>2</v>
      </c>
      <c r="C402" s="389">
        <v>18</v>
      </c>
      <c r="D402" s="389">
        <v>9</v>
      </c>
      <c r="E402" s="391">
        <v>0</v>
      </c>
      <c r="F402" s="391">
        <v>0</v>
      </c>
      <c r="G402" s="391">
        <v>0</v>
      </c>
      <c r="H402" s="391">
        <v>0</v>
      </c>
      <c r="I402" s="391">
        <v>0</v>
      </c>
      <c r="J402" s="391">
        <v>0</v>
      </c>
      <c r="K402" s="391">
        <v>0</v>
      </c>
      <c r="L402" s="389">
        <v>1</v>
      </c>
      <c r="M402" s="389">
        <v>1</v>
      </c>
      <c r="N402" s="391">
        <v>0</v>
      </c>
      <c r="O402" s="391">
        <v>0</v>
      </c>
      <c r="P402" s="391">
        <v>0</v>
      </c>
    </row>
    <row r="403" spans="1:16">
      <c r="A403" s="399" t="s">
        <v>1566</v>
      </c>
      <c r="B403" s="389">
        <v>531</v>
      </c>
      <c r="C403" s="389">
        <v>3037</v>
      </c>
      <c r="D403" s="389">
        <v>5.71939736346516</v>
      </c>
      <c r="E403" s="391">
        <v>0</v>
      </c>
      <c r="F403" s="391">
        <v>0</v>
      </c>
      <c r="G403" s="389">
        <v>1</v>
      </c>
      <c r="H403" s="389">
        <v>15</v>
      </c>
      <c r="I403" s="389">
        <v>33</v>
      </c>
      <c r="J403" s="389">
        <v>39</v>
      </c>
      <c r="K403" s="389">
        <v>103</v>
      </c>
      <c r="L403" s="389">
        <v>112</v>
      </c>
      <c r="M403" s="389">
        <v>98</v>
      </c>
      <c r="N403" s="389">
        <v>60</v>
      </c>
      <c r="O403" s="389">
        <v>70</v>
      </c>
      <c r="P403" s="391">
        <v>0</v>
      </c>
    </row>
    <row r="404" spans="1:16">
      <c r="A404" s="399" t="s">
        <v>1567</v>
      </c>
      <c r="B404" s="389">
        <v>15</v>
      </c>
      <c r="C404" s="389">
        <v>157</v>
      </c>
      <c r="D404" s="389">
        <v>10.466666666666667</v>
      </c>
      <c r="E404" s="391">
        <v>0</v>
      </c>
      <c r="F404" s="391">
        <v>0</v>
      </c>
      <c r="G404" s="391">
        <v>0</v>
      </c>
      <c r="H404" s="389">
        <v>1</v>
      </c>
      <c r="I404" s="389">
        <v>2</v>
      </c>
      <c r="J404" s="389">
        <v>2</v>
      </c>
      <c r="K404" s="389">
        <v>5</v>
      </c>
      <c r="L404" s="389">
        <v>3</v>
      </c>
      <c r="M404" s="389">
        <v>2</v>
      </c>
      <c r="N404" s="391">
        <v>0</v>
      </c>
      <c r="O404" s="391">
        <v>0</v>
      </c>
      <c r="P404" s="391">
        <v>0</v>
      </c>
    </row>
    <row r="405" spans="1:16" ht="22.5">
      <c r="A405" s="399" t="s">
        <v>1568</v>
      </c>
      <c r="B405" s="389">
        <v>66</v>
      </c>
      <c r="C405" s="389">
        <v>323</v>
      </c>
      <c r="D405" s="389">
        <v>4.8939393939393936</v>
      </c>
      <c r="E405" s="391">
        <v>0</v>
      </c>
      <c r="F405" s="391">
        <v>0</v>
      </c>
      <c r="G405" s="391">
        <v>0</v>
      </c>
      <c r="H405" s="389">
        <v>8</v>
      </c>
      <c r="I405" s="389">
        <v>13</v>
      </c>
      <c r="J405" s="391">
        <v>0</v>
      </c>
      <c r="K405" s="389">
        <v>16</v>
      </c>
      <c r="L405" s="389">
        <v>10</v>
      </c>
      <c r="M405" s="389">
        <v>7</v>
      </c>
      <c r="N405" s="389">
        <v>3</v>
      </c>
      <c r="O405" s="389">
        <v>9</v>
      </c>
      <c r="P405" s="391">
        <v>0</v>
      </c>
    </row>
    <row r="406" spans="1:16">
      <c r="A406" s="399" t="s">
        <v>1569</v>
      </c>
      <c r="B406" s="389">
        <v>105</v>
      </c>
      <c r="C406" s="389">
        <v>443</v>
      </c>
      <c r="D406" s="389">
        <v>4.2190476190476192</v>
      </c>
      <c r="E406" s="391">
        <v>0</v>
      </c>
      <c r="F406" s="391">
        <v>0</v>
      </c>
      <c r="G406" s="389">
        <v>2</v>
      </c>
      <c r="H406" s="389">
        <v>12</v>
      </c>
      <c r="I406" s="389">
        <v>8</v>
      </c>
      <c r="J406" s="389">
        <v>13</v>
      </c>
      <c r="K406" s="389">
        <v>13</v>
      </c>
      <c r="L406" s="389">
        <v>13</v>
      </c>
      <c r="M406" s="389">
        <v>11</v>
      </c>
      <c r="N406" s="389">
        <v>10</v>
      </c>
      <c r="O406" s="389">
        <v>23</v>
      </c>
      <c r="P406" s="391">
        <v>0</v>
      </c>
    </row>
    <row r="407" spans="1:16">
      <c r="A407" s="399" t="s">
        <v>1570</v>
      </c>
      <c r="B407" s="389">
        <v>27</v>
      </c>
      <c r="C407" s="389">
        <v>139</v>
      </c>
      <c r="D407" s="389">
        <v>5.1481481481481479</v>
      </c>
      <c r="E407" s="391">
        <v>0</v>
      </c>
      <c r="F407" s="391">
        <v>0</v>
      </c>
      <c r="G407" s="389">
        <v>1</v>
      </c>
      <c r="H407" s="389">
        <v>4</v>
      </c>
      <c r="I407" s="389">
        <v>3</v>
      </c>
      <c r="J407" s="391">
        <v>0</v>
      </c>
      <c r="K407" s="389">
        <v>4</v>
      </c>
      <c r="L407" s="389">
        <v>5</v>
      </c>
      <c r="M407" s="389">
        <v>4</v>
      </c>
      <c r="N407" s="389">
        <v>3</v>
      </c>
      <c r="O407" s="389">
        <v>3</v>
      </c>
      <c r="P407" s="391">
        <v>0</v>
      </c>
    </row>
    <row r="408" spans="1:16">
      <c r="A408" s="399" t="s">
        <v>1571</v>
      </c>
      <c r="B408" s="389">
        <v>16</v>
      </c>
      <c r="C408" s="389">
        <v>64</v>
      </c>
      <c r="D408" s="389">
        <v>4</v>
      </c>
      <c r="E408" s="391">
        <v>0</v>
      </c>
      <c r="F408" s="391">
        <v>0</v>
      </c>
      <c r="G408" s="389">
        <v>1</v>
      </c>
      <c r="H408" s="389">
        <v>1</v>
      </c>
      <c r="I408" s="389">
        <v>2</v>
      </c>
      <c r="J408" s="391">
        <v>0</v>
      </c>
      <c r="K408" s="389">
        <v>2</v>
      </c>
      <c r="L408" s="389">
        <v>3</v>
      </c>
      <c r="M408" s="389">
        <v>2</v>
      </c>
      <c r="N408" s="389">
        <v>2</v>
      </c>
      <c r="O408" s="389">
        <v>3</v>
      </c>
      <c r="P408" s="391">
        <v>0</v>
      </c>
    </row>
    <row r="409" spans="1:16">
      <c r="A409" s="399" t="s">
        <v>1572</v>
      </c>
      <c r="B409" s="389">
        <v>49</v>
      </c>
      <c r="C409" s="389">
        <v>213</v>
      </c>
      <c r="D409" s="389">
        <v>4.3469387755102042</v>
      </c>
      <c r="E409" s="391">
        <v>0</v>
      </c>
      <c r="F409" s="389">
        <v>3</v>
      </c>
      <c r="G409" s="389">
        <v>5</v>
      </c>
      <c r="H409" s="389">
        <v>6</v>
      </c>
      <c r="I409" s="389">
        <v>6</v>
      </c>
      <c r="J409" s="389">
        <v>8</v>
      </c>
      <c r="K409" s="389">
        <v>5</v>
      </c>
      <c r="L409" s="389">
        <v>4</v>
      </c>
      <c r="M409" s="389">
        <v>1</v>
      </c>
      <c r="N409" s="389">
        <v>5</v>
      </c>
      <c r="O409" s="389">
        <v>6</v>
      </c>
      <c r="P409" s="391">
        <v>0</v>
      </c>
    </row>
    <row r="410" spans="1:16">
      <c r="A410" s="399" t="s">
        <v>1573</v>
      </c>
      <c r="B410" s="389">
        <v>6</v>
      </c>
      <c r="C410" s="389">
        <v>42</v>
      </c>
      <c r="D410" s="389">
        <v>7</v>
      </c>
      <c r="E410" s="391">
        <v>0</v>
      </c>
      <c r="F410" s="391">
        <v>0</v>
      </c>
      <c r="G410" s="391">
        <v>0</v>
      </c>
      <c r="H410" s="391">
        <v>0</v>
      </c>
      <c r="I410" s="391">
        <v>0</v>
      </c>
      <c r="J410" s="389">
        <v>1</v>
      </c>
      <c r="K410" s="391">
        <v>0</v>
      </c>
      <c r="L410" s="389">
        <v>1</v>
      </c>
      <c r="M410" s="389">
        <v>1</v>
      </c>
      <c r="N410" s="391">
        <v>0</v>
      </c>
      <c r="O410" s="389">
        <v>3</v>
      </c>
      <c r="P410" s="391">
        <v>0</v>
      </c>
    </row>
    <row r="411" spans="1:16" ht="22.5">
      <c r="A411" s="399" t="s">
        <v>1574</v>
      </c>
      <c r="B411" s="389">
        <v>2</v>
      </c>
      <c r="C411" s="389">
        <v>7</v>
      </c>
      <c r="D411" s="389">
        <v>3.5</v>
      </c>
      <c r="E411" s="391">
        <v>0</v>
      </c>
      <c r="F411" s="391">
        <v>0</v>
      </c>
      <c r="G411" s="391">
        <v>0</v>
      </c>
      <c r="H411" s="391">
        <v>0</v>
      </c>
      <c r="I411" s="391">
        <v>0</v>
      </c>
      <c r="J411" s="389">
        <v>1</v>
      </c>
      <c r="K411" s="391">
        <v>0</v>
      </c>
      <c r="L411" s="391">
        <v>0</v>
      </c>
      <c r="M411" s="389">
        <v>1</v>
      </c>
      <c r="N411" s="391">
        <v>0</v>
      </c>
      <c r="O411" s="391">
        <v>0</v>
      </c>
      <c r="P411" s="391">
        <v>0</v>
      </c>
    </row>
    <row r="412" spans="1:16" ht="33.75">
      <c r="A412" s="399" t="s">
        <v>1575</v>
      </c>
      <c r="B412" s="389">
        <v>8</v>
      </c>
      <c r="C412" s="389">
        <v>68</v>
      </c>
      <c r="D412" s="389">
        <v>8.5</v>
      </c>
      <c r="E412" s="391">
        <v>0</v>
      </c>
      <c r="F412" s="391">
        <v>0</v>
      </c>
      <c r="G412" s="391">
        <v>0</v>
      </c>
      <c r="H412" s="391">
        <v>0</v>
      </c>
      <c r="I412" s="389">
        <v>1</v>
      </c>
      <c r="J412" s="389">
        <v>3</v>
      </c>
      <c r="K412" s="389">
        <v>4</v>
      </c>
      <c r="L412" s="391">
        <v>0</v>
      </c>
      <c r="M412" s="391">
        <v>0</v>
      </c>
      <c r="N412" s="391">
        <v>0</v>
      </c>
      <c r="O412" s="391">
        <v>0</v>
      </c>
      <c r="P412" s="391">
        <v>0</v>
      </c>
    </row>
    <row r="413" spans="1:16" ht="22.5">
      <c r="A413" s="399" t="s">
        <v>1576</v>
      </c>
      <c r="B413" s="389">
        <v>2</v>
      </c>
      <c r="C413" s="389">
        <v>200</v>
      </c>
      <c r="D413" s="389">
        <v>100</v>
      </c>
      <c r="E413" s="391">
        <v>0</v>
      </c>
      <c r="F413" s="391">
        <v>0</v>
      </c>
      <c r="G413" s="391">
        <v>0</v>
      </c>
      <c r="H413" s="391">
        <v>0</v>
      </c>
      <c r="I413" s="391">
        <v>0</v>
      </c>
      <c r="J413" s="391">
        <v>0</v>
      </c>
      <c r="K413" s="389">
        <v>1</v>
      </c>
      <c r="L413" s="389">
        <v>1</v>
      </c>
      <c r="M413" s="391">
        <v>0</v>
      </c>
      <c r="N413" s="391">
        <v>0</v>
      </c>
      <c r="O413" s="391">
        <v>0</v>
      </c>
      <c r="P413" s="391">
        <v>0</v>
      </c>
    </row>
    <row r="414" spans="1:16" ht="33.75">
      <c r="A414" s="399" t="s">
        <v>1577</v>
      </c>
      <c r="B414" s="389">
        <v>1</v>
      </c>
      <c r="C414" s="389">
        <v>2</v>
      </c>
      <c r="D414" s="389">
        <v>2</v>
      </c>
      <c r="E414" s="391">
        <v>0</v>
      </c>
      <c r="F414" s="391">
        <v>0</v>
      </c>
      <c r="G414" s="389">
        <v>1</v>
      </c>
      <c r="H414" s="391">
        <v>0</v>
      </c>
      <c r="I414" s="391">
        <v>0</v>
      </c>
      <c r="J414" s="391">
        <v>0</v>
      </c>
      <c r="K414" s="391">
        <v>0</v>
      </c>
      <c r="L414" s="391">
        <v>0</v>
      </c>
      <c r="M414" s="391">
        <v>0</v>
      </c>
      <c r="N414" s="391">
        <v>0</v>
      </c>
      <c r="O414" s="391">
        <v>0</v>
      </c>
      <c r="P414" s="391">
        <v>0</v>
      </c>
    </row>
    <row r="415" spans="1:16">
      <c r="A415" s="399" t="s">
        <v>1578</v>
      </c>
      <c r="B415" s="389">
        <v>22</v>
      </c>
      <c r="C415" s="389">
        <v>14797</v>
      </c>
      <c r="D415" s="389">
        <v>672.59090909090912</v>
      </c>
      <c r="E415" s="391">
        <v>0</v>
      </c>
      <c r="F415" s="391">
        <v>0</v>
      </c>
      <c r="G415" s="391">
        <v>0</v>
      </c>
      <c r="H415" s="389">
        <v>3</v>
      </c>
      <c r="I415" s="389">
        <v>5</v>
      </c>
      <c r="J415" s="389">
        <v>2</v>
      </c>
      <c r="K415" s="389">
        <v>4</v>
      </c>
      <c r="L415" s="389">
        <v>5</v>
      </c>
      <c r="M415" s="389">
        <v>2</v>
      </c>
      <c r="N415" s="391">
        <v>0</v>
      </c>
      <c r="O415" s="389">
        <v>1</v>
      </c>
      <c r="P415" s="391">
        <v>0</v>
      </c>
    </row>
    <row r="416" spans="1:16" ht="22.5">
      <c r="A416" s="399" t="s">
        <v>1579</v>
      </c>
      <c r="B416" s="389">
        <v>1</v>
      </c>
      <c r="C416" s="389">
        <v>10</v>
      </c>
      <c r="D416" s="389">
        <v>10</v>
      </c>
      <c r="E416" s="391">
        <v>0</v>
      </c>
      <c r="F416" s="391">
        <v>0</v>
      </c>
      <c r="G416" s="391">
        <v>0</v>
      </c>
      <c r="H416" s="391">
        <v>0</v>
      </c>
      <c r="I416" s="391">
        <v>0</v>
      </c>
      <c r="J416" s="391">
        <v>0</v>
      </c>
      <c r="K416" s="391">
        <v>0</v>
      </c>
      <c r="L416" s="389">
        <v>1</v>
      </c>
      <c r="M416" s="391">
        <v>0</v>
      </c>
      <c r="N416" s="391">
        <v>0</v>
      </c>
      <c r="O416" s="391">
        <v>0</v>
      </c>
      <c r="P416" s="391">
        <v>0</v>
      </c>
    </row>
    <row r="417" spans="1:16" ht="22.5">
      <c r="A417" s="399" t="s">
        <v>1580</v>
      </c>
      <c r="B417" s="389">
        <v>2</v>
      </c>
      <c r="C417" s="389">
        <v>3</v>
      </c>
      <c r="D417" s="389">
        <v>1.5</v>
      </c>
      <c r="E417" s="391">
        <v>0</v>
      </c>
      <c r="F417" s="391">
        <v>0</v>
      </c>
      <c r="G417" s="389">
        <v>1</v>
      </c>
      <c r="H417" s="391">
        <v>0</v>
      </c>
      <c r="I417" s="391">
        <v>0</v>
      </c>
      <c r="J417" s="389">
        <v>1</v>
      </c>
      <c r="K417" s="391">
        <v>0</v>
      </c>
      <c r="L417" s="391">
        <v>0</v>
      </c>
      <c r="M417" s="391">
        <v>0</v>
      </c>
      <c r="N417" s="391">
        <v>0</v>
      </c>
      <c r="O417" s="391">
        <v>0</v>
      </c>
      <c r="P417" s="391">
        <v>0</v>
      </c>
    </row>
    <row r="418" spans="1:16">
      <c r="A418" s="399" t="s">
        <v>1581</v>
      </c>
      <c r="B418" s="389">
        <v>1</v>
      </c>
      <c r="C418" s="389">
        <v>3</v>
      </c>
      <c r="D418" s="389">
        <v>3</v>
      </c>
      <c r="E418" s="391">
        <v>0</v>
      </c>
      <c r="F418" s="391">
        <v>0</v>
      </c>
      <c r="G418" s="391">
        <v>0</v>
      </c>
      <c r="H418" s="391">
        <v>0</v>
      </c>
      <c r="I418" s="391">
        <v>0</v>
      </c>
      <c r="J418" s="391">
        <v>0</v>
      </c>
      <c r="K418" s="391">
        <v>0</v>
      </c>
      <c r="L418" s="391">
        <v>0</v>
      </c>
      <c r="M418" s="391">
        <v>0</v>
      </c>
      <c r="N418" s="391">
        <v>0</v>
      </c>
      <c r="O418" s="389">
        <v>1</v>
      </c>
      <c r="P418" s="391">
        <v>0</v>
      </c>
    </row>
    <row r="419" spans="1:16">
      <c r="A419" s="399" t="s">
        <v>1582</v>
      </c>
      <c r="B419" s="389">
        <v>1</v>
      </c>
      <c r="C419" s="389">
        <v>2</v>
      </c>
      <c r="D419" s="389">
        <v>2</v>
      </c>
      <c r="E419" s="391">
        <v>0</v>
      </c>
      <c r="F419" s="391">
        <v>0</v>
      </c>
      <c r="G419" s="391">
        <v>0</v>
      </c>
      <c r="H419" s="391">
        <v>0</v>
      </c>
      <c r="I419" s="391">
        <v>0</v>
      </c>
      <c r="J419" s="391">
        <v>0</v>
      </c>
      <c r="K419" s="389">
        <v>1</v>
      </c>
      <c r="L419" s="391">
        <v>0</v>
      </c>
      <c r="M419" s="391">
        <v>0</v>
      </c>
      <c r="N419" s="391">
        <v>0</v>
      </c>
      <c r="O419" s="391">
        <v>0</v>
      </c>
      <c r="P419" s="391">
        <v>0</v>
      </c>
    </row>
    <row r="420" spans="1:16" ht="33.75">
      <c r="A420" s="399" t="s">
        <v>1583</v>
      </c>
      <c r="B420" s="389">
        <v>2</v>
      </c>
      <c r="C420" s="389">
        <v>3</v>
      </c>
      <c r="D420" s="389">
        <v>1.5</v>
      </c>
      <c r="E420" s="391">
        <v>0</v>
      </c>
      <c r="F420" s="391">
        <v>0</v>
      </c>
      <c r="G420" s="391">
        <v>0</v>
      </c>
      <c r="H420" s="391">
        <v>0</v>
      </c>
      <c r="I420" s="391">
        <v>0</v>
      </c>
      <c r="J420" s="389">
        <v>1</v>
      </c>
      <c r="K420" s="391">
        <v>0</v>
      </c>
      <c r="L420" s="391">
        <v>0</v>
      </c>
      <c r="M420" s="391">
        <v>0</v>
      </c>
      <c r="N420" s="391">
        <v>0</v>
      </c>
      <c r="O420" s="389">
        <v>1</v>
      </c>
      <c r="P420" s="391">
        <v>0</v>
      </c>
    </row>
    <row r="421" spans="1:16" ht="22.5">
      <c r="A421" s="399" t="s">
        <v>1584</v>
      </c>
      <c r="B421" s="389">
        <v>1</v>
      </c>
      <c r="C421" s="389">
        <v>9</v>
      </c>
      <c r="D421" s="389">
        <v>9</v>
      </c>
      <c r="E421" s="391">
        <v>0</v>
      </c>
      <c r="F421" s="391">
        <v>0</v>
      </c>
      <c r="G421" s="391">
        <v>0</v>
      </c>
      <c r="H421" s="391">
        <v>0</v>
      </c>
      <c r="I421" s="391">
        <v>0</v>
      </c>
      <c r="J421" s="391">
        <v>0</v>
      </c>
      <c r="K421" s="389">
        <v>1</v>
      </c>
      <c r="L421" s="391">
        <v>0</v>
      </c>
      <c r="M421" s="391">
        <v>0</v>
      </c>
      <c r="N421" s="391">
        <v>0</v>
      </c>
      <c r="O421" s="391">
        <v>0</v>
      </c>
      <c r="P421" s="391">
        <v>0</v>
      </c>
    </row>
    <row r="422" spans="1:16" ht="22.5">
      <c r="A422" s="399" t="s">
        <v>1585</v>
      </c>
      <c r="B422" s="389">
        <v>2</v>
      </c>
      <c r="C422" s="389">
        <v>142</v>
      </c>
      <c r="D422" s="389">
        <v>71</v>
      </c>
      <c r="E422" s="391">
        <v>0</v>
      </c>
      <c r="F422" s="391">
        <v>0</v>
      </c>
      <c r="G422" s="391">
        <v>0</v>
      </c>
      <c r="H422" s="391">
        <v>0</v>
      </c>
      <c r="I422" s="391">
        <v>0</v>
      </c>
      <c r="J422" s="391">
        <v>0</v>
      </c>
      <c r="K422" s="389">
        <v>1</v>
      </c>
      <c r="L422" s="389">
        <v>1</v>
      </c>
      <c r="M422" s="391">
        <v>0</v>
      </c>
      <c r="N422" s="391">
        <v>0</v>
      </c>
      <c r="O422" s="391">
        <v>0</v>
      </c>
      <c r="P422" s="391">
        <v>0</v>
      </c>
    </row>
    <row r="423" spans="1:16">
      <c r="A423" s="399" t="s">
        <v>1586</v>
      </c>
      <c r="B423" s="389">
        <v>12</v>
      </c>
      <c r="C423" s="389">
        <v>1766</v>
      </c>
      <c r="D423" s="389">
        <v>147.16666666666666</v>
      </c>
      <c r="E423" s="391">
        <v>0</v>
      </c>
      <c r="F423" s="389">
        <v>2</v>
      </c>
      <c r="G423" s="391">
        <v>0</v>
      </c>
      <c r="H423" s="389">
        <v>1</v>
      </c>
      <c r="I423" s="389">
        <v>4</v>
      </c>
      <c r="J423" s="389">
        <v>1</v>
      </c>
      <c r="K423" s="389">
        <v>2</v>
      </c>
      <c r="L423" s="389">
        <v>1</v>
      </c>
      <c r="M423" s="391">
        <v>0</v>
      </c>
      <c r="N423" s="391">
        <v>0</v>
      </c>
      <c r="O423" s="389">
        <v>1</v>
      </c>
      <c r="P423" s="391">
        <v>0</v>
      </c>
    </row>
    <row r="424" spans="1:16">
      <c r="A424" s="399" t="s">
        <v>1587</v>
      </c>
      <c r="B424" s="389">
        <v>13</v>
      </c>
      <c r="C424" s="389">
        <v>312</v>
      </c>
      <c r="D424" s="389">
        <v>24</v>
      </c>
      <c r="E424" s="391">
        <v>0</v>
      </c>
      <c r="F424" s="391">
        <v>0</v>
      </c>
      <c r="G424" s="391">
        <v>0</v>
      </c>
      <c r="H424" s="391">
        <v>0</v>
      </c>
      <c r="I424" s="391">
        <v>0</v>
      </c>
      <c r="J424" s="389">
        <v>1</v>
      </c>
      <c r="K424" s="389">
        <v>5</v>
      </c>
      <c r="L424" s="389">
        <v>5</v>
      </c>
      <c r="M424" s="389">
        <v>1</v>
      </c>
      <c r="N424" s="389">
        <v>1</v>
      </c>
      <c r="O424" s="391">
        <v>0</v>
      </c>
      <c r="P424" s="391">
        <v>0</v>
      </c>
    </row>
    <row r="425" spans="1:16">
      <c r="A425" s="399" t="s">
        <v>1588</v>
      </c>
      <c r="B425" s="389">
        <v>6</v>
      </c>
      <c r="C425" s="389">
        <v>27168</v>
      </c>
      <c r="D425" s="389">
        <v>4528</v>
      </c>
      <c r="E425" s="391">
        <v>0</v>
      </c>
      <c r="F425" s="391">
        <v>0</v>
      </c>
      <c r="G425" s="391">
        <v>0</v>
      </c>
      <c r="H425" s="391">
        <v>0</v>
      </c>
      <c r="I425" s="391">
        <v>0</v>
      </c>
      <c r="J425" s="389">
        <v>1</v>
      </c>
      <c r="K425" s="389">
        <v>1</v>
      </c>
      <c r="L425" s="389">
        <v>1</v>
      </c>
      <c r="M425" s="391">
        <v>0</v>
      </c>
      <c r="N425" s="389">
        <v>1</v>
      </c>
      <c r="O425" s="389">
        <v>2</v>
      </c>
      <c r="P425" s="391">
        <v>0</v>
      </c>
    </row>
    <row r="426" spans="1:16">
      <c r="A426" s="399" t="s">
        <v>1589</v>
      </c>
      <c r="B426" s="389">
        <v>4</v>
      </c>
      <c r="C426" s="389">
        <v>50898</v>
      </c>
      <c r="D426" s="389">
        <v>12724.5</v>
      </c>
      <c r="E426" s="391">
        <v>0</v>
      </c>
      <c r="F426" s="391">
        <v>0</v>
      </c>
      <c r="G426" s="391">
        <v>0</v>
      </c>
      <c r="H426" s="391">
        <v>0</v>
      </c>
      <c r="I426" s="391">
        <v>0</v>
      </c>
      <c r="J426" s="391">
        <v>0</v>
      </c>
      <c r="K426" s="389">
        <v>1</v>
      </c>
      <c r="L426" s="389">
        <v>1</v>
      </c>
      <c r="M426" s="391">
        <v>0</v>
      </c>
      <c r="N426" s="389">
        <v>2</v>
      </c>
      <c r="O426" s="391">
        <v>0</v>
      </c>
      <c r="P426" s="391">
        <v>0</v>
      </c>
    </row>
    <row r="427" spans="1:16">
      <c r="A427" s="399" t="s">
        <v>1590</v>
      </c>
      <c r="B427" s="389">
        <v>2</v>
      </c>
      <c r="C427" s="389">
        <v>13617</v>
      </c>
      <c r="D427" s="389">
        <v>6808.5</v>
      </c>
      <c r="E427" s="391">
        <v>0</v>
      </c>
      <c r="F427" s="391">
        <v>0</v>
      </c>
      <c r="G427" s="391">
        <v>0</v>
      </c>
      <c r="H427" s="391">
        <v>0</v>
      </c>
      <c r="I427" s="391">
        <v>0</v>
      </c>
      <c r="J427" s="391">
        <v>0</v>
      </c>
      <c r="K427" s="391">
        <v>0</v>
      </c>
      <c r="L427" s="391">
        <v>0</v>
      </c>
      <c r="M427" s="391">
        <v>0</v>
      </c>
      <c r="N427" s="389">
        <v>2</v>
      </c>
      <c r="O427" s="391">
        <v>0</v>
      </c>
      <c r="P427" s="391">
        <v>0</v>
      </c>
    </row>
    <row r="428" spans="1:16">
      <c r="A428" s="399" t="s">
        <v>1591</v>
      </c>
      <c r="B428" s="389">
        <v>31</v>
      </c>
      <c r="C428" s="389">
        <v>65132</v>
      </c>
      <c r="D428" s="389">
        <v>2101.0322580645161</v>
      </c>
      <c r="E428" s="389">
        <v>1</v>
      </c>
      <c r="F428" s="389">
        <v>3</v>
      </c>
      <c r="G428" s="389">
        <v>3</v>
      </c>
      <c r="H428" s="389">
        <v>6</v>
      </c>
      <c r="I428" s="389">
        <v>3</v>
      </c>
      <c r="J428" s="389">
        <v>1</v>
      </c>
      <c r="K428" s="389">
        <v>2</v>
      </c>
      <c r="L428" s="389">
        <v>2</v>
      </c>
      <c r="M428" s="389">
        <v>2</v>
      </c>
      <c r="N428" s="389">
        <v>3</v>
      </c>
      <c r="O428" s="389">
        <v>5</v>
      </c>
      <c r="P428" s="391">
        <v>0</v>
      </c>
    </row>
    <row r="429" spans="1:16" ht="22.5">
      <c r="A429" s="399" t="s">
        <v>1592</v>
      </c>
      <c r="B429" s="389">
        <v>8</v>
      </c>
      <c r="C429" s="389">
        <v>14</v>
      </c>
      <c r="D429" s="389">
        <v>1.75</v>
      </c>
      <c r="E429" s="391">
        <v>0</v>
      </c>
      <c r="F429" s="389">
        <v>3</v>
      </c>
      <c r="G429" s="389">
        <v>3</v>
      </c>
      <c r="H429" s="391">
        <v>0</v>
      </c>
      <c r="I429" s="391">
        <v>0</v>
      </c>
      <c r="J429" s="391">
        <v>0</v>
      </c>
      <c r="K429" s="391">
        <v>0</v>
      </c>
      <c r="L429" s="389">
        <v>1</v>
      </c>
      <c r="M429" s="389">
        <v>1</v>
      </c>
      <c r="N429" s="391">
        <v>0</v>
      </c>
      <c r="O429" s="391">
        <v>0</v>
      </c>
      <c r="P429" s="391">
        <v>0</v>
      </c>
    </row>
    <row r="430" spans="1:16" ht="22.5">
      <c r="A430" s="399" t="s">
        <v>1593</v>
      </c>
      <c r="B430" s="389">
        <v>3</v>
      </c>
      <c r="C430" s="389">
        <v>4</v>
      </c>
      <c r="D430" s="389">
        <v>1.3333333333333333</v>
      </c>
      <c r="E430" s="391">
        <v>0</v>
      </c>
      <c r="F430" s="391">
        <v>0</v>
      </c>
      <c r="G430" s="389">
        <v>2</v>
      </c>
      <c r="H430" s="389">
        <v>1</v>
      </c>
      <c r="I430" s="391">
        <v>0</v>
      </c>
      <c r="J430" s="391">
        <v>0</v>
      </c>
      <c r="K430" s="391">
        <v>0</v>
      </c>
      <c r="L430" s="391">
        <v>0</v>
      </c>
      <c r="M430" s="391">
        <v>0</v>
      </c>
      <c r="N430" s="391">
        <v>0</v>
      </c>
      <c r="O430" s="391">
        <v>0</v>
      </c>
      <c r="P430" s="391">
        <v>0</v>
      </c>
    </row>
    <row r="431" spans="1:16" ht="22.5">
      <c r="A431" s="399" t="s">
        <v>1594</v>
      </c>
      <c r="B431" s="389">
        <v>17</v>
      </c>
      <c r="C431" s="389">
        <v>55</v>
      </c>
      <c r="D431" s="389">
        <v>3.2352941176470589</v>
      </c>
      <c r="E431" s="391">
        <v>0</v>
      </c>
      <c r="F431" s="389">
        <v>8</v>
      </c>
      <c r="G431" s="391">
        <v>0</v>
      </c>
      <c r="H431" s="389">
        <v>2</v>
      </c>
      <c r="I431" s="391">
        <v>0</v>
      </c>
      <c r="J431" s="391">
        <v>0</v>
      </c>
      <c r="K431" s="391">
        <v>0</v>
      </c>
      <c r="L431" s="389">
        <v>1</v>
      </c>
      <c r="M431" s="391">
        <v>0</v>
      </c>
      <c r="N431" s="389">
        <v>1</v>
      </c>
      <c r="O431" s="389">
        <v>5</v>
      </c>
      <c r="P431" s="391">
        <v>0</v>
      </c>
    </row>
    <row r="432" spans="1:16" ht="22.5">
      <c r="A432" s="399" t="s">
        <v>1595</v>
      </c>
      <c r="B432" s="389">
        <v>5</v>
      </c>
      <c r="C432" s="389">
        <v>38</v>
      </c>
      <c r="D432" s="389">
        <v>7.6</v>
      </c>
      <c r="E432" s="391">
        <v>0</v>
      </c>
      <c r="F432" s="389">
        <v>2</v>
      </c>
      <c r="G432" s="389">
        <v>2</v>
      </c>
      <c r="H432" s="389">
        <v>1</v>
      </c>
      <c r="I432" s="391">
        <v>0</v>
      </c>
      <c r="J432" s="391">
        <v>0</v>
      </c>
      <c r="K432" s="391">
        <v>0</v>
      </c>
      <c r="L432" s="391">
        <v>0</v>
      </c>
      <c r="M432" s="391">
        <v>0</v>
      </c>
      <c r="N432" s="391">
        <v>0</v>
      </c>
      <c r="O432" s="391">
        <v>0</v>
      </c>
      <c r="P432" s="391">
        <v>0</v>
      </c>
    </row>
    <row r="433" spans="1:16">
      <c r="A433" s="399" t="s">
        <v>1596</v>
      </c>
      <c r="B433" s="389">
        <v>5</v>
      </c>
      <c r="C433" s="389">
        <v>58</v>
      </c>
      <c r="D433" s="389">
        <v>11.6</v>
      </c>
      <c r="E433" s="391">
        <v>0</v>
      </c>
      <c r="F433" s="391">
        <v>0</v>
      </c>
      <c r="G433" s="389">
        <v>2</v>
      </c>
      <c r="H433" s="389">
        <v>2</v>
      </c>
      <c r="I433" s="391">
        <v>0</v>
      </c>
      <c r="J433" s="391">
        <v>0</v>
      </c>
      <c r="K433" s="391">
        <v>0</v>
      </c>
      <c r="L433" s="391">
        <v>0</v>
      </c>
      <c r="M433" s="391">
        <v>0</v>
      </c>
      <c r="N433" s="391">
        <v>0</v>
      </c>
      <c r="O433" s="389">
        <v>1</v>
      </c>
      <c r="P433" s="391">
        <v>0</v>
      </c>
    </row>
    <row r="434" spans="1:16" ht="22.5">
      <c r="A434" s="399" t="s">
        <v>1597</v>
      </c>
      <c r="B434" s="389">
        <v>2</v>
      </c>
      <c r="C434" s="389">
        <v>3</v>
      </c>
      <c r="D434" s="389">
        <v>1.5</v>
      </c>
      <c r="E434" s="391">
        <v>0</v>
      </c>
      <c r="F434" s="389">
        <v>1</v>
      </c>
      <c r="G434" s="389">
        <v>1</v>
      </c>
      <c r="H434" s="391">
        <v>0</v>
      </c>
      <c r="I434" s="391">
        <v>0</v>
      </c>
      <c r="J434" s="391">
        <v>0</v>
      </c>
      <c r="K434" s="391">
        <v>0</v>
      </c>
      <c r="L434" s="391">
        <v>0</v>
      </c>
      <c r="M434" s="391">
        <v>0</v>
      </c>
      <c r="N434" s="391">
        <v>0</v>
      </c>
      <c r="O434" s="391">
        <v>0</v>
      </c>
      <c r="P434" s="391">
        <v>0</v>
      </c>
    </row>
    <row r="435" spans="1:16">
      <c r="A435" s="399" t="s">
        <v>1598</v>
      </c>
      <c r="B435" s="389">
        <v>2</v>
      </c>
      <c r="C435" s="389">
        <v>2</v>
      </c>
      <c r="D435" s="389">
        <v>1</v>
      </c>
      <c r="E435" s="391">
        <v>0</v>
      </c>
      <c r="F435" s="391">
        <v>0</v>
      </c>
      <c r="G435" s="391">
        <v>0</v>
      </c>
      <c r="H435" s="389">
        <v>1</v>
      </c>
      <c r="I435" s="389">
        <v>1</v>
      </c>
      <c r="J435" s="391">
        <v>0</v>
      </c>
      <c r="K435" s="391">
        <v>0</v>
      </c>
      <c r="L435" s="391">
        <v>0</v>
      </c>
      <c r="M435" s="391">
        <v>0</v>
      </c>
      <c r="N435" s="391">
        <v>0</v>
      </c>
      <c r="O435" s="391">
        <v>0</v>
      </c>
      <c r="P435" s="391">
        <v>0</v>
      </c>
    </row>
    <row r="436" spans="1:16">
      <c r="A436" s="399" t="s">
        <v>1599</v>
      </c>
      <c r="B436" s="389">
        <v>17</v>
      </c>
      <c r="C436" s="389">
        <v>193</v>
      </c>
      <c r="D436" s="389">
        <v>11.352941176470589</v>
      </c>
      <c r="E436" s="391">
        <v>0</v>
      </c>
      <c r="F436" s="389">
        <v>1</v>
      </c>
      <c r="G436" s="389">
        <v>1</v>
      </c>
      <c r="H436" s="389">
        <v>3</v>
      </c>
      <c r="I436" s="389">
        <v>6</v>
      </c>
      <c r="J436" s="389">
        <v>2</v>
      </c>
      <c r="K436" s="389">
        <v>1</v>
      </c>
      <c r="L436" s="391">
        <v>0</v>
      </c>
      <c r="M436" s="389">
        <v>1</v>
      </c>
      <c r="N436" s="389">
        <v>1</v>
      </c>
      <c r="O436" s="389">
        <v>1</v>
      </c>
      <c r="P436" s="391">
        <v>0</v>
      </c>
    </row>
    <row r="437" spans="1:16" ht="22.5">
      <c r="A437" s="399" t="s">
        <v>1600</v>
      </c>
      <c r="B437" s="389">
        <v>5</v>
      </c>
      <c r="C437" s="389">
        <v>41</v>
      </c>
      <c r="D437" s="389">
        <v>8.1999999999999993</v>
      </c>
      <c r="E437" s="391">
        <v>0</v>
      </c>
      <c r="F437" s="391">
        <v>0</v>
      </c>
      <c r="G437" s="389">
        <v>2</v>
      </c>
      <c r="H437" s="391">
        <v>0</v>
      </c>
      <c r="I437" s="389">
        <v>1</v>
      </c>
      <c r="J437" s="391">
        <v>0</v>
      </c>
      <c r="K437" s="389">
        <v>1</v>
      </c>
      <c r="L437" s="391">
        <v>0</v>
      </c>
      <c r="M437" s="389">
        <v>1</v>
      </c>
      <c r="N437" s="391">
        <v>0</v>
      </c>
      <c r="O437" s="391">
        <v>0</v>
      </c>
      <c r="P437" s="391">
        <v>0</v>
      </c>
    </row>
    <row r="438" spans="1:16" ht="22.5">
      <c r="A438" s="399" t="s">
        <v>3438</v>
      </c>
      <c r="B438" s="389">
        <v>2</v>
      </c>
      <c r="C438" s="389">
        <v>3</v>
      </c>
      <c r="D438" s="389">
        <v>1.5</v>
      </c>
      <c r="E438" s="391">
        <v>0</v>
      </c>
      <c r="F438" s="391">
        <v>0</v>
      </c>
      <c r="G438" s="389">
        <v>2</v>
      </c>
      <c r="H438" s="391">
        <v>0</v>
      </c>
      <c r="I438" s="391">
        <v>0</v>
      </c>
      <c r="J438" s="391">
        <v>0</v>
      </c>
      <c r="K438" s="391">
        <v>0</v>
      </c>
      <c r="L438" s="391">
        <v>0</v>
      </c>
      <c r="M438" s="391">
        <v>0</v>
      </c>
      <c r="N438" s="391">
        <v>0</v>
      </c>
      <c r="O438" s="391">
        <v>0</v>
      </c>
      <c r="P438" s="391">
        <v>0</v>
      </c>
    </row>
    <row r="439" spans="1:16" ht="33.75">
      <c r="A439" s="399" t="s">
        <v>1602</v>
      </c>
      <c r="B439" s="389">
        <v>2</v>
      </c>
      <c r="C439" s="389">
        <v>3</v>
      </c>
      <c r="D439" s="389">
        <v>1.5</v>
      </c>
      <c r="E439" s="391">
        <v>0</v>
      </c>
      <c r="F439" s="391">
        <v>0</v>
      </c>
      <c r="G439" s="391">
        <v>0</v>
      </c>
      <c r="H439" s="389">
        <v>1</v>
      </c>
      <c r="I439" s="391">
        <v>0</v>
      </c>
      <c r="J439" s="389">
        <v>1</v>
      </c>
      <c r="K439" s="391">
        <v>0</v>
      </c>
      <c r="L439" s="391">
        <v>0</v>
      </c>
      <c r="M439" s="391">
        <v>0</v>
      </c>
      <c r="N439" s="391">
        <v>0</v>
      </c>
      <c r="O439" s="391">
        <v>0</v>
      </c>
      <c r="P439" s="391">
        <v>0</v>
      </c>
    </row>
    <row r="440" spans="1:16">
      <c r="A440" s="399" t="s">
        <v>1603</v>
      </c>
      <c r="B440" s="389">
        <v>2</v>
      </c>
      <c r="C440" s="389">
        <v>11</v>
      </c>
      <c r="D440" s="389">
        <v>5.5</v>
      </c>
      <c r="E440" s="391">
        <v>0</v>
      </c>
      <c r="F440" s="391">
        <v>0</v>
      </c>
      <c r="G440" s="391">
        <v>0</v>
      </c>
      <c r="H440" s="391">
        <v>0</v>
      </c>
      <c r="I440" s="391">
        <v>0</v>
      </c>
      <c r="J440" s="391">
        <v>0</v>
      </c>
      <c r="K440" s="389">
        <v>1</v>
      </c>
      <c r="L440" s="391">
        <v>0</v>
      </c>
      <c r="M440" s="391">
        <v>0</v>
      </c>
      <c r="N440" s="389">
        <v>1</v>
      </c>
      <c r="O440" s="391">
        <v>0</v>
      </c>
      <c r="P440" s="391">
        <v>0</v>
      </c>
    </row>
    <row r="441" spans="1:16" ht="45">
      <c r="A441" s="399" t="s">
        <v>1604</v>
      </c>
      <c r="B441" s="389">
        <v>7</v>
      </c>
      <c r="C441" s="389">
        <v>40</v>
      </c>
      <c r="D441" s="389">
        <v>5.7142857142857144</v>
      </c>
      <c r="E441" s="391">
        <v>0</v>
      </c>
      <c r="F441" s="391">
        <v>0</v>
      </c>
      <c r="G441" s="389">
        <v>2</v>
      </c>
      <c r="H441" s="391">
        <v>0</v>
      </c>
      <c r="I441" s="389">
        <v>3</v>
      </c>
      <c r="J441" s="391">
        <v>0</v>
      </c>
      <c r="K441" s="391">
        <v>0</v>
      </c>
      <c r="L441" s="389">
        <v>2</v>
      </c>
      <c r="M441" s="391">
        <v>0</v>
      </c>
      <c r="N441" s="391">
        <v>0</v>
      </c>
      <c r="O441" s="391">
        <v>0</v>
      </c>
      <c r="P441" s="391">
        <v>0</v>
      </c>
    </row>
    <row r="442" spans="1:16">
      <c r="A442" s="399" t="s">
        <v>1605</v>
      </c>
      <c r="B442" s="389">
        <v>12</v>
      </c>
      <c r="C442" s="389">
        <v>97</v>
      </c>
      <c r="D442" s="389">
        <v>8.0833333333333339</v>
      </c>
      <c r="E442" s="391">
        <v>0</v>
      </c>
      <c r="F442" s="391">
        <v>0</v>
      </c>
      <c r="G442" s="391">
        <v>0</v>
      </c>
      <c r="H442" s="389">
        <v>2</v>
      </c>
      <c r="I442" s="391">
        <v>0</v>
      </c>
      <c r="J442" s="391">
        <v>0</v>
      </c>
      <c r="K442" s="389">
        <v>2</v>
      </c>
      <c r="L442" s="389">
        <v>2</v>
      </c>
      <c r="M442" s="389">
        <v>2</v>
      </c>
      <c r="N442" s="391">
        <v>0</v>
      </c>
      <c r="O442" s="389">
        <v>4</v>
      </c>
      <c r="P442" s="391">
        <v>0</v>
      </c>
    </row>
    <row r="443" spans="1:16">
      <c r="A443" s="398" t="s">
        <v>1606</v>
      </c>
      <c r="B443" s="389">
        <v>5212</v>
      </c>
      <c r="C443" s="389">
        <v>77389</v>
      </c>
      <c r="D443" s="389">
        <v>14.84823484267076</v>
      </c>
      <c r="E443" s="389">
        <v>195</v>
      </c>
      <c r="F443" s="389">
        <v>475</v>
      </c>
      <c r="G443" s="389">
        <v>444</v>
      </c>
      <c r="H443" s="389">
        <v>433</v>
      </c>
      <c r="I443" s="389">
        <v>324</v>
      </c>
      <c r="J443" s="389">
        <v>269</v>
      </c>
      <c r="K443" s="389">
        <v>597</v>
      </c>
      <c r="L443" s="389">
        <v>546</v>
      </c>
      <c r="M443" s="389">
        <v>586</v>
      </c>
      <c r="N443" s="389">
        <v>506</v>
      </c>
      <c r="O443" s="389">
        <v>835</v>
      </c>
      <c r="P443" s="389">
        <v>2</v>
      </c>
    </row>
    <row r="444" spans="1:16" ht="22.5">
      <c r="A444" s="399" t="s">
        <v>1607</v>
      </c>
      <c r="B444" s="389">
        <v>51</v>
      </c>
      <c r="C444" s="389">
        <v>494</v>
      </c>
      <c r="D444" s="389">
        <v>9.6862745098039209</v>
      </c>
      <c r="E444" s="389">
        <v>12</v>
      </c>
      <c r="F444" s="389">
        <v>2</v>
      </c>
      <c r="G444" s="389">
        <v>5</v>
      </c>
      <c r="H444" s="389">
        <v>2</v>
      </c>
      <c r="I444" s="389">
        <v>4</v>
      </c>
      <c r="J444" s="389">
        <v>2</v>
      </c>
      <c r="K444" s="389">
        <v>8</v>
      </c>
      <c r="L444" s="389">
        <v>3</v>
      </c>
      <c r="M444" s="389">
        <v>2</v>
      </c>
      <c r="N444" s="389">
        <v>6</v>
      </c>
      <c r="O444" s="389">
        <v>5</v>
      </c>
      <c r="P444" s="391">
        <v>0</v>
      </c>
    </row>
    <row r="445" spans="1:16" ht="22.5">
      <c r="A445" s="399" t="s">
        <v>1608</v>
      </c>
      <c r="B445" s="389">
        <v>108</v>
      </c>
      <c r="C445" s="389">
        <v>948</v>
      </c>
      <c r="D445" s="389">
        <v>8.7777777777777786</v>
      </c>
      <c r="E445" s="389">
        <v>35</v>
      </c>
      <c r="F445" s="389">
        <v>13</v>
      </c>
      <c r="G445" s="389">
        <v>8</v>
      </c>
      <c r="H445" s="389">
        <v>5</v>
      </c>
      <c r="I445" s="389">
        <v>6</v>
      </c>
      <c r="J445" s="389">
        <v>6</v>
      </c>
      <c r="K445" s="389">
        <v>9</v>
      </c>
      <c r="L445" s="389">
        <v>5</v>
      </c>
      <c r="M445" s="389">
        <v>3</v>
      </c>
      <c r="N445" s="389">
        <v>6</v>
      </c>
      <c r="O445" s="389">
        <v>12</v>
      </c>
      <c r="P445" s="391">
        <v>0</v>
      </c>
    </row>
    <row r="446" spans="1:16">
      <c r="A446" s="399" t="s">
        <v>1609</v>
      </c>
      <c r="B446" s="389">
        <v>98</v>
      </c>
      <c r="C446" s="389">
        <v>1125</v>
      </c>
      <c r="D446" s="389">
        <v>11.479591836734693</v>
      </c>
      <c r="E446" s="389">
        <v>25</v>
      </c>
      <c r="F446" s="389">
        <v>11</v>
      </c>
      <c r="G446" s="389">
        <v>11</v>
      </c>
      <c r="H446" s="389">
        <v>5</v>
      </c>
      <c r="I446" s="389">
        <v>4</v>
      </c>
      <c r="J446" s="389">
        <v>6</v>
      </c>
      <c r="K446" s="389">
        <v>6</v>
      </c>
      <c r="L446" s="389">
        <v>6</v>
      </c>
      <c r="M446" s="389">
        <v>8</v>
      </c>
      <c r="N446" s="389">
        <v>5</v>
      </c>
      <c r="O446" s="389">
        <v>11</v>
      </c>
      <c r="P446" s="391">
        <v>0</v>
      </c>
    </row>
    <row r="447" spans="1:16" ht="22.5">
      <c r="A447" s="399" t="s">
        <v>1610</v>
      </c>
      <c r="B447" s="389">
        <v>22</v>
      </c>
      <c r="C447" s="389">
        <v>491</v>
      </c>
      <c r="D447" s="389">
        <v>22.318181818181817</v>
      </c>
      <c r="E447" s="391">
        <v>0</v>
      </c>
      <c r="F447" s="389">
        <v>2</v>
      </c>
      <c r="G447" s="389">
        <v>6</v>
      </c>
      <c r="H447" s="389">
        <v>2</v>
      </c>
      <c r="I447" s="391">
        <v>0</v>
      </c>
      <c r="J447" s="391">
        <v>0</v>
      </c>
      <c r="K447" s="391">
        <v>0</v>
      </c>
      <c r="L447" s="389">
        <v>2</v>
      </c>
      <c r="M447" s="389">
        <v>5</v>
      </c>
      <c r="N447" s="389">
        <v>1</v>
      </c>
      <c r="O447" s="389">
        <v>4</v>
      </c>
      <c r="P447" s="391">
        <v>0</v>
      </c>
    </row>
    <row r="448" spans="1:16" ht="22.5">
      <c r="A448" s="399" t="s">
        <v>1611</v>
      </c>
      <c r="B448" s="389">
        <v>3</v>
      </c>
      <c r="C448" s="389">
        <v>36</v>
      </c>
      <c r="D448" s="389">
        <v>12</v>
      </c>
      <c r="E448" s="391">
        <v>0</v>
      </c>
      <c r="F448" s="391">
        <v>0</v>
      </c>
      <c r="G448" s="391">
        <v>0</v>
      </c>
      <c r="H448" s="391">
        <v>0</v>
      </c>
      <c r="I448" s="391">
        <v>0</v>
      </c>
      <c r="J448" s="391">
        <v>0</v>
      </c>
      <c r="K448" s="391">
        <v>0</v>
      </c>
      <c r="L448" s="389">
        <v>2</v>
      </c>
      <c r="M448" s="391">
        <v>0</v>
      </c>
      <c r="N448" s="391">
        <v>0</v>
      </c>
      <c r="O448" s="389">
        <v>1</v>
      </c>
      <c r="P448" s="391">
        <v>0</v>
      </c>
    </row>
    <row r="449" spans="1:16" ht="22.5">
      <c r="A449" s="399" t="s">
        <v>1612</v>
      </c>
      <c r="B449" s="389">
        <v>2</v>
      </c>
      <c r="C449" s="389">
        <v>213</v>
      </c>
      <c r="D449" s="389">
        <v>106.5</v>
      </c>
      <c r="E449" s="391">
        <v>0</v>
      </c>
      <c r="F449" s="391">
        <v>0</v>
      </c>
      <c r="G449" s="391">
        <v>0</v>
      </c>
      <c r="H449" s="389">
        <v>1</v>
      </c>
      <c r="I449" s="391">
        <v>0</v>
      </c>
      <c r="J449" s="389">
        <v>1</v>
      </c>
      <c r="K449" s="391">
        <v>0</v>
      </c>
      <c r="L449" s="391">
        <v>0</v>
      </c>
      <c r="M449" s="391">
        <v>0</v>
      </c>
      <c r="N449" s="391">
        <v>0</v>
      </c>
      <c r="O449" s="391">
        <v>0</v>
      </c>
      <c r="P449" s="391">
        <v>0</v>
      </c>
    </row>
    <row r="450" spans="1:16">
      <c r="A450" s="399" t="s">
        <v>1613</v>
      </c>
      <c r="B450" s="389">
        <v>4</v>
      </c>
      <c r="C450" s="389">
        <v>14</v>
      </c>
      <c r="D450" s="389">
        <v>3.5</v>
      </c>
      <c r="E450" s="391">
        <v>0</v>
      </c>
      <c r="F450" s="391">
        <v>0</v>
      </c>
      <c r="G450" s="391">
        <v>0</v>
      </c>
      <c r="H450" s="391">
        <v>0</v>
      </c>
      <c r="I450" s="389">
        <v>2</v>
      </c>
      <c r="J450" s="391">
        <v>0</v>
      </c>
      <c r="K450" s="391">
        <v>0</v>
      </c>
      <c r="L450" s="389">
        <v>2</v>
      </c>
      <c r="M450" s="391">
        <v>0</v>
      </c>
      <c r="N450" s="391">
        <v>0</v>
      </c>
      <c r="O450" s="391">
        <v>0</v>
      </c>
      <c r="P450" s="391">
        <v>0</v>
      </c>
    </row>
    <row r="451" spans="1:16">
      <c r="A451" s="399" t="s">
        <v>1614</v>
      </c>
      <c r="B451" s="389">
        <v>12</v>
      </c>
      <c r="C451" s="389">
        <v>97</v>
      </c>
      <c r="D451" s="389">
        <v>8.0833333333333339</v>
      </c>
      <c r="E451" s="391">
        <v>0</v>
      </c>
      <c r="F451" s="389">
        <v>2</v>
      </c>
      <c r="G451" s="389">
        <v>1</v>
      </c>
      <c r="H451" s="391">
        <v>0</v>
      </c>
      <c r="I451" s="391">
        <v>0</v>
      </c>
      <c r="J451" s="389">
        <v>1</v>
      </c>
      <c r="K451" s="391">
        <v>0</v>
      </c>
      <c r="L451" s="389">
        <v>1</v>
      </c>
      <c r="M451" s="389">
        <v>1</v>
      </c>
      <c r="N451" s="389">
        <v>2</v>
      </c>
      <c r="O451" s="389">
        <v>4</v>
      </c>
      <c r="P451" s="391">
        <v>0</v>
      </c>
    </row>
    <row r="452" spans="1:16" ht="22.5">
      <c r="A452" s="399" t="s">
        <v>1615</v>
      </c>
      <c r="B452" s="389">
        <v>9</v>
      </c>
      <c r="C452" s="389">
        <v>107</v>
      </c>
      <c r="D452" s="389">
        <v>11.888888888888889</v>
      </c>
      <c r="E452" s="389">
        <v>1</v>
      </c>
      <c r="F452" s="391">
        <v>0</v>
      </c>
      <c r="G452" s="391">
        <v>0</v>
      </c>
      <c r="H452" s="391">
        <v>0</v>
      </c>
      <c r="I452" s="389">
        <v>1</v>
      </c>
      <c r="J452" s="389">
        <v>1</v>
      </c>
      <c r="K452" s="391">
        <v>0</v>
      </c>
      <c r="L452" s="391">
        <v>0</v>
      </c>
      <c r="M452" s="389">
        <v>2</v>
      </c>
      <c r="N452" s="389">
        <v>2</v>
      </c>
      <c r="O452" s="389">
        <v>2</v>
      </c>
      <c r="P452" s="391">
        <v>0</v>
      </c>
    </row>
    <row r="453" spans="1:16">
      <c r="A453" s="399" t="s">
        <v>1616</v>
      </c>
      <c r="B453" s="389">
        <v>112</v>
      </c>
      <c r="C453" s="389">
        <v>1004</v>
      </c>
      <c r="D453" s="389">
        <v>8.9642857142857135</v>
      </c>
      <c r="E453" s="391">
        <v>0</v>
      </c>
      <c r="F453" s="391">
        <v>0</v>
      </c>
      <c r="G453" s="391">
        <v>0</v>
      </c>
      <c r="H453" s="391">
        <v>0</v>
      </c>
      <c r="I453" s="389">
        <v>3</v>
      </c>
      <c r="J453" s="391">
        <v>0</v>
      </c>
      <c r="K453" s="389">
        <v>3</v>
      </c>
      <c r="L453" s="389">
        <v>6</v>
      </c>
      <c r="M453" s="389">
        <v>10</v>
      </c>
      <c r="N453" s="389">
        <v>21</v>
      </c>
      <c r="O453" s="389">
        <v>69</v>
      </c>
      <c r="P453" s="391">
        <v>0</v>
      </c>
    </row>
    <row r="454" spans="1:16">
      <c r="A454" s="399" t="s">
        <v>1617</v>
      </c>
      <c r="B454" s="389">
        <v>3</v>
      </c>
      <c r="C454" s="389">
        <v>7</v>
      </c>
      <c r="D454" s="389">
        <v>2.3333333333333335</v>
      </c>
      <c r="E454" s="391">
        <v>0</v>
      </c>
      <c r="F454" s="391">
        <v>0</v>
      </c>
      <c r="G454" s="389">
        <v>1</v>
      </c>
      <c r="H454" s="391">
        <v>0</v>
      </c>
      <c r="I454" s="391">
        <v>0</v>
      </c>
      <c r="J454" s="391">
        <v>0</v>
      </c>
      <c r="K454" s="389">
        <v>1</v>
      </c>
      <c r="L454" s="391">
        <v>0</v>
      </c>
      <c r="M454" s="391">
        <v>0</v>
      </c>
      <c r="N454" s="391">
        <v>0</v>
      </c>
      <c r="O454" s="389">
        <v>1</v>
      </c>
      <c r="P454" s="391">
        <v>0</v>
      </c>
    </row>
    <row r="455" spans="1:16" ht="22.5">
      <c r="A455" s="399" t="s">
        <v>1618</v>
      </c>
      <c r="B455" s="389">
        <v>2</v>
      </c>
      <c r="C455" s="389">
        <v>12</v>
      </c>
      <c r="D455" s="389">
        <v>6</v>
      </c>
      <c r="E455" s="391">
        <v>0</v>
      </c>
      <c r="F455" s="391">
        <v>0</v>
      </c>
      <c r="G455" s="391">
        <v>0</v>
      </c>
      <c r="H455" s="391">
        <v>0</v>
      </c>
      <c r="I455" s="391">
        <v>0</v>
      </c>
      <c r="J455" s="391">
        <v>0</v>
      </c>
      <c r="K455" s="389">
        <v>1</v>
      </c>
      <c r="L455" s="391">
        <v>0</v>
      </c>
      <c r="M455" s="391">
        <v>0</v>
      </c>
      <c r="N455" s="389">
        <v>1</v>
      </c>
      <c r="O455" s="391">
        <v>0</v>
      </c>
      <c r="P455" s="391">
        <v>0</v>
      </c>
    </row>
    <row r="456" spans="1:16">
      <c r="A456" s="399" t="s">
        <v>1619</v>
      </c>
      <c r="B456" s="389">
        <v>77</v>
      </c>
      <c r="C456" s="389">
        <v>141</v>
      </c>
      <c r="D456" s="389">
        <v>1.8311688311688312</v>
      </c>
      <c r="E456" s="389">
        <v>1</v>
      </c>
      <c r="F456" s="389">
        <v>1</v>
      </c>
      <c r="G456" s="389">
        <v>1</v>
      </c>
      <c r="H456" s="389">
        <v>11</v>
      </c>
      <c r="I456" s="389">
        <v>6</v>
      </c>
      <c r="J456" s="389">
        <v>7</v>
      </c>
      <c r="K456" s="389">
        <v>10</v>
      </c>
      <c r="L456" s="389">
        <v>18</v>
      </c>
      <c r="M456" s="389">
        <v>12</v>
      </c>
      <c r="N456" s="389">
        <v>6</v>
      </c>
      <c r="O456" s="389">
        <v>4</v>
      </c>
      <c r="P456" s="391">
        <v>0</v>
      </c>
    </row>
    <row r="457" spans="1:16" ht="22.5">
      <c r="A457" s="399" t="s">
        <v>1620</v>
      </c>
      <c r="B457" s="389">
        <v>33</v>
      </c>
      <c r="C457" s="389">
        <v>212</v>
      </c>
      <c r="D457" s="389">
        <v>6.4242424242424239</v>
      </c>
      <c r="E457" s="389">
        <v>1</v>
      </c>
      <c r="F457" s="389">
        <v>4</v>
      </c>
      <c r="G457" s="389">
        <v>2</v>
      </c>
      <c r="H457" s="389">
        <v>3</v>
      </c>
      <c r="I457" s="391">
        <v>0</v>
      </c>
      <c r="J457" s="389">
        <v>3</v>
      </c>
      <c r="K457" s="389">
        <v>2</v>
      </c>
      <c r="L457" s="389">
        <v>2</v>
      </c>
      <c r="M457" s="389">
        <v>3</v>
      </c>
      <c r="N457" s="389">
        <v>3</v>
      </c>
      <c r="O457" s="389">
        <v>10</v>
      </c>
      <c r="P457" s="391">
        <v>0</v>
      </c>
    </row>
    <row r="458" spans="1:16">
      <c r="A458" s="399" t="s">
        <v>1621</v>
      </c>
      <c r="B458" s="389">
        <v>65</v>
      </c>
      <c r="C458" s="389">
        <v>8294</v>
      </c>
      <c r="D458" s="389">
        <v>127.6</v>
      </c>
      <c r="E458" s="391">
        <v>0</v>
      </c>
      <c r="F458" s="389">
        <v>1</v>
      </c>
      <c r="G458" s="391">
        <v>0</v>
      </c>
      <c r="H458" s="391">
        <v>0</v>
      </c>
      <c r="I458" s="389">
        <v>1</v>
      </c>
      <c r="J458" s="391">
        <v>0</v>
      </c>
      <c r="K458" s="391">
        <v>0</v>
      </c>
      <c r="L458" s="391">
        <v>0</v>
      </c>
      <c r="M458" s="391">
        <v>0</v>
      </c>
      <c r="N458" s="389">
        <v>2</v>
      </c>
      <c r="O458" s="389">
        <v>61</v>
      </c>
      <c r="P458" s="391">
        <v>0</v>
      </c>
    </row>
    <row r="459" spans="1:16" ht="33.75">
      <c r="A459" s="399" t="s">
        <v>1622</v>
      </c>
      <c r="B459" s="389">
        <v>17</v>
      </c>
      <c r="C459" s="389">
        <v>184</v>
      </c>
      <c r="D459" s="389">
        <v>10.823529411764707</v>
      </c>
      <c r="E459" s="389">
        <v>4</v>
      </c>
      <c r="F459" s="389">
        <v>1</v>
      </c>
      <c r="G459" s="389">
        <v>1</v>
      </c>
      <c r="H459" s="391">
        <v>0</v>
      </c>
      <c r="I459" s="391">
        <v>0</v>
      </c>
      <c r="J459" s="391">
        <v>0</v>
      </c>
      <c r="K459" s="389">
        <v>1</v>
      </c>
      <c r="L459" s="391">
        <v>0</v>
      </c>
      <c r="M459" s="389">
        <v>1</v>
      </c>
      <c r="N459" s="389">
        <v>2</v>
      </c>
      <c r="O459" s="389">
        <v>7</v>
      </c>
      <c r="P459" s="391">
        <v>0</v>
      </c>
    </row>
    <row r="460" spans="1:16">
      <c r="A460" s="399" t="s">
        <v>1623</v>
      </c>
      <c r="B460" s="389">
        <v>52</v>
      </c>
      <c r="C460" s="389">
        <v>387</v>
      </c>
      <c r="D460" s="389">
        <v>7.4423076923076925</v>
      </c>
      <c r="E460" s="391">
        <v>0</v>
      </c>
      <c r="F460" s="391">
        <v>0</v>
      </c>
      <c r="G460" s="389">
        <v>1</v>
      </c>
      <c r="H460" s="391">
        <v>0</v>
      </c>
      <c r="I460" s="389">
        <v>3</v>
      </c>
      <c r="J460" s="389">
        <v>5</v>
      </c>
      <c r="K460" s="389">
        <v>9</v>
      </c>
      <c r="L460" s="389">
        <v>10</v>
      </c>
      <c r="M460" s="389">
        <v>16</v>
      </c>
      <c r="N460" s="389">
        <v>5</v>
      </c>
      <c r="O460" s="389">
        <v>3</v>
      </c>
      <c r="P460" s="391">
        <v>0</v>
      </c>
    </row>
    <row r="461" spans="1:16" ht="22.5">
      <c r="A461" s="399" t="s">
        <v>1624</v>
      </c>
      <c r="B461" s="389">
        <v>17</v>
      </c>
      <c r="C461" s="389">
        <v>187</v>
      </c>
      <c r="D461" s="389">
        <v>11</v>
      </c>
      <c r="E461" s="391">
        <v>0</v>
      </c>
      <c r="F461" s="391">
        <v>0</v>
      </c>
      <c r="G461" s="391">
        <v>0</v>
      </c>
      <c r="H461" s="391">
        <v>0</v>
      </c>
      <c r="I461" s="391">
        <v>0</v>
      </c>
      <c r="J461" s="389">
        <v>1</v>
      </c>
      <c r="K461" s="389">
        <v>11</v>
      </c>
      <c r="L461" s="389">
        <v>1</v>
      </c>
      <c r="M461" s="389">
        <v>4</v>
      </c>
      <c r="N461" s="391">
        <v>0</v>
      </c>
      <c r="O461" s="391">
        <v>0</v>
      </c>
      <c r="P461" s="391">
        <v>0</v>
      </c>
    </row>
    <row r="462" spans="1:16" ht="22.5">
      <c r="A462" s="399" t="s">
        <v>1625</v>
      </c>
      <c r="B462" s="389">
        <v>23</v>
      </c>
      <c r="C462" s="389">
        <v>365</v>
      </c>
      <c r="D462" s="389">
        <v>15.869565217391305</v>
      </c>
      <c r="E462" s="391">
        <v>0</v>
      </c>
      <c r="F462" s="391">
        <v>0</v>
      </c>
      <c r="G462" s="391">
        <v>0</v>
      </c>
      <c r="H462" s="389">
        <v>2</v>
      </c>
      <c r="I462" s="389">
        <v>4</v>
      </c>
      <c r="J462" s="389">
        <v>3</v>
      </c>
      <c r="K462" s="389">
        <v>3</v>
      </c>
      <c r="L462" s="389">
        <v>4</v>
      </c>
      <c r="M462" s="389">
        <v>4</v>
      </c>
      <c r="N462" s="389">
        <v>1</v>
      </c>
      <c r="O462" s="389">
        <v>2</v>
      </c>
      <c r="P462" s="391">
        <v>0</v>
      </c>
    </row>
    <row r="463" spans="1:16">
      <c r="A463" s="399" t="s">
        <v>1626</v>
      </c>
      <c r="B463" s="389">
        <v>1436</v>
      </c>
      <c r="C463" s="389">
        <v>44964</v>
      </c>
      <c r="D463" s="389">
        <v>31.311977715877436</v>
      </c>
      <c r="E463" s="389">
        <v>65</v>
      </c>
      <c r="F463" s="389">
        <v>205</v>
      </c>
      <c r="G463" s="389">
        <v>201</v>
      </c>
      <c r="H463" s="389">
        <v>185</v>
      </c>
      <c r="I463" s="389">
        <v>131</v>
      </c>
      <c r="J463" s="389">
        <v>97</v>
      </c>
      <c r="K463" s="389">
        <v>144</v>
      </c>
      <c r="L463" s="389">
        <v>137</v>
      </c>
      <c r="M463" s="389">
        <v>95</v>
      </c>
      <c r="N463" s="389">
        <v>77</v>
      </c>
      <c r="O463" s="389">
        <v>99</v>
      </c>
      <c r="P463" s="391">
        <v>0</v>
      </c>
    </row>
    <row r="464" spans="1:16">
      <c r="A464" s="399" t="s">
        <v>1627</v>
      </c>
      <c r="B464" s="389">
        <v>89</v>
      </c>
      <c r="C464" s="389">
        <v>533</v>
      </c>
      <c r="D464" s="389">
        <v>5.98876404494382</v>
      </c>
      <c r="E464" s="389">
        <v>6</v>
      </c>
      <c r="F464" s="389">
        <v>14</v>
      </c>
      <c r="G464" s="389">
        <v>11</v>
      </c>
      <c r="H464" s="389">
        <v>9</v>
      </c>
      <c r="I464" s="389">
        <v>12</v>
      </c>
      <c r="J464" s="389">
        <v>3</v>
      </c>
      <c r="K464" s="389">
        <v>9</v>
      </c>
      <c r="L464" s="389">
        <v>7</v>
      </c>
      <c r="M464" s="389">
        <v>3</v>
      </c>
      <c r="N464" s="389">
        <v>3</v>
      </c>
      <c r="O464" s="389">
        <v>12</v>
      </c>
      <c r="P464" s="391">
        <v>0</v>
      </c>
    </row>
    <row r="465" spans="1:16">
      <c r="A465" s="399" t="s">
        <v>1628</v>
      </c>
      <c r="B465" s="389">
        <v>428</v>
      </c>
      <c r="C465" s="389">
        <v>1071</v>
      </c>
      <c r="D465" s="389">
        <v>2.5023364485981308</v>
      </c>
      <c r="E465" s="391">
        <v>0</v>
      </c>
      <c r="F465" s="389">
        <v>1</v>
      </c>
      <c r="G465" s="389">
        <v>10</v>
      </c>
      <c r="H465" s="389">
        <v>43</v>
      </c>
      <c r="I465" s="389">
        <v>46</v>
      </c>
      <c r="J465" s="389">
        <v>40</v>
      </c>
      <c r="K465" s="389">
        <v>110</v>
      </c>
      <c r="L465" s="389">
        <v>73</v>
      </c>
      <c r="M465" s="389">
        <v>58</v>
      </c>
      <c r="N465" s="389">
        <v>28</v>
      </c>
      <c r="O465" s="389">
        <v>18</v>
      </c>
      <c r="P465" s="389">
        <v>1</v>
      </c>
    </row>
    <row r="466" spans="1:16">
      <c r="A466" s="399" t="s">
        <v>1629</v>
      </c>
      <c r="B466" s="389">
        <v>279</v>
      </c>
      <c r="C466" s="389">
        <v>925</v>
      </c>
      <c r="D466" s="389">
        <v>3.3154121863799282</v>
      </c>
      <c r="E466" s="391">
        <v>0</v>
      </c>
      <c r="F466" s="391">
        <v>0</v>
      </c>
      <c r="G466" s="389">
        <v>8</v>
      </c>
      <c r="H466" s="389">
        <v>6</v>
      </c>
      <c r="I466" s="389">
        <v>25</v>
      </c>
      <c r="J466" s="389">
        <v>15</v>
      </c>
      <c r="K466" s="389">
        <v>54</v>
      </c>
      <c r="L466" s="389">
        <v>46</v>
      </c>
      <c r="M466" s="389">
        <v>55</v>
      </c>
      <c r="N466" s="389">
        <v>40</v>
      </c>
      <c r="O466" s="389">
        <v>30</v>
      </c>
      <c r="P466" s="391">
        <v>0</v>
      </c>
    </row>
    <row r="467" spans="1:16" ht="22.5">
      <c r="A467" s="399" t="s">
        <v>1630</v>
      </c>
      <c r="B467" s="389">
        <v>161</v>
      </c>
      <c r="C467" s="389">
        <v>814</v>
      </c>
      <c r="D467" s="389">
        <v>5.0559006211180124</v>
      </c>
      <c r="E467" s="389">
        <v>1</v>
      </c>
      <c r="F467" s="389">
        <v>1</v>
      </c>
      <c r="G467" s="389">
        <v>2</v>
      </c>
      <c r="H467" s="389">
        <v>2</v>
      </c>
      <c r="I467" s="389">
        <v>1</v>
      </c>
      <c r="J467" s="389">
        <v>3</v>
      </c>
      <c r="K467" s="389">
        <v>5</v>
      </c>
      <c r="L467" s="389">
        <v>3</v>
      </c>
      <c r="M467" s="389">
        <v>14</v>
      </c>
      <c r="N467" s="389">
        <v>29</v>
      </c>
      <c r="O467" s="389">
        <v>100</v>
      </c>
      <c r="P467" s="391">
        <v>0</v>
      </c>
    </row>
    <row r="468" spans="1:16">
      <c r="A468" s="399" t="s">
        <v>1631</v>
      </c>
      <c r="B468" s="389">
        <v>60</v>
      </c>
      <c r="C468" s="389">
        <v>128</v>
      </c>
      <c r="D468" s="389">
        <v>2.1333333333333333</v>
      </c>
      <c r="E468" s="391">
        <v>0</v>
      </c>
      <c r="F468" s="389">
        <v>3</v>
      </c>
      <c r="G468" s="391">
        <v>0</v>
      </c>
      <c r="H468" s="389">
        <v>2</v>
      </c>
      <c r="I468" s="389">
        <v>4</v>
      </c>
      <c r="J468" s="389">
        <v>2</v>
      </c>
      <c r="K468" s="389">
        <v>6</v>
      </c>
      <c r="L468" s="389">
        <v>4</v>
      </c>
      <c r="M468" s="389">
        <v>14</v>
      </c>
      <c r="N468" s="389">
        <v>12</v>
      </c>
      <c r="O468" s="389">
        <v>13</v>
      </c>
      <c r="P468" s="391">
        <v>0</v>
      </c>
    </row>
    <row r="469" spans="1:16">
      <c r="A469" s="399" t="s">
        <v>1632</v>
      </c>
      <c r="B469" s="389">
        <v>52</v>
      </c>
      <c r="C469" s="389">
        <v>236</v>
      </c>
      <c r="D469" s="389">
        <v>4.5384615384615383</v>
      </c>
      <c r="E469" s="391">
        <v>0</v>
      </c>
      <c r="F469" s="391">
        <v>0</v>
      </c>
      <c r="G469" s="389">
        <v>2</v>
      </c>
      <c r="H469" s="389">
        <v>3</v>
      </c>
      <c r="I469" s="391">
        <v>0</v>
      </c>
      <c r="J469" s="389">
        <v>1</v>
      </c>
      <c r="K469" s="389">
        <v>6</v>
      </c>
      <c r="L469" s="389">
        <v>7</v>
      </c>
      <c r="M469" s="389">
        <v>7</v>
      </c>
      <c r="N469" s="389">
        <v>10</v>
      </c>
      <c r="O469" s="389">
        <v>16</v>
      </c>
      <c r="P469" s="391">
        <v>0</v>
      </c>
    </row>
    <row r="470" spans="1:16">
      <c r="A470" s="399" t="s">
        <v>1633</v>
      </c>
      <c r="B470" s="389">
        <v>139</v>
      </c>
      <c r="C470" s="389">
        <v>415</v>
      </c>
      <c r="D470" s="389">
        <v>2.985611510791367</v>
      </c>
      <c r="E470" s="389">
        <v>3</v>
      </c>
      <c r="F470" s="389">
        <v>3</v>
      </c>
      <c r="G470" s="389">
        <v>6</v>
      </c>
      <c r="H470" s="389">
        <v>3</v>
      </c>
      <c r="I470" s="389">
        <v>9</v>
      </c>
      <c r="J470" s="389">
        <v>9</v>
      </c>
      <c r="K470" s="389">
        <v>22</v>
      </c>
      <c r="L470" s="389">
        <v>19</v>
      </c>
      <c r="M470" s="389">
        <v>15</v>
      </c>
      <c r="N470" s="389">
        <v>27</v>
      </c>
      <c r="O470" s="389">
        <v>23</v>
      </c>
      <c r="P470" s="391">
        <v>0</v>
      </c>
    </row>
    <row r="471" spans="1:16">
      <c r="A471" s="399" t="s">
        <v>1634</v>
      </c>
      <c r="B471" s="389">
        <v>7</v>
      </c>
      <c r="C471" s="389">
        <v>55</v>
      </c>
      <c r="D471" s="389">
        <v>7.8571428571428568</v>
      </c>
      <c r="E471" s="389">
        <v>3</v>
      </c>
      <c r="F471" s="389">
        <v>2</v>
      </c>
      <c r="G471" s="391">
        <v>0</v>
      </c>
      <c r="H471" s="391">
        <v>0</v>
      </c>
      <c r="I471" s="391">
        <v>0</v>
      </c>
      <c r="J471" s="389">
        <v>1</v>
      </c>
      <c r="K471" s="391">
        <v>0</v>
      </c>
      <c r="L471" s="391">
        <v>0</v>
      </c>
      <c r="M471" s="391">
        <v>0</v>
      </c>
      <c r="N471" s="389">
        <v>1</v>
      </c>
      <c r="O471" s="391">
        <v>0</v>
      </c>
      <c r="P471" s="391">
        <v>0</v>
      </c>
    </row>
    <row r="472" spans="1:16" ht="22.5">
      <c r="A472" s="399" t="s">
        <v>1635</v>
      </c>
      <c r="B472" s="389">
        <v>25</v>
      </c>
      <c r="C472" s="389">
        <v>97</v>
      </c>
      <c r="D472" s="389">
        <v>3.88</v>
      </c>
      <c r="E472" s="391">
        <v>0</v>
      </c>
      <c r="F472" s="391">
        <v>0</v>
      </c>
      <c r="G472" s="391">
        <v>0</v>
      </c>
      <c r="H472" s="391">
        <v>0</v>
      </c>
      <c r="I472" s="389">
        <v>1</v>
      </c>
      <c r="J472" s="391">
        <v>0</v>
      </c>
      <c r="K472" s="389">
        <v>5</v>
      </c>
      <c r="L472" s="389">
        <v>2</v>
      </c>
      <c r="M472" s="389">
        <v>3</v>
      </c>
      <c r="N472" s="389">
        <v>4</v>
      </c>
      <c r="O472" s="389">
        <v>10</v>
      </c>
      <c r="P472" s="391">
        <v>0</v>
      </c>
    </row>
    <row r="473" spans="1:16">
      <c r="A473" s="399" t="s">
        <v>3439</v>
      </c>
      <c r="B473" s="389">
        <v>349</v>
      </c>
      <c r="C473" s="389">
        <v>661</v>
      </c>
      <c r="D473" s="389">
        <v>1.8939828080229226</v>
      </c>
      <c r="E473" s="391">
        <v>0</v>
      </c>
      <c r="F473" s="389">
        <v>3</v>
      </c>
      <c r="G473" s="389">
        <v>5</v>
      </c>
      <c r="H473" s="389">
        <v>2</v>
      </c>
      <c r="I473" s="391">
        <v>0</v>
      </c>
      <c r="J473" s="389">
        <v>3</v>
      </c>
      <c r="K473" s="389">
        <v>19</v>
      </c>
      <c r="L473" s="389">
        <v>56</v>
      </c>
      <c r="M473" s="389">
        <v>115</v>
      </c>
      <c r="N473" s="389">
        <v>87</v>
      </c>
      <c r="O473" s="389">
        <v>59</v>
      </c>
      <c r="P473" s="391">
        <v>0</v>
      </c>
    </row>
    <row r="474" spans="1:16">
      <c r="A474" s="399" t="s">
        <v>3440</v>
      </c>
      <c r="B474" s="389">
        <v>16</v>
      </c>
      <c r="C474" s="389">
        <v>73</v>
      </c>
      <c r="D474" s="389">
        <v>4.5625</v>
      </c>
      <c r="E474" s="391">
        <v>0</v>
      </c>
      <c r="F474" s="391">
        <v>0</v>
      </c>
      <c r="G474" s="391">
        <v>0</v>
      </c>
      <c r="H474" s="391">
        <v>0</v>
      </c>
      <c r="I474" s="391">
        <v>0</v>
      </c>
      <c r="J474" s="389">
        <v>1</v>
      </c>
      <c r="K474" s="389">
        <v>1</v>
      </c>
      <c r="L474" s="389">
        <v>3</v>
      </c>
      <c r="M474" s="389">
        <v>5</v>
      </c>
      <c r="N474" s="389">
        <v>5</v>
      </c>
      <c r="O474" s="389">
        <v>1</v>
      </c>
      <c r="P474" s="391">
        <v>0</v>
      </c>
    </row>
    <row r="475" spans="1:16">
      <c r="A475" s="399" t="s">
        <v>3441</v>
      </c>
      <c r="B475" s="389">
        <v>36</v>
      </c>
      <c r="C475" s="389">
        <v>146</v>
      </c>
      <c r="D475" s="389">
        <v>4.0555555555555554</v>
      </c>
      <c r="E475" s="391">
        <v>0</v>
      </c>
      <c r="F475" s="391">
        <v>0</v>
      </c>
      <c r="G475" s="391">
        <v>0</v>
      </c>
      <c r="H475" s="389">
        <v>1</v>
      </c>
      <c r="I475" s="389">
        <v>2</v>
      </c>
      <c r="J475" s="389">
        <v>1</v>
      </c>
      <c r="K475" s="389">
        <v>9</v>
      </c>
      <c r="L475" s="389">
        <v>4</v>
      </c>
      <c r="M475" s="389">
        <v>6</v>
      </c>
      <c r="N475" s="389">
        <v>4</v>
      </c>
      <c r="O475" s="389">
        <v>9</v>
      </c>
      <c r="P475" s="391">
        <v>0</v>
      </c>
    </row>
    <row r="476" spans="1:16">
      <c r="A476" s="399" t="s">
        <v>1639</v>
      </c>
      <c r="B476" s="389">
        <v>18</v>
      </c>
      <c r="C476" s="389">
        <v>91</v>
      </c>
      <c r="D476" s="389">
        <v>5.0555555555555554</v>
      </c>
      <c r="E476" s="391">
        <v>0</v>
      </c>
      <c r="F476" s="391">
        <v>0</v>
      </c>
      <c r="G476" s="391">
        <v>0</v>
      </c>
      <c r="H476" s="391">
        <v>0</v>
      </c>
      <c r="I476" s="391">
        <v>0</v>
      </c>
      <c r="J476" s="391">
        <v>0</v>
      </c>
      <c r="K476" s="389">
        <v>3</v>
      </c>
      <c r="L476" s="389">
        <v>7</v>
      </c>
      <c r="M476" s="389">
        <v>3</v>
      </c>
      <c r="N476" s="389">
        <v>3</v>
      </c>
      <c r="O476" s="389">
        <v>2</v>
      </c>
      <c r="P476" s="391">
        <v>0</v>
      </c>
    </row>
    <row r="477" spans="1:16">
      <c r="A477" s="399" t="s">
        <v>1640</v>
      </c>
      <c r="B477" s="389">
        <v>81</v>
      </c>
      <c r="C477" s="389">
        <v>1057</v>
      </c>
      <c r="D477" s="389">
        <v>13.049382716049383</v>
      </c>
      <c r="E477" s="389">
        <v>1</v>
      </c>
      <c r="F477" s="389">
        <v>4</v>
      </c>
      <c r="G477" s="389">
        <v>5</v>
      </c>
      <c r="H477" s="389">
        <v>13</v>
      </c>
      <c r="I477" s="389">
        <v>9</v>
      </c>
      <c r="J477" s="389">
        <v>5</v>
      </c>
      <c r="K477" s="389">
        <v>15</v>
      </c>
      <c r="L477" s="389">
        <v>5</v>
      </c>
      <c r="M477" s="389">
        <v>7</v>
      </c>
      <c r="N477" s="389">
        <v>4</v>
      </c>
      <c r="O477" s="389">
        <v>13</v>
      </c>
      <c r="P477" s="391">
        <v>0</v>
      </c>
    </row>
    <row r="478" spans="1:16">
      <c r="A478" s="399" t="s">
        <v>1641</v>
      </c>
      <c r="B478" s="389">
        <v>101</v>
      </c>
      <c r="C478" s="389">
        <v>1056</v>
      </c>
      <c r="D478" s="389">
        <v>10.455445544554456</v>
      </c>
      <c r="E478" s="389">
        <v>1</v>
      </c>
      <c r="F478" s="389">
        <v>2</v>
      </c>
      <c r="G478" s="389">
        <v>5</v>
      </c>
      <c r="H478" s="389">
        <v>8</v>
      </c>
      <c r="I478" s="389">
        <v>10</v>
      </c>
      <c r="J478" s="389">
        <v>3</v>
      </c>
      <c r="K478" s="389">
        <v>15</v>
      </c>
      <c r="L478" s="389">
        <v>15</v>
      </c>
      <c r="M478" s="389">
        <v>13</v>
      </c>
      <c r="N478" s="389">
        <v>11</v>
      </c>
      <c r="O478" s="389">
        <v>18</v>
      </c>
      <c r="P478" s="391">
        <v>0</v>
      </c>
    </row>
    <row r="479" spans="1:16" ht="22.5">
      <c r="A479" s="399" t="s">
        <v>1642</v>
      </c>
      <c r="B479" s="389">
        <v>71</v>
      </c>
      <c r="C479" s="389">
        <v>929</v>
      </c>
      <c r="D479" s="389">
        <v>13.084507042253522</v>
      </c>
      <c r="E479" s="391">
        <v>0</v>
      </c>
      <c r="F479" s="391">
        <v>0</v>
      </c>
      <c r="G479" s="389">
        <v>1</v>
      </c>
      <c r="H479" s="389">
        <v>10</v>
      </c>
      <c r="I479" s="389">
        <v>9</v>
      </c>
      <c r="J479" s="389">
        <v>10</v>
      </c>
      <c r="K479" s="389">
        <v>12</v>
      </c>
      <c r="L479" s="389">
        <v>7</v>
      </c>
      <c r="M479" s="389">
        <v>6</v>
      </c>
      <c r="N479" s="389">
        <v>12</v>
      </c>
      <c r="O479" s="389">
        <v>4</v>
      </c>
      <c r="P479" s="391">
        <v>0</v>
      </c>
    </row>
    <row r="480" spans="1:16">
      <c r="A480" s="399" t="s">
        <v>1643</v>
      </c>
      <c r="B480" s="389">
        <v>21</v>
      </c>
      <c r="C480" s="389">
        <v>351</v>
      </c>
      <c r="D480" s="389">
        <v>16.714285714285715</v>
      </c>
      <c r="E480" s="389">
        <v>1</v>
      </c>
      <c r="F480" s="391">
        <v>0</v>
      </c>
      <c r="G480" s="389">
        <v>4</v>
      </c>
      <c r="H480" s="389">
        <v>2</v>
      </c>
      <c r="I480" s="391">
        <v>0</v>
      </c>
      <c r="J480" s="391">
        <v>0</v>
      </c>
      <c r="K480" s="389">
        <v>4</v>
      </c>
      <c r="L480" s="389">
        <v>5</v>
      </c>
      <c r="M480" s="389">
        <v>3</v>
      </c>
      <c r="N480" s="389">
        <v>1</v>
      </c>
      <c r="O480" s="389">
        <v>1</v>
      </c>
      <c r="P480" s="391">
        <v>0</v>
      </c>
    </row>
    <row r="481" spans="1:16">
      <c r="A481" s="399" t="s">
        <v>1644</v>
      </c>
      <c r="B481" s="389">
        <v>10</v>
      </c>
      <c r="C481" s="389">
        <v>47</v>
      </c>
      <c r="D481" s="389">
        <v>4.7</v>
      </c>
      <c r="E481" s="391">
        <v>0</v>
      </c>
      <c r="F481" s="389">
        <v>2</v>
      </c>
      <c r="G481" s="391">
        <v>0</v>
      </c>
      <c r="H481" s="389">
        <v>1</v>
      </c>
      <c r="I481" s="389">
        <v>1</v>
      </c>
      <c r="J481" s="389">
        <v>1</v>
      </c>
      <c r="K481" s="389">
        <v>3</v>
      </c>
      <c r="L481" s="391">
        <v>0</v>
      </c>
      <c r="M481" s="391">
        <v>0</v>
      </c>
      <c r="N481" s="391">
        <v>0</v>
      </c>
      <c r="O481" s="389">
        <v>2</v>
      </c>
      <c r="P481" s="391">
        <v>0</v>
      </c>
    </row>
    <row r="482" spans="1:16">
      <c r="A482" s="399" t="s">
        <v>1645</v>
      </c>
      <c r="B482" s="389">
        <v>275</v>
      </c>
      <c r="C482" s="389">
        <v>1314</v>
      </c>
      <c r="D482" s="389">
        <v>4.7781818181818183</v>
      </c>
      <c r="E482" s="389">
        <v>12</v>
      </c>
      <c r="F482" s="389">
        <v>108</v>
      </c>
      <c r="G482" s="389">
        <v>89</v>
      </c>
      <c r="H482" s="389">
        <v>62</v>
      </c>
      <c r="I482" s="389">
        <v>3</v>
      </c>
      <c r="J482" s="391">
        <v>0</v>
      </c>
      <c r="K482" s="391">
        <v>0</v>
      </c>
      <c r="L482" s="391">
        <v>0</v>
      </c>
      <c r="M482" s="391">
        <v>0</v>
      </c>
      <c r="N482" s="389">
        <v>1</v>
      </c>
      <c r="O482" s="391">
        <v>0</v>
      </c>
      <c r="P482" s="391">
        <v>0</v>
      </c>
    </row>
    <row r="483" spans="1:16">
      <c r="A483" s="399" t="s">
        <v>1646</v>
      </c>
      <c r="B483" s="389">
        <v>39</v>
      </c>
      <c r="C483" s="389">
        <v>306</v>
      </c>
      <c r="D483" s="389">
        <v>7.8461538461538458</v>
      </c>
      <c r="E483" s="391">
        <v>0</v>
      </c>
      <c r="F483" s="391">
        <v>0</v>
      </c>
      <c r="G483" s="391">
        <v>0</v>
      </c>
      <c r="H483" s="389">
        <v>3</v>
      </c>
      <c r="I483" s="389">
        <v>2</v>
      </c>
      <c r="J483" s="389">
        <v>2</v>
      </c>
      <c r="K483" s="389">
        <v>10</v>
      </c>
      <c r="L483" s="389">
        <v>5</v>
      </c>
      <c r="M483" s="389">
        <v>6</v>
      </c>
      <c r="N483" s="389">
        <v>1</v>
      </c>
      <c r="O483" s="389">
        <v>10</v>
      </c>
      <c r="P483" s="391">
        <v>0</v>
      </c>
    </row>
    <row r="484" spans="1:16">
      <c r="A484" s="399" t="s">
        <v>1647</v>
      </c>
      <c r="B484" s="389">
        <v>31</v>
      </c>
      <c r="C484" s="389">
        <v>511</v>
      </c>
      <c r="D484" s="389">
        <v>16.483870967741936</v>
      </c>
      <c r="E484" s="391">
        <v>0</v>
      </c>
      <c r="F484" s="389">
        <v>1</v>
      </c>
      <c r="G484" s="389">
        <v>1</v>
      </c>
      <c r="H484" s="389">
        <v>1</v>
      </c>
      <c r="I484" s="389">
        <v>4</v>
      </c>
      <c r="J484" s="389">
        <v>6</v>
      </c>
      <c r="K484" s="389">
        <v>2</v>
      </c>
      <c r="L484" s="389">
        <v>6</v>
      </c>
      <c r="M484" s="389">
        <v>4</v>
      </c>
      <c r="N484" s="389">
        <v>5</v>
      </c>
      <c r="O484" s="389">
        <v>1</v>
      </c>
      <c r="P484" s="391">
        <v>0</v>
      </c>
    </row>
    <row r="485" spans="1:16">
      <c r="A485" s="399" t="s">
        <v>1648</v>
      </c>
      <c r="B485" s="389">
        <v>12</v>
      </c>
      <c r="C485" s="389">
        <v>84</v>
      </c>
      <c r="D485" s="389">
        <v>7</v>
      </c>
      <c r="E485" s="391">
        <v>0</v>
      </c>
      <c r="F485" s="391">
        <v>0</v>
      </c>
      <c r="G485" s="389">
        <v>1</v>
      </c>
      <c r="H485" s="389">
        <v>2</v>
      </c>
      <c r="I485" s="389">
        <v>2</v>
      </c>
      <c r="J485" s="389">
        <v>2</v>
      </c>
      <c r="K485" s="391">
        <v>0</v>
      </c>
      <c r="L485" s="391">
        <v>0</v>
      </c>
      <c r="M485" s="389">
        <v>3</v>
      </c>
      <c r="N485" s="391">
        <v>0</v>
      </c>
      <c r="O485" s="389">
        <v>2</v>
      </c>
      <c r="P485" s="391">
        <v>0</v>
      </c>
    </row>
    <row r="486" spans="1:16" ht="22.5">
      <c r="A486" s="399" t="s">
        <v>1649</v>
      </c>
      <c r="B486" s="389">
        <v>14</v>
      </c>
      <c r="C486" s="389">
        <v>69</v>
      </c>
      <c r="D486" s="389">
        <v>4.9285714285714288</v>
      </c>
      <c r="E486" s="391">
        <v>0</v>
      </c>
      <c r="F486" s="389">
        <v>1</v>
      </c>
      <c r="G486" s="389">
        <v>1</v>
      </c>
      <c r="H486" s="391">
        <v>0</v>
      </c>
      <c r="I486" s="391">
        <v>0</v>
      </c>
      <c r="J486" s="391">
        <v>0</v>
      </c>
      <c r="K486" s="389">
        <v>2</v>
      </c>
      <c r="L486" s="389">
        <v>1</v>
      </c>
      <c r="M486" s="389">
        <v>3</v>
      </c>
      <c r="N486" s="389">
        <v>1</v>
      </c>
      <c r="O486" s="389">
        <v>5</v>
      </c>
      <c r="P486" s="391">
        <v>0</v>
      </c>
    </row>
    <row r="487" spans="1:16">
      <c r="A487" s="399" t="s">
        <v>1650</v>
      </c>
      <c r="B487" s="389">
        <v>306</v>
      </c>
      <c r="C487" s="389">
        <v>3003</v>
      </c>
      <c r="D487" s="389">
        <v>9.8137254901960791</v>
      </c>
      <c r="E487" s="391">
        <v>0</v>
      </c>
      <c r="F487" s="389">
        <v>62</v>
      </c>
      <c r="G487" s="389">
        <v>40</v>
      </c>
      <c r="H487" s="389">
        <v>24</v>
      </c>
      <c r="I487" s="389">
        <v>5</v>
      </c>
      <c r="J487" s="389">
        <v>8</v>
      </c>
      <c r="K487" s="389">
        <v>29</v>
      </c>
      <c r="L487" s="389">
        <v>25</v>
      </c>
      <c r="M487" s="389">
        <v>20</v>
      </c>
      <c r="N487" s="389">
        <v>36</v>
      </c>
      <c r="O487" s="389">
        <v>57</v>
      </c>
      <c r="P487" s="391">
        <v>0</v>
      </c>
    </row>
    <row r="488" spans="1:16">
      <c r="A488" s="399" t="s">
        <v>1651</v>
      </c>
      <c r="B488" s="389">
        <v>4</v>
      </c>
      <c r="C488" s="389">
        <v>9</v>
      </c>
      <c r="D488" s="389">
        <v>2.25</v>
      </c>
      <c r="E488" s="391">
        <v>0</v>
      </c>
      <c r="F488" s="391">
        <v>0</v>
      </c>
      <c r="G488" s="391">
        <v>0</v>
      </c>
      <c r="H488" s="391">
        <v>0</v>
      </c>
      <c r="I488" s="391">
        <v>0</v>
      </c>
      <c r="J488" s="391">
        <v>0</v>
      </c>
      <c r="K488" s="391">
        <v>0</v>
      </c>
      <c r="L488" s="391">
        <v>0</v>
      </c>
      <c r="M488" s="389">
        <v>2</v>
      </c>
      <c r="N488" s="391">
        <v>0</v>
      </c>
      <c r="O488" s="389">
        <v>2</v>
      </c>
      <c r="P488" s="391">
        <v>0</v>
      </c>
    </row>
    <row r="489" spans="1:16">
      <c r="A489" s="399" t="s">
        <v>1652</v>
      </c>
      <c r="B489" s="389">
        <v>266</v>
      </c>
      <c r="C489" s="389">
        <v>2369</v>
      </c>
      <c r="D489" s="389">
        <v>8.9060150375939848</v>
      </c>
      <c r="E489" s="389">
        <v>18</v>
      </c>
      <c r="F489" s="389">
        <v>19</v>
      </c>
      <c r="G489" s="389">
        <v>11</v>
      </c>
      <c r="H489" s="389">
        <v>15</v>
      </c>
      <c r="I489" s="389">
        <v>10</v>
      </c>
      <c r="J489" s="389">
        <v>6</v>
      </c>
      <c r="K489" s="389">
        <v>24</v>
      </c>
      <c r="L489" s="389">
        <v>21</v>
      </c>
      <c r="M489" s="389">
        <v>29</v>
      </c>
      <c r="N489" s="389">
        <v>24</v>
      </c>
      <c r="O489" s="389">
        <v>88</v>
      </c>
      <c r="P489" s="389">
        <v>1</v>
      </c>
    </row>
    <row r="490" spans="1:16" ht="22.5">
      <c r="A490" s="399" t="s">
        <v>1653</v>
      </c>
      <c r="B490" s="389">
        <v>85</v>
      </c>
      <c r="C490" s="389">
        <v>1027</v>
      </c>
      <c r="D490" s="389">
        <v>12.08235294117647</v>
      </c>
      <c r="E490" s="389">
        <v>1</v>
      </c>
      <c r="F490" s="389">
        <v>2</v>
      </c>
      <c r="G490" s="389">
        <v>1</v>
      </c>
      <c r="H490" s="389">
        <v>1</v>
      </c>
      <c r="I490" s="389">
        <v>2</v>
      </c>
      <c r="J490" s="389">
        <v>3</v>
      </c>
      <c r="K490" s="389">
        <v>4</v>
      </c>
      <c r="L490" s="389">
        <v>14</v>
      </c>
      <c r="M490" s="389">
        <v>16</v>
      </c>
      <c r="N490" s="389">
        <v>13</v>
      </c>
      <c r="O490" s="389">
        <v>28</v>
      </c>
      <c r="P490" s="391">
        <v>0</v>
      </c>
    </row>
    <row r="491" spans="1:16" ht="22.5">
      <c r="A491" s="399" t="s">
        <v>1654</v>
      </c>
      <c r="B491" s="389">
        <v>28</v>
      </c>
      <c r="C491" s="389">
        <v>383</v>
      </c>
      <c r="D491" s="389">
        <v>13.678571428571429</v>
      </c>
      <c r="E491" s="389">
        <v>1</v>
      </c>
      <c r="F491" s="389">
        <v>5</v>
      </c>
      <c r="G491" s="389">
        <v>1</v>
      </c>
      <c r="H491" s="391">
        <v>0</v>
      </c>
      <c r="I491" s="391">
        <v>0</v>
      </c>
      <c r="J491" s="389">
        <v>1</v>
      </c>
      <c r="K491" s="389">
        <v>5</v>
      </c>
      <c r="L491" s="389">
        <v>4</v>
      </c>
      <c r="M491" s="389">
        <v>4</v>
      </c>
      <c r="N491" s="389">
        <v>1</v>
      </c>
      <c r="O491" s="389">
        <v>6</v>
      </c>
      <c r="P491" s="391">
        <v>0</v>
      </c>
    </row>
    <row r="492" spans="1:16" ht="33.75">
      <c r="A492" s="399" t="s">
        <v>1655</v>
      </c>
      <c r="B492" s="389">
        <v>39</v>
      </c>
      <c r="C492" s="389">
        <v>204</v>
      </c>
      <c r="D492" s="389">
        <v>5.2307692307692308</v>
      </c>
      <c r="E492" s="389">
        <v>2</v>
      </c>
      <c r="F492" s="391">
        <v>0</v>
      </c>
      <c r="G492" s="391">
        <v>0</v>
      </c>
      <c r="H492" s="389">
        <v>1</v>
      </c>
      <c r="I492" s="389">
        <v>2</v>
      </c>
      <c r="J492" s="389">
        <v>10</v>
      </c>
      <c r="K492" s="389">
        <v>11</v>
      </c>
      <c r="L492" s="389">
        <v>7</v>
      </c>
      <c r="M492" s="389">
        <v>3</v>
      </c>
      <c r="N492" s="389">
        <v>2</v>
      </c>
      <c r="O492" s="389">
        <v>1</v>
      </c>
      <c r="P492" s="391">
        <v>0</v>
      </c>
    </row>
    <row r="493" spans="1:16" ht="28.5" customHeight="1">
      <c r="A493" s="399" t="s">
        <v>1656</v>
      </c>
      <c r="B493" s="389">
        <v>24</v>
      </c>
      <c r="C493" s="389">
        <v>143</v>
      </c>
      <c r="D493" s="389">
        <v>5.958333333333333</v>
      </c>
      <c r="E493" s="389">
        <v>1</v>
      </c>
      <c r="F493" s="391">
        <v>0</v>
      </c>
      <c r="G493" s="389">
        <v>2</v>
      </c>
      <c r="H493" s="389">
        <v>3</v>
      </c>
      <c r="I493" s="391">
        <v>0</v>
      </c>
      <c r="J493" s="391">
        <v>0</v>
      </c>
      <c r="K493" s="389">
        <v>4</v>
      </c>
      <c r="L493" s="389">
        <v>1</v>
      </c>
      <c r="M493" s="389">
        <v>3</v>
      </c>
      <c r="N493" s="389">
        <v>1</v>
      </c>
      <c r="O493" s="389">
        <v>9</v>
      </c>
      <c r="P493" s="391">
        <v>0</v>
      </c>
    </row>
    <row r="494" spans="1:16">
      <c r="A494" s="398" t="s">
        <v>1657</v>
      </c>
      <c r="B494" s="389">
        <v>4846</v>
      </c>
      <c r="C494" s="389">
        <v>10077</v>
      </c>
      <c r="D494" s="389">
        <v>2.0794469665703672</v>
      </c>
      <c r="E494" s="389">
        <v>60</v>
      </c>
      <c r="F494" s="389">
        <v>206</v>
      </c>
      <c r="G494" s="389">
        <v>159</v>
      </c>
      <c r="H494" s="389">
        <v>98</v>
      </c>
      <c r="I494" s="389">
        <v>97</v>
      </c>
      <c r="J494" s="389">
        <v>120</v>
      </c>
      <c r="K494" s="389">
        <v>503</v>
      </c>
      <c r="L494" s="389">
        <v>636</v>
      </c>
      <c r="M494" s="389">
        <v>726</v>
      </c>
      <c r="N494" s="389">
        <v>756</v>
      </c>
      <c r="O494" s="389">
        <v>1485</v>
      </c>
      <c r="P494" s="391">
        <v>0</v>
      </c>
    </row>
    <row r="495" spans="1:16">
      <c r="A495" s="399" t="s">
        <v>1658</v>
      </c>
      <c r="B495" s="389">
        <v>195</v>
      </c>
      <c r="C495" s="389">
        <v>375</v>
      </c>
      <c r="D495" s="389">
        <v>1.9230769230769231</v>
      </c>
      <c r="E495" s="389">
        <v>6</v>
      </c>
      <c r="F495" s="389">
        <v>35</v>
      </c>
      <c r="G495" s="389">
        <v>24</v>
      </c>
      <c r="H495" s="389">
        <v>18</v>
      </c>
      <c r="I495" s="389">
        <v>31</v>
      </c>
      <c r="J495" s="389">
        <v>21</v>
      </c>
      <c r="K495" s="389">
        <v>27</v>
      </c>
      <c r="L495" s="389">
        <v>14</v>
      </c>
      <c r="M495" s="389">
        <v>5</v>
      </c>
      <c r="N495" s="389">
        <v>7</v>
      </c>
      <c r="O495" s="389">
        <v>7</v>
      </c>
      <c r="P495" s="391">
        <v>0</v>
      </c>
    </row>
    <row r="496" spans="1:16">
      <c r="A496" s="399" t="s">
        <v>1659</v>
      </c>
      <c r="B496" s="389">
        <v>29</v>
      </c>
      <c r="C496" s="389">
        <v>59</v>
      </c>
      <c r="D496" s="389">
        <v>2.0344827586206895</v>
      </c>
      <c r="E496" s="389">
        <v>1</v>
      </c>
      <c r="F496" s="389">
        <v>1</v>
      </c>
      <c r="G496" s="391">
        <v>0</v>
      </c>
      <c r="H496" s="389">
        <v>1</v>
      </c>
      <c r="I496" s="391">
        <v>0</v>
      </c>
      <c r="J496" s="389">
        <v>1</v>
      </c>
      <c r="K496" s="389">
        <v>6</v>
      </c>
      <c r="L496" s="389">
        <v>2</v>
      </c>
      <c r="M496" s="389">
        <v>5</v>
      </c>
      <c r="N496" s="389">
        <v>5</v>
      </c>
      <c r="O496" s="389">
        <v>7</v>
      </c>
      <c r="P496" s="391">
        <v>0</v>
      </c>
    </row>
    <row r="497" spans="1:16">
      <c r="A497" s="399" t="s">
        <v>1660</v>
      </c>
      <c r="B497" s="389">
        <v>161</v>
      </c>
      <c r="C497" s="389">
        <v>377</v>
      </c>
      <c r="D497" s="389">
        <v>2.341614906832298</v>
      </c>
      <c r="E497" s="391">
        <v>0</v>
      </c>
      <c r="F497" s="389">
        <v>17</v>
      </c>
      <c r="G497" s="389">
        <v>19</v>
      </c>
      <c r="H497" s="389">
        <v>6</v>
      </c>
      <c r="I497" s="389">
        <v>6</v>
      </c>
      <c r="J497" s="389">
        <v>5</v>
      </c>
      <c r="K497" s="389">
        <v>6</v>
      </c>
      <c r="L497" s="389">
        <v>17</v>
      </c>
      <c r="M497" s="389">
        <v>30</v>
      </c>
      <c r="N497" s="389">
        <v>25</v>
      </c>
      <c r="O497" s="389">
        <v>30</v>
      </c>
      <c r="P497" s="391">
        <v>0</v>
      </c>
    </row>
    <row r="498" spans="1:16">
      <c r="A498" s="399" t="s">
        <v>1661</v>
      </c>
      <c r="B498" s="389">
        <v>104</v>
      </c>
      <c r="C498" s="389">
        <v>330</v>
      </c>
      <c r="D498" s="389">
        <v>3.1730769230769229</v>
      </c>
      <c r="E498" s="389">
        <v>10</v>
      </c>
      <c r="F498" s="389">
        <v>9</v>
      </c>
      <c r="G498" s="389">
        <v>2</v>
      </c>
      <c r="H498" s="389">
        <v>1</v>
      </c>
      <c r="I498" s="389">
        <v>2</v>
      </c>
      <c r="J498" s="389">
        <v>3</v>
      </c>
      <c r="K498" s="389">
        <v>11</v>
      </c>
      <c r="L498" s="389">
        <v>16</v>
      </c>
      <c r="M498" s="389">
        <v>19</v>
      </c>
      <c r="N498" s="389">
        <v>16</v>
      </c>
      <c r="O498" s="389">
        <v>15</v>
      </c>
      <c r="P498" s="391">
        <v>0</v>
      </c>
    </row>
    <row r="499" spans="1:16">
      <c r="A499" s="399" t="s">
        <v>1662</v>
      </c>
      <c r="B499" s="389">
        <v>97</v>
      </c>
      <c r="C499" s="389">
        <v>541</v>
      </c>
      <c r="D499" s="389">
        <v>5.5773195876288657</v>
      </c>
      <c r="E499" s="389">
        <v>12</v>
      </c>
      <c r="F499" s="389">
        <v>25</v>
      </c>
      <c r="G499" s="389">
        <v>15</v>
      </c>
      <c r="H499" s="389">
        <v>6</v>
      </c>
      <c r="I499" s="389">
        <v>3</v>
      </c>
      <c r="J499" s="389">
        <v>3</v>
      </c>
      <c r="K499" s="389">
        <v>7</v>
      </c>
      <c r="L499" s="389">
        <v>3</v>
      </c>
      <c r="M499" s="389">
        <v>11</v>
      </c>
      <c r="N499" s="389">
        <v>4</v>
      </c>
      <c r="O499" s="389">
        <v>8</v>
      </c>
      <c r="P499" s="391">
        <v>0</v>
      </c>
    </row>
    <row r="500" spans="1:16">
      <c r="A500" s="399" t="s">
        <v>1663</v>
      </c>
      <c r="B500" s="389">
        <v>82</v>
      </c>
      <c r="C500" s="389">
        <v>253</v>
      </c>
      <c r="D500" s="389">
        <v>3.0853658536585367</v>
      </c>
      <c r="E500" s="389">
        <v>8</v>
      </c>
      <c r="F500" s="389">
        <v>17</v>
      </c>
      <c r="G500" s="389">
        <v>7</v>
      </c>
      <c r="H500" s="389">
        <v>4</v>
      </c>
      <c r="I500" s="389">
        <v>1</v>
      </c>
      <c r="J500" s="389">
        <v>1</v>
      </c>
      <c r="K500" s="389">
        <v>7</v>
      </c>
      <c r="L500" s="389">
        <v>7</v>
      </c>
      <c r="M500" s="389">
        <v>15</v>
      </c>
      <c r="N500" s="389">
        <v>6</v>
      </c>
      <c r="O500" s="389">
        <v>9</v>
      </c>
      <c r="P500" s="391">
        <v>0</v>
      </c>
    </row>
    <row r="501" spans="1:16">
      <c r="A501" s="399" t="s">
        <v>1664</v>
      </c>
      <c r="B501" s="389">
        <v>1499</v>
      </c>
      <c r="C501" s="389">
        <v>1802</v>
      </c>
      <c r="D501" s="389">
        <v>1.2021347565043363</v>
      </c>
      <c r="E501" s="391">
        <v>0</v>
      </c>
      <c r="F501" s="389">
        <v>3</v>
      </c>
      <c r="G501" s="389">
        <v>5</v>
      </c>
      <c r="H501" s="389">
        <v>3</v>
      </c>
      <c r="I501" s="389">
        <v>15</v>
      </c>
      <c r="J501" s="389">
        <v>44</v>
      </c>
      <c r="K501" s="389">
        <v>325</v>
      </c>
      <c r="L501" s="389">
        <v>430</v>
      </c>
      <c r="M501" s="389">
        <v>374</v>
      </c>
      <c r="N501" s="389">
        <v>198</v>
      </c>
      <c r="O501" s="389">
        <v>102</v>
      </c>
      <c r="P501" s="391">
        <v>0</v>
      </c>
    </row>
    <row r="502" spans="1:16">
      <c r="A502" s="399" t="s">
        <v>1665</v>
      </c>
      <c r="B502" s="389">
        <v>3</v>
      </c>
      <c r="C502" s="389">
        <v>11</v>
      </c>
      <c r="D502" s="389">
        <v>3.6666666666666665</v>
      </c>
      <c r="E502" s="389">
        <v>1</v>
      </c>
      <c r="F502" s="389">
        <v>1</v>
      </c>
      <c r="G502" s="391">
        <v>0</v>
      </c>
      <c r="H502" s="391">
        <v>0</v>
      </c>
      <c r="I502" s="391">
        <v>0</v>
      </c>
      <c r="J502" s="391">
        <v>0</v>
      </c>
      <c r="K502" s="391">
        <v>0</v>
      </c>
      <c r="L502" s="391">
        <v>0</v>
      </c>
      <c r="M502" s="389">
        <v>1</v>
      </c>
      <c r="N502" s="391">
        <v>0</v>
      </c>
      <c r="O502" s="391">
        <v>0</v>
      </c>
      <c r="P502" s="391">
        <v>0</v>
      </c>
    </row>
    <row r="503" spans="1:16">
      <c r="A503" s="399" t="s">
        <v>1666</v>
      </c>
      <c r="B503" s="389">
        <v>62</v>
      </c>
      <c r="C503" s="389">
        <v>472</v>
      </c>
      <c r="D503" s="389">
        <v>7.612903225806452</v>
      </c>
      <c r="E503" s="391">
        <v>0</v>
      </c>
      <c r="F503" s="391">
        <v>0</v>
      </c>
      <c r="G503" s="389">
        <v>3</v>
      </c>
      <c r="H503" s="389">
        <v>6</v>
      </c>
      <c r="I503" s="389">
        <v>2</v>
      </c>
      <c r="J503" s="389">
        <v>4</v>
      </c>
      <c r="K503" s="389">
        <v>5</v>
      </c>
      <c r="L503" s="389">
        <v>10</v>
      </c>
      <c r="M503" s="389">
        <v>10</v>
      </c>
      <c r="N503" s="389">
        <v>7</v>
      </c>
      <c r="O503" s="389">
        <v>15</v>
      </c>
      <c r="P503" s="391">
        <v>0</v>
      </c>
    </row>
    <row r="504" spans="1:16">
      <c r="A504" s="399" t="s">
        <v>1667</v>
      </c>
      <c r="B504" s="389">
        <v>13</v>
      </c>
      <c r="C504" s="389">
        <v>52</v>
      </c>
      <c r="D504" s="389">
        <v>4</v>
      </c>
      <c r="E504" s="391">
        <v>0</v>
      </c>
      <c r="F504" s="391">
        <v>0</v>
      </c>
      <c r="G504" s="389">
        <v>2</v>
      </c>
      <c r="H504" s="389">
        <v>5</v>
      </c>
      <c r="I504" s="391">
        <v>0</v>
      </c>
      <c r="J504" s="391">
        <v>0</v>
      </c>
      <c r="K504" s="389">
        <v>1</v>
      </c>
      <c r="L504" s="389">
        <v>1</v>
      </c>
      <c r="M504" s="389">
        <v>2</v>
      </c>
      <c r="N504" s="391">
        <v>0</v>
      </c>
      <c r="O504" s="389">
        <v>2</v>
      </c>
      <c r="P504" s="391">
        <v>0</v>
      </c>
    </row>
    <row r="505" spans="1:16">
      <c r="A505" s="399" t="s">
        <v>1668</v>
      </c>
      <c r="B505" s="389">
        <v>53</v>
      </c>
      <c r="C505" s="389">
        <v>183</v>
      </c>
      <c r="D505" s="389">
        <v>3.4528301886792452</v>
      </c>
      <c r="E505" s="391">
        <v>0</v>
      </c>
      <c r="F505" s="389">
        <v>3</v>
      </c>
      <c r="G505" s="389">
        <v>3</v>
      </c>
      <c r="H505" s="391">
        <v>0</v>
      </c>
      <c r="I505" s="389">
        <v>2</v>
      </c>
      <c r="J505" s="389">
        <v>5</v>
      </c>
      <c r="K505" s="389">
        <v>8</v>
      </c>
      <c r="L505" s="389">
        <v>4</v>
      </c>
      <c r="M505" s="389">
        <v>7</v>
      </c>
      <c r="N505" s="389">
        <v>8</v>
      </c>
      <c r="O505" s="389">
        <v>13</v>
      </c>
      <c r="P505" s="391">
        <v>0</v>
      </c>
    </row>
    <row r="506" spans="1:16">
      <c r="A506" s="399" t="s">
        <v>1669</v>
      </c>
      <c r="B506" s="389">
        <v>7</v>
      </c>
      <c r="C506" s="389">
        <v>20</v>
      </c>
      <c r="D506" s="389">
        <v>2.8571428571428572</v>
      </c>
      <c r="E506" s="391">
        <v>0</v>
      </c>
      <c r="F506" s="391">
        <v>0</v>
      </c>
      <c r="G506" s="389">
        <v>1</v>
      </c>
      <c r="H506" s="391">
        <v>0</v>
      </c>
      <c r="I506" s="391">
        <v>0</v>
      </c>
      <c r="J506" s="389">
        <v>1</v>
      </c>
      <c r="K506" s="391">
        <v>0</v>
      </c>
      <c r="L506" s="389">
        <v>4</v>
      </c>
      <c r="M506" s="389">
        <v>1</v>
      </c>
      <c r="N506" s="391">
        <v>0</v>
      </c>
      <c r="O506" s="391">
        <v>0</v>
      </c>
      <c r="P506" s="391">
        <v>0</v>
      </c>
    </row>
    <row r="507" spans="1:16" ht="22.5">
      <c r="A507" s="399" t="s">
        <v>1670</v>
      </c>
      <c r="B507" s="389">
        <v>8</v>
      </c>
      <c r="C507" s="389">
        <v>9</v>
      </c>
      <c r="D507" s="389">
        <v>1.125</v>
      </c>
      <c r="E507" s="389">
        <v>1</v>
      </c>
      <c r="F507" s="389">
        <v>2</v>
      </c>
      <c r="G507" s="391">
        <v>0</v>
      </c>
      <c r="H507" s="389">
        <v>1</v>
      </c>
      <c r="I507" s="391">
        <v>0</v>
      </c>
      <c r="J507" s="391">
        <v>0</v>
      </c>
      <c r="K507" s="389">
        <v>1</v>
      </c>
      <c r="L507" s="389">
        <v>2</v>
      </c>
      <c r="M507" s="391">
        <v>0</v>
      </c>
      <c r="N507" s="391">
        <v>0</v>
      </c>
      <c r="O507" s="389">
        <v>1</v>
      </c>
      <c r="P507" s="391">
        <v>0</v>
      </c>
    </row>
    <row r="508" spans="1:16">
      <c r="A508" s="399" t="s">
        <v>1671</v>
      </c>
      <c r="B508" s="389">
        <v>835</v>
      </c>
      <c r="C508" s="389">
        <v>1053</v>
      </c>
      <c r="D508" s="389">
        <v>1.2610778443113773</v>
      </c>
      <c r="E508" s="391">
        <v>0</v>
      </c>
      <c r="F508" s="391">
        <v>0</v>
      </c>
      <c r="G508" s="391">
        <v>0</v>
      </c>
      <c r="H508" s="391">
        <v>0</v>
      </c>
      <c r="I508" s="391">
        <v>0</v>
      </c>
      <c r="J508" s="391">
        <v>0</v>
      </c>
      <c r="K508" s="391">
        <v>0</v>
      </c>
      <c r="L508" s="391">
        <v>0</v>
      </c>
      <c r="M508" s="389">
        <v>48</v>
      </c>
      <c r="N508" s="389">
        <v>184</v>
      </c>
      <c r="O508" s="389">
        <v>603</v>
      </c>
      <c r="P508" s="391">
        <v>0</v>
      </c>
    </row>
    <row r="509" spans="1:16">
      <c r="A509" s="399" t="s">
        <v>1672</v>
      </c>
      <c r="B509" s="389">
        <v>720</v>
      </c>
      <c r="C509" s="389">
        <v>1157</v>
      </c>
      <c r="D509" s="389">
        <v>1.6069444444444445</v>
      </c>
      <c r="E509" s="389">
        <v>5</v>
      </c>
      <c r="F509" s="389">
        <v>16</v>
      </c>
      <c r="G509" s="389">
        <v>13</v>
      </c>
      <c r="H509" s="389">
        <v>10</v>
      </c>
      <c r="I509" s="389">
        <v>6</v>
      </c>
      <c r="J509" s="389">
        <v>6</v>
      </c>
      <c r="K509" s="389">
        <v>17</v>
      </c>
      <c r="L509" s="389">
        <v>37</v>
      </c>
      <c r="M509" s="389">
        <v>72</v>
      </c>
      <c r="N509" s="389">
        <v>112</v>
      </c>
      <c r="O509" s="389">
        <v>426</v>
      </c>
      <c r="P509" s="391">
        <v>0</v>
      </c>
    </row>
    <row r="510" spans="1:16">
      <c r="A510" s="399" t="s">
        <v>1673</v>
      </c>
      <c r="B510" s="389">
        <v>36</v>
      </c>
      <c r="C510" s="389">
        <v>82</v>
      </c>
      <c r="D510" s="389">
        <v>2.2777777777777777</v>
      </c>
      <c r="E510" s="391">
        <v>0</v>
      </c>
      <c r="F510" s="391">
        <v>0</v>
      </c>
      <c r="G510" s="389">
        <v>3</v>
      </c>
      <c r="H510" s="389">
        <v>1</v>
      </c>
      <c r="I510" s="389">
        <v>1</v>
      </c>
      <c r="J510" s="389">
        <v>1</v>
      </c>
      <c r="K510" s="389">
        <v>4</v>
      </c>
      <c r="L510" s="389">
        <v>13</v>
      </c>
      <c r="M510" s="389">
        <v>5</v>
      </c>
      <c r="N510" s="389">
        <v>1</v>
      </c>
      <c r="O510" s="389">
        <v>7</v>
      </c>
      <c r="P510" s="391">
        <v>0</v>
      </c>
    </row>
    <row r="511" spans="1:16">
      <c r="A511" s="399" t="s">
        <v>1675</v>
      </c>
      <c r="B511" s="389">
        <v>7</v>
      </c>
      <c r="C511" s="389">
        <v>8</v>
      </c>
      <c r="D511" s="389">
        <v>1.1428571428571428</v>
      </c>
      <c r="E511" s="391">
        <v>0</v>
      </c>
      <c r="F511" s="391">
        <v>0</v>
      </c>
      <c r="G511" s="391">
        <v>0</v>
      </c>
      <c r="H511" s="391">
        <v>0</v>
      </c>
      <c r="I511" s="391">
        <v>0</v>
      </c>
      <c r="J511" s="391">
        <v>0</v>
      </c>
      <c r="K511" s="389">
        <v>2</v>
      </c>
      <c r="L511" s="391">
        <v>0</v>
      </c>
      <c r="M511" s="389">
        <v>2</v>
      </c>
      <c r="N511" s="391">
        <v>0</v>
      </c>
      <c r="O511" s="389">
        <v>3</v>
      </c>
      <c r="P511" s="391">
        <v>0</v>
      </c>
    </row>
    <row r="512" spans="1:16">
      <c r="A512" s="399" t="s">
        <v>1676</v>
      </c>
      <c r="B512" s="389">
        <v>161</v>
      </c>
      <c r="C512" s="389">
        <v>858</v>
      </c>
      <c r="D512" s="389">
        <v>5.329192546583851</v>
      </c>
      <c r="E512" s="391">
        <v>0</v>
      </c>
      <c r="F512" s="389">
        <v>1</v>
      </c>
      <c r="G512" s="389">
        <v>1</v>
      </c>
      <c r="H512" s="391">
        <v>0</v>
      </c>
      <c r="I512" s="389">
        <v>2</v>
      </c>
      <c r="J512" s="389">
        <v>6</v>
      </c>
      <c r="K512" s="389">
        <v>9</v>
      </c>
      <c r="L512" s="389">
        <v>15</v>
      </c>
      <c r="M512" s="389">
        <v>26</v>
      </c>
      <c r="N512" s="389">
        <v>51</v>
      </c>
      <c r="O512" s="389">
        <v>50</v>
      </c>
      <c r="P512" s="391">
        <v>0</v>
      </c>
    </row>
    <row r="513" spans="1:16">
      <c r="A513" s="399" t="s">
        <v>1677</v>
      </c>
      <c r="B513" s="389">
        <v>17</v>
      </c>
      <c r="C513" s="389">
        <v>47</v>
      </c>
      <c r="D513" s="389">
        <v>2.7647058823529411</v>
      </c>
      <c r="E513" s="391">
        <v>0</v>
      </c>
      <c r="F513" s="391">
        <v>0</v>
      </c>
      <c r="G513" s="391">
        <v>0</v>
      </c>
      <c r="H513" s="391">
        <v>0</v>
      </c>
      <c r="I513" s="389">
        <v>1</v>
      </c>
      <c r="J513" s="391">
        <v>0</v>
      </c>
      <c r="K513" s="389">
        <v>1</v>
      </c>
      <c r="L513" s="391">
        <v>0</v>
      </c>
      <c r="M513" s="389">
        <v>2</v>
      </c>
      <c r="N513" s="389">
        <v>6</v>
      </c>
      <c r="O513" s="389">
        <v>7</v>
      </c>
      <c r="P513" s="391">
        <v>0</v>
      </c>
    </row>
    <row r="514" spans="1:16">
      <c r="A514" s="399" t="s">
        <v>1678</v>
      </c>
      <c r="B514" s="389">
        <v>146</v>
      </c>
      <c r="C514" s="389">
        <v>276</v>
      </c>
      <c r="D514" s="389">
        <v>1.8904109589041096</v>
      </c>
      <c r="E514" s="389">
        <v>5</v>
      </c>
      <c r="F514" s="389">
        <v>1</v>
      </c>
      <c r="G514" s="391">
        <v>0</v>
      </c>
      <c r="H514" s="391">
        <v>0</v>
      </c>
      <c r="I514" s="391">
        <v>0</v>
      </c>
      <c r="J514" s="389">
        <v>3</v>
      </c>
      <c r="K514" s="389">
        <v>6</v>
      </c>
      <c r="L514" s="389">
        <v>7</v>
      </c>
      <c r="M514" s="389">
        <v>24</v>
      </c>
      <c r="N514" s="389">
        <v>32</v>
      </c>
      <c r="O514" s="389">
        <v>68</v>
      </c>
      <c r="P514" s="391">
        <v>0</v>
      </c>
    </row>
    <row r="515" spans="1:16">
      <c r="A515" s="399" t="s">
        <v>1679</v>
      </c>
      <c r="B515" s="389">
        <v>178</v>
      </c>
      <c r="C515" s="389">
        <v>675</v>
      </c>
      <c r="D515" s="389">
        <v>3.792134831460674</v>
      </c>
      <c r="E515" s="389">
        <v>2</v>
      </c>
      <c r="F515" s="389">
        <v>3</v>
      </c>
      <c r="G515" s="389">
        <v>3</v>
      </c>
      <c r="H515" s="389">
        <v>1</v>
      </c>
      <c r="I515" s="389">
        <v>5</v>
      </c>
      <c r="J515" s="389">
        <v>2</v>
      </c>
      <c r="K515" s="389">
        <v>2</v>
      </c>
      <c r="L515" s="389">
        <v>13</v>
      </c>
      <c r="M515" s="389">
        <v>28</v>
      </c>
      <c r="N515" s="389">
        <v>59</v>
      </c>
      <c r="O515" s="389">
        <v>60</v>
      </c>
      <c r="P515" s="391">
        <v>0</v>
      </c>
    </row>
    <row r="516" spans="1:16">
      <c r="A516" s="399" t="s">
        <v>1680</v>
      </c>
      <c r="B516" s="389">
        <v>46</v>
      </c>
      <c r="C516" s="389">
        <v>109</v>
      </c>
      <c r="D516" s="389">
        <v>2.3695652173913042</v>
      </c>
      <c r="E516" s="391">
        <v>0</v>
      </c>
      <c r="F516" s="389">
        <v>1</v>
      </c>
      <c r="G516" s="389">
        <v>1</v>
      </c>
      <c r="H516" s="391">
        <v>0</v>
      </c>
      <c r="I516" s="389">
        <v>1</v>
      </c>
      <c r="J516" s="389">
        <v>1</v>
      </c>
      <c r="K516" s="389">
        <v>1</v>
      </c>
      <c r="L516" s="389">
        <v>1</v>
      </c>
      <c r="M516" s="389">
        <v>6</v>
      </c>
      <c r="N516" s="389">
        <v>11</v>
      </c>
      <c r="O516" s="389">
        <v>23</v>
      </c>
      <c r="P516" s="391">
        <v>0</v>
      </c>
    </row>
    <row r="517" spans="1:16">
      <c r="A517" s="399" t="s">
        <v>1681</v>
      </c>
      <c r="B517" s="389">
        <v>50</v>
      </c>
      <c r="C517" s="389">
        <v>270</v>
      </c>
      <c r="D517" s="389">
        <v>5.4</v>
      </c>
      <c r="E517" s="389">
        <v>1</v>
      </c>
      <c r="F517" s="389">
        <v>4</v>
      </c>
      <c r="G517" s="389">
        <v>3</v>
      </c>
      <c r="H517" s="389">
        <v>2</v>
      </c>
      <c r="I517" s="391">
        <v>0</v>
      </c>
      <c r="J517" s="389">
        <v>1</v>
      </c>
      <c r="K517" s="389">
        <v>1</v>
      </c>
      <c r="L517" s="389">
        <v>6</v>
      </c>
      <c r="M517" s="389">
        <v>6</v>
      </c>
      <c r="N517" s="389">
        <v>10</v>
      </c>
      <c r="O517" s="389">
        <v>16</v>
      </c>
      <c r="P517" s="391">
        <v>0</v>
      </c>
    </row>
    <row r="518" spans="1:16">
      <c r="A518" s="399" t="s">
        <v>1682</v>
      </c>
      <c r="B518" s="389">
        <v>38</v>
      </c>
      <c r="C518" s="389">
        <v>343</v>
      </c>
      <c r="D518" s="389">
        <v>9.026315789473685</v>
      </c>
      <c r="E518" s="391">
        <v>0</v>
      </c>
      <c r="F518" s="391">
        <v>0</v>
      </c>
      <c r="G518" s="389">
        <v>1</v>
      </c>
      <c r="H518" s="389">
        <v>1</v>
      </c>
      <c r="I518" s="389">
        <v>2</v>
      </c>
      <c r="J518" s="389">
        <v>2</v>
      </c>
      <c r="K518" s="389">
        <v>8</v>
      </c>
      <c r="L518" s="389">
        <v>8</v>
      </c>
      <c r="M518" s="389">
        <v>10</v>
      </c>
      <c r="N518" s="389">
        <v>6</v>
      </c>
      <c r="O518" s="391">
        <v>0</v>
      </c>
      <c r="P518" s="391">
        <v>0</v>
      </c>
    </row>
    <row r="519" spans="1:16" ht="22.5">
      <c r="A519" s="399" t="s">
        <v>1683</v>
      </c>
      <c r="B519" s="389">
        <v>7</v>
      </c>
      <c r="C519" s="389">
        <v>75</v>
      </c>
      <c r="D519" s="389">
        <v>10.714285714285714</v>
      </c>
      <c r="E519" s="391">
        <v>0</v>
      </c>
      <c r="F519" s="391">
        <v>0</v>
      </c>
      <c r="G519" s="391">
        <v>0</v>
      </c>
      <c r="H519" s="389">
        <v>1</v>
      </c>
      <c r="I519" s="391">
        <v>0</v>
      </c>
      <c r="J519" s="389">
        <v>1</v>
      </c>
      <c r="K519" s="389">
        <v>2</v>
      </c>
      <c r="L519" s="391">
        <v>0</v>
      </c>
      <c r="M519" s="389">
        <v>2</v>
      </c>
      <c r="N519" s="389">
        <v>1</v>
      </c>
      <c r="O519" s="391">
        <v>0</v>
      </c>
      <c r="P519" s="391">
        <v>0</v>
      </c>
    </row>
    <row r="520" spans="1:16">
      <c r="A520" s="399" t="s">
        <v>1684</v>
      </c>
      <c r="B520" s="389">
        <v>9</v>
      </c>
      <c r="C520" s="389">
        <v>47</v>
      </c>
      <c r="D520" s="389">
        <v>5.2222222222222223</v>
      </c>
      <c r="E520" s="391">
        <v>0</v>
      </c>
      <c r="F520" s="391">
        <v>0</v>
      </c>
      <c r="G520" s="391">
        <v>0</v>
      </c>
      <c r="H520" s="389">
        <v>1</v>
      </c>
      <c r="I520" s="391">
        <v>0</v>
      </c>
      <c r="J520" s="389">
        <v>1</v>
      </c>
      <c r="K520" s="391">
        <v>0</v>
      </c>
      <c r="L520" s="389">
        <v>5</v>
      </c>
      <c r="M520" s="389">
        <v>1</v>
      </c>
      <c r="N520" s="389">
        <v>1</v>
      </c>
      <c r="O520" s="391">
        <v>0</v>
      </c>
      <c r="P520" s="391">
        <v>0</v>
      </c>
    </row>
    <row r="521" spans="1:16">
      <c r="A521" s="399" t="s">
        <v>1685</v>
      </c>
      <c r="B521" s="389">
        <v>164</v>
      </c>
      <c r="C521" s="389">
        <v>308</v>
      </c>
      <c r="D521" s="389">
        <v>1.8780487804878048</v>
      </c>
      <c r="E521" s="389">
        <v>2</v>
      </c>
      <c r="F521" s="389">
        <v>52</v>
      </c>
      <c r="G521" s="389">
        <v>46</v>
      </c>
      <c r="H521" s="389">
        <v>26</v>
      </c>
      <c r="I521" s="389">
        <v>13</v>
      </c>
      <c r="J521" s="389">
        <v>4</v>
      </c>
      <c r="K521" s="389">
        <v>8</v>
      </c>
      <c r="L521" s="389">
        <v>3</v>
      </c>
      <c r="M521" s="389">
        <v>6</v>
      </c>
      <c r="N521" s="389">
        <v>3</v>
      </c>
      <c r="O521" s="389">
        <v>1</v>
      </c>
      <c r="P521" s="391">
        <v>0</v>
      </c>
    </row>
    <row r="522" spans="1:16" ht="22.5">
      <c r="A522" s="399" t="s">
        <v>1686</v>
      </c>
      <c r="B522" s="389">
        <v>7</v>
      </c>
      <c r="C522" s="389">
        <v>26</v>
      </c>
      <c r="D522" s="389">
        <v>3.7142857142857144</v>
      </c>
      <c r="E522" s="391">
        <v>0</v>
      </c>
      <c r="F522" s="389">
        <v>1</v>
      </c>
      <c r="G522" s="391">
        <v>0</v>
      </c>
      <c r="H522" s="391">
        <v>0</v>
      </c>
      <c r="I522" s="389">
        <v>1</v>
      </c>
      <c r="J522" s="391">
        <v>0</v>
      </c>
      <c r="K522" s="389">
        <v>3</v>
      </c>
      <c r="L522" s="389">
        <v>1</v>
      </c>
      <c r="M522" s="391">
        <v>0</v>
      </c>
      <c r="N522" s="391">
        <v>0</v>
      </c>
      <c r="O522" s="389">
        <v>1</v>
      </c>
      <c r="P522" s="391">
        <v>0</v>
      </c>
    </row>
    <row r="523" spans="1:16" ht="22.5">
      <c r="A523" s="399" t="s">
        <v>1687</v>
      </c>
      <c r="B523" s="389">
        <v>47</v>
      </c>
      <c r="C523" s="389">
        <v>66</v>
      </c>
      <c r="D523" s="389">
        <v>1.4042553191489362</v>
      </c>
      <c r="E523" s="391">
        <v>0</v>
      </c>
      <c r="F523" s="391">
        <v>0</v>
      </c>
      <c r="G523" s="389">
        <v>1</v>
      </c>
      <c r="H523" s="389">
        <v>2</v>
      </c>
      <c r="I523" s="391">
        <v>0</v>
      </c>
      <c r="J523" s="389">
        <v>2</v>
      </c>
      <c r="K523" s="389">
        <v>28</v>
      </c>
      <c r="L523" s="389">
        <v>10</v>
      </c>
      <c r="M523" s="389">
        <v>3</v>
      </c>
      <c r="N523" s="391">
        <v>0</v>
      </c>
      <c r="O523" s="389">
        <v>1</v>
      </c>
      <c r="P523" s="391">
        <v>0</v>
      </c>
    </row>
    <row r="524" spans="1:16">
      <c r="A524" s="399" t="s">
        <v>1688</v>
      </c>
      <c r="B524" s="389">
        <v>7</v>
      </c>
      <c r="C524" s="389">
        <v>8</v>
      </c>
      <c r="D524" s="389">
        <v>1.1428571428571428</v>
      </c>
      <c r="E524" s="389">
        <v>1</v>
      </c>
      <c r="F524" s="389">
        <v>4</v>
      </c>
      <c r="G524" s="391">
        <v>0</v>
      </c>
      <c r="H524" s="391">
        <v>0</v>
      </c>
      <c r="I524" s="391">
        <v>0</v>
      </c>
      <c r="J524" s="391">
        <v>0</v>
      </c>
      <c r="K524" s="389">
        <v>1</v>
      </c>
      <c r="L524" s="389">
        <v>1</v>
      </c>
      <c r="M524" s="391">
        <v>0</v>
      </c>
      <c r="N524" s="391">
        <v>0</v>
      </c>
      <c r="O524" s="391">
        <v>0</v>
      </c>
      <c r="P524" s="391">
        <v>0</v>
      </c>
    </row>
    <row r="525" spans="1:16" ht="22.5">
      <c r="A525" s="399" t="s">
        <v>1689</v>
      </c>
      <c r="B525" s="389">
        <v>14</v>
      </c>
      <c r="C525" s="389">
        <v>81</v>
      </c>
      <c r="D525" s="389">
        <v>5.7857142857142856</v>
      </c>
      <c r="E525" s="391">
        <v>0</v>
      </c>
      <c r="F525" s="389">
        <v>2</v>
      </c>
      <c r="G525" s="389">
        <v>1</v>
      </c>
      <c r="H525" s="391">
        <v>0</v>
      </c>
      <c r="I525" s="391">
        <v>0</v>
      </c>
      <c r="J525" s="389">
        <v>1</v>
      </c>
      <c r="K525" s="389">
        <v>4</v>
      </c>
      <c r="L525" s="389">
        <v>1</v>
      </c>
      <c r="M525" s="391">
        <v>0</v>
      </c>
      <c r="N525" s="391">
        <v>0</v>
      </c>
      <c r="O525" s="389">
        <v>5</v>
      </c>
      <c r="P525" s="391">
        <v>0</v>
      </c>
    </row>
    <row r="526" spans="1:16" ht="22.5">
      <c r="A526" s="399" t="s">
        <v>1690</v>
      </c>
      <c r="B526" s="389">
        <v>2</v>
      </c>
      <c r="C526" s="389">
        <v>2</v>
      </c>
      <c r="D526" s="389">
        <v>1</v>
      </c>
      <c r="E526" s="389">
        <v>1</v>
      </c>
      <c r="F526" s="391">
        <v>0</v>
      </c>
      <c r="G526" s="389">
        <v>1</v>
      </c>
      <c r="H526" s="391">
        <v>0</v>
      </c>
      <c r="I526" s="391">
        <v>0</v>
      </c>
      <c r="J526" s="391">
        <v>0</v>
      </c>
      <c r="K526" s="391">
        <v>0</v>
      </c>
      <c r="L526" s="391">
        <v>0</v>
      </c>
      <c r="M526" s="391">
        <v>0</v>
      </c>
      <c r="N526" s="391">
        <v>0</v>
      </c>
      <c r="O526" s="391">
        <v>0</v>
      </c>
      <c r="P526" s="391">
        <v>0</v>
      </c>
    </row>
    <row r="527" spans="1:16">
      <c r="A527" s="399" t="s">
        <v>1691</v>
      </c>
      <c r="B527" s="389">
        <v>38</v>
      </c>
      <c r="C527" s="389">
        <v>98</v>
      </c>
      <c r="D527" s="389">
        <v>2.5789473684210527</v>
      </c>
      <c r="E527" s="389">
        <v>4</v>
      </c>
      <c r="F527" s="389">
        <v>7</v>
      </c>
      <c r="G527" s="389">
        <v>4</v>
      </c>
      <c r="H527" s="389">
        <v>2</v>
      </c>
      <c r="I527" s="389">
        <v>3</v>
      </c>
      <c r="J527" s="389">
        <v>1</v>
      </c>
      <c r="K527" s="389">
        <v>2</v>
      </c>
      <c r="L527" s="389">
        <v>4</v>
      </c>
      <c r="M527" s="389">
        <v>4</v>
      </c>
      <c r="N527" s="389">
        <v>2</v>
      </c>
      <c r="O527" s="389">
        <v>5</v>
      </c>
      <c r="P527" s="391">
        <v>0</v>
      </c>
    </row>
    <row r="528" spans="1:16" ht="30.75" customHeight="1">
      <c r="A528" s="399" t="s">
        <v>1692</v>
      </c>
      <c r="B528" s="389">
        <v>4</v>
      </c>
      <c r="C528" s="389">
        <v>4</v>
      </c>
      <c r="D528" s="389">
        <v>1</v>
      </c>
      <c r="E528" s="391">
        <v>0</v>
      </c>
      <c r="F528" s="389">
        <v>1</v>
      </c>
      <c r="G528" s="391">
        <v>0</v>
      </c>
      <c r="H528" s="391">
        <v>0</v>
      </c>
      <c r="I528" s="391">
        <v>0</v>
      </c>
      <c r="J528" s="391">
        <v>0</v>
      </c>
      <c r="K528" s="391">
        <v>0</v>
      </c>
      <c r="L528" s="389">
        <v>1</v>
      </c>
      <c r="M528" s="389">
        <v>1</v>
      </c>
      <c r="N528" s="389">
        <v>1</v>
      </c>
      <c r="O528" s="391">
        <v>0</v>
      </c>
      <c r="P528" s="391">
        <v>0</v>
      </c>
    </row>
    <row r="529" spans="1:16" ht="22.5">
      <c r="A529" s="398" t="s">
        <v>1693</v>
      </c>
      <c r="B529" s="389">
        <v>1428</v>
      </c>
      <c r="C529" s="389">
        <v>7534</v>
      </c>
      <c r="D529" s="389">
        <v>5.2759103641456582</v>
      </c>
      <c r="E529" s="389">
        <v>35</v>
      </c>
      <c r="F529" s="389">
        <v>100</v>
      </c>
      <c r="G529" s="389">
        <v>120</v>
      </c>
      <c r="H529" s="389">
        <v>111</v>
      </c>
      <c r="I529" s="389">
        <v>72</v>
      </c>
      <c r="J529" s="389">
        <v>52</v>
      </c>
      <c r="K529" s="389">
        <v>162</v>
      </c>
      <c r="L529" s="389">
        <v>174</v>
      </c>
      <c r="M529" s="389">
        <v>201</v>
      </c>
      <c r="N529" s="389">
        <v>171</v>
      </c>
      <c r="O529" s="389">
        <v>229</v>
      </c>
      <c r="P529" s="389">
        <v>1</v>
      </c>
    </row>
    <row r="530" spans="1:16">
      <c r="A530" s="399" t="s">
        <v>1694</v>
      </c>
      <c r="B530" s="389">
        <v>103</v>
      </c>
      <c r="C530" s="389">
        <v>417</v>
      </c>
      <c r="D530" s="389">
        <v>4.0485436893203888</v>
      </c>
      <c r="E530" s="389">
        <v>7</v>
      </c>
      <c r="F530" s="389">
        <v>18</v>
      </c>
      <c r="G530" s="389">
        <v>14</v>
      </c>
      <c r="H530" s="389">
        <v>11</v>
      </c>
      <c r="I530" s="389">
        <v>9</v>
      </c>
      <c r="J530" s="389">
        <v>1</v>
      </c>
      <c r="K530" s="389">
        <v>18</v>
      </c>
      <c r="L530" s="389">
        <v>8</v>
      </c>
      <c r="M530" s="389">
        <v>9</v>
      </c>
      <c r="N530" s="389">
        <v>3</v>
      </c>
      <c r="O530" s="389">
        <v>5</v>
      </c>
      <c r="P530" s="391">
        <v>0</v>
      </c>
    </row>
    <row r="531" spans="1:16">
      <c r="A531" s="399" t="s">
        <v>1695</v>
      </c>
      <c r="B531" s="389">
        <v>32</v>
      </c>
      <c r="C531" s="389">
        <v>90</v>
      </c>
      <c r="D531" s="389">
        <v>2.8125</v>
      </c>
      <c r="E531" s="391">
        <v>0</v>
      </c>
      <c r="F531" s="389">
        <v>2</v>
      </c>
      <c r="G531" s="389">
        <v>5</v>
      </c>
      <c r="H531" s="389">
        <v>8</v>
      </c>
      <c r="I531" s="389">
        <v>5</v>
      </c>
      <c r="J531" s="391">
        <v>0</v>
      </c>
      <c r="K531" s="389">
        <v>3</v>
      </c>
      <c r="L531" s="389">
        <v>1</v>
      </c>
      <c r="M531" s="389">
        <v>2</v>
      </c>
      <c r="N531" s="391">
        <v>0</v>
      </c>
      <c r="O531" s="389">
        <v>6</v>
      </c>
      <c r="P531" s="391">
        <v>0</v>
      </c>
    </row>
    <row r="532" spans="1:16">
      <c r="A532" s="399" t="s">
        <v>1696</v>
      </c>
      <c r="B532" s="389">
        <v>51</v>
      </c>
      <c r="C532" s="389">
        <v>128</v>
      </c>
      <c r="D532" s="389">
        <v>2.5098039215686274</v>
      </c>
      <c r="E532" s="389">
        <v>4</v>
      </c>
      <c r="F532" s="389">
        <v>13</v>
      </c>
      <c r="G532" s="389">
        <v>13</v>
      </c>
      <c r="H532" s="389">
        <v>5</v>
      </c>
      <c r="I532" s="389">
        <v>4</v>
      </c>
      <c r="J532" s="389">
        <v>1</v>
      </c>
      <c r="K532" s="389">
        <v>2</v>
      </c>
      <c r="L532" s="389">
        <v>3</v>
      </c>
      <c r="M532" s="389">
        <v>2</v>
      </c>
      <c r="N532" s="389">
        <v>3</v>
      </c>
      <c r="O532" s="389">
        <v>1</v>
      </c>
      <c r="P532" s="391">
        <v>0</v>
      </c>
    </row>
    <row r="533" spans="1:16" ht="22.5">
      <c r="A533" s="399" t="s">
        <v>1697</v>
      </c>
      <c r="B533" s="389">
        <v>350</v>
      </c>
      <c r="C533" s="389">
        <v>1288</v>
      </c>
      <c r="D533" s="389">
        <v>3.68</v>
      </c>
      <c r="E533" s="389">
        <v>19</v>
      </c>
      <c r="F533" s="389">
        <v>39</v>
      </c>
      <c r="G533" s="389">
        <v>58</v>
      </c>
      <c r="H533" s="389">
        <v>53</v>
      </c>
      <c r="I533" s="389">
        <v>28</v>
      </c>
      <c r="J533" s="389">
        <v>12</v>
      </c>
      <c r="K533" s="389">
        <v>40</v>
      </c>
      <c r="L533" s="389">
        <v>34</v>
      </c>
      <c r="M533" s="389">
        <v>34</v>
      </c>
      <c r="N533" s="389">
        <v>18</v>
      </c>
      <c r="O533" s="389">
        <v>14</v>
      </c>
      <c r="P533" s="389">
        <v>1</v>
      </c>
    </row>
    <row r="534" spans="1:16" ht="22.5">
      <c r="A534" s="399" t="s">
        <v>1698</v>
      </c>
      <c r="B534" s="389">
        <v>1</v>
      </c>
      <c r="C534" s="389">
        <v>1</v>
      </c>
      <c r="D534" s="389">
        <v>1</v>
      </c>
      <c r="E534" s="391">
        <v>0</v>
      </c>
      <c r="F534" s="391">
        <v>0</v>
      </c>
      <c r="G534" s="391">
        <v>0</v>
      </c>
      <c r="H534" s="391">
        <v>0</v>
      </c>
      <c r="I534" s="391">
        <v>0</v>
      </c>
      <c r="J534" s="391">
        <v>0</v>
      </c>
      <c r="K534" s="389">
        <v>1</v>
      </c>
      <c r="L534" s="391">
        <v>0</v>
      </c>
      <c r="M534" s="391">
        <v>0</v>
      </c>
      <c r="N534" s="391">
        <v>0</v>
      </c>
      <c r="O534" s="391">
        <v>0</v>
      </c>
      <c r="P534" s="391">
        <v>0</v>
      </c>
    </row>
    <row r="535" spans="1:16" ht="22.5">
      <c r="A535" s="399" t="s">
        <v>1699</v>
      </c>
      <c r="B535" s="389">
        <v>2</v>
      </c>
      <c r="C535" s="389">
        <v>3</v>
      </c>
      <c r="D535" s="389">
        <v>1.5</v>
      </c>
      <c r="E535" s="391">
        <v>0</v>
      </c>
      <c r="F535" s="391">
        <v>0</v>
      </c>
      <c r="G535" s="389">
        <v>1</v>
      </c>
      <c r="H535" s="391">
        <v>0</v>
      </c>
      <c r="I535" s="391">
        <v>0</v>
      </c>
      <c r="J535" s="391">
        <v>0</v>
      </c>
      <c r="K535" s="389">
        <v>1</v>
      </c>
      <c r="L535" s="391">
        <v>0</v>
      </c>
      <c r="M535" s="391">
        <v>0</v>
      </c>
      <c r="N535" s="391">
        <v>0</v>
      </c>
      <c r="O535" s="391">
        <v>0</v>
      </c>
      <c r="P535" s="391">
        <v>0</v>
      </c>
    </row>
    <row r="536" spans="1:16">
      <c r="A536" s="399" t="s">
        <v>1700</v>
      </c>
      <c r="B536" s="389">
        <v>27</v>
      </c>
      <c r="C536" s="389">
        <v>171</v>
      </c>
      <c r="D536" s="389">
        <v>6.333333333333333</v>
      </c>
      <c r="E536" s="389">
        <v>3</v>
      </c>
      <c r="F536" s="389">
        <v>8</v>
      </c>
      <c r="G536" s="389">
        <v>3</v>
      </c>
      <c r="H536" s="389">
        <v>3</v>
      </c>
      <c r="I536" s="389">
        <v>1</v>
      </c>
      <c r="J536" s="391">
        <v>0</v>
      </c>
      <c r="K536" s="389">
        <v>3</v>
      </c>
      <c r="L536" s="389">
        <v>3</v>
      </c>
      <c r="M536" s="389">
        <v>2</v>
      </c>
      <c r="N536" s="389">
        <v>1</v>
      </c>
      <c r="O536" s="391">
        <v>0</v>
      </c>
      <c r="P536" s="391">
        <v>0</v>
      </c>
    </row>
    <row r="537" spans="1:16">
      <c r="A537" s="399" t="s">
        <v>1701</v>
      </c>
      <c r="B537" s="389">
        <v>27</v>
      </c>
      <c r="C537" s="389">
        <v>126</v>
      </c>
      <c r="D537" s="389">
        <v>4.666666666666667</v>
      </c>
      <c r="E537" s="391">
        <v>0</v>
      </c>
      <c r="F537" s="389">
        <v>3</v>
      </c>
      <c r="G537" s="389">
        <v>1</v>
      </c>
      <c r="H537" s="389">
        <v>2</v>
      </c>
      <c r="I537" s="389">
        <v>2</v>
      </c>
      <c r="J537" s="391">
        <v>0</v>
      </c>
      <c r="K537" s="389">
        <v>5</v>
      </c>
      <c r="L537" s="389">
        <v>6</v>
      </c>
      <c r="M537" s="389">
        <v>7</v>
      </c>
      <c r="N537" s="389">
        <v>1</v>
      </c>
      <c r="O537" s="391">
        <v>0</v>
      </c>
      <c r="P537" s="391">
        <v>0</v>
      </c>
    </row>
    <row r="538" spans="1:16">
      <c r="A538" s="399" t="s">
        <v>1702</v>
      </c>
      <c r="B538" s="389">
        <v>46</v>
      </c>
      <c r="C538" s="389">
        <v>82</v>
      </c>
      <c r="D538" s="389">
        <v>1.7826086956521738</v>
      </c>
      <c r="E538" s="391">
        <v>0</v>
      </c>
      <c r="F538" s="389">
        <v>1</v>
      </c>
      <c r="G538" s="389">
        <v>2</v>
      </c>
      <c r="H538" s="389">
        <v>6</v>
      </c>
      <c r="I538" s="389">
        <v>5</v>
      </c>
      <c r="J538" s="389">
        <v>3</v>
      </c>
      <c r="K538" s="389">
        <v>9</v>
      </c>
      <c r="L538" s="389">
        <v>10</v>
      </c>
      <c r="M538" s="389">
        <v>8</v>
      </c>
      <c r="N538" s="389">
        <v>2</v>
      </c>
      <c r="O538" s="391">
        <v>0</v>
      </c>
      <c r="P538" s="391">
        <v>0</v>
      </c>
    </row>
    <row r="539" spans="1:16" ht="22.5">
      <c r="A539" s="399" t="s">
        <v>1703</v>
      </c>
      <c r="B539" s="389">
        <v>14</v>
      </c>
      <c r="C539" s="389">
        <v>24</v>
      </c>
      <c r="D539" s="389">
        <v>1.7142857142857142</v>
      </c>
      <c r="E539" s="391">
        <v>0</v>
      </c>
      <c r="F539" s="391">
        <v>0</v>
      </c>
      <c r="G539" s="389">
        <v>4</v>
      </c>
      <c r="H539" s="391">
        <v>0</v>
      </c>
      <c r="I539" s="389">
        <v>1</v>
      </c>
      <c r="J539" s="389">
        <v>2</v>
      </c>
      <c r="K539" s="389">
        <v>2</v>
      </c>
      <c r="L539" s="389">
        <v>3</v>
      </c>
      <c r="M539" s="391">
        <v>0</v>
      </c>
      <c r="N539" s="389">
        <v>1</v>
      </c>
      <c r="O539" s="389">
        <v>1</v>
      </c>
      <c r="P539" s="391">
        <v>0</v>
      </c>
    </row>
    <row r="540" spans="1:16" ht="22.5">
      <c r="A540" s="399" t="s">
        <v>1704</v>
      </c>
      <c r="B540" s="389">
        <v>8</v>
      </c>
      <c r="C540" s="389">
        <v>19</v>
      </c>
      <c r="D540" s="389">
        <v>2.375</v>
      </c>
      <c r="E540" s="389">
        <v>1</v>
      </c>
      <c r="F540" s="389">
        <v>1</v>
      </c>
      <c r="G540" s="391">
        <v>0</v>
      </c>
      <c r="H540" s="391">
        <v>0</v>
      </c>
      <c r="I540" s="391">
        <v>0</v>
      </c>
      <c r="J540" s="389">
        <v>2</v>
      </c>
      <c r="K540" s="391">
        <v>0</v>
      </c>
      <c r="L540" s="389">
        <v>2</v>
      </c>
      <c r="M540" s="389">
        <v>1</v>
      </c>
      <c r="N540" s="389">
        <v>1</v>
      </c>
      <c r="O540" s="391">
        <v>0</v>
      </c>
      <c r="P540" s="391">
        <v>0</v>
      </c>
    </row>
    <row r="541" spans="1:16">
      <c r="A541" s="399" t="s">
        <v>1705</v>
      </c>
      <c r="B541" s="389">
        <v>11</v>
      </c>
      <c r="C541" s="389">
        <v>26</v>
      </c>
      <c r="D541" s="389">
        <v>2.3636363636363638</v>
      </c>
      <c r="E541" s="391">
        <v>0</v>
      </c>
      <c r="F541" s="391">
        <v>0</v>
      </c>
      <c r="G541" s="391">
        <v>0</v>
      </c>
      <c r="H541" s="391">
        <v>0</v>
      </c>
      <c r="I541" s="389">
        <v>1</v>
      </c>
      <c r="J541" s="391">
        <v>0</v>
      </c>
      <c r="K541" s="389">
        <v>2</v>
      </c>
      <c r="L541" s="389">
        <v>4</v>
      </c>
      <c r="M541" s="389">
        <v>2</v>
      </c>
      <c r="N541" s="389">
        <v>1</v>
      </c>
      <c r="O541" s="389">
        <v>1</v>
      </c>
      <c r="P541" s="391">
        <v>0</v>
      </c>
    </row>
    <row r="542" spans="1:16">
      <c r="A542" s="399" t="s">
        <v>1706</v>
      </c>
      <c r="B542" s="389">
        <v>606</v>
      </c>
      <c r="C542" s="389">
        <v>4764</v>
      </c>
      <c r="D542" s="389">
        <v>7.8613861386138613</v>
      </c>
      <c r="E542" s="391">
        <v>0</v>
      </c>
      <c r="F542" s="389">
        <v>1</v>
      </c>
      <c r="G542" s="389">
        <v>3</v>
      </c>
      <c r="H542" s="389">
        <v>10</v>
      </c>
      <c r="I542" s="389">
        <v>9</v>
      </c>
      <c r="J542" s="389">
        <v>22</v>
      </c>
      <c r="K542" s="389">
        <v>64</v>
      </c>
      <c r="L542" s="389">
        <v>83</v>
      </c>
      <c r="M542" s="389">
        <v>111</v>
      </c>
      <c r="N542" s="389">
        <v>126</v>
      </c>
      <c r="O542" s="389">
        <v>177</v>
      </c>
      <c r="P542" s="391">
        <v>0</v>
      </c>
    </row>
    <row r="543" spans="1:16">
      <c r="A543" s="399" t="s">
        <v>1707</v>
      </c>
      <c r="B543" s="389">
        <v>48</v>
      </c>
      <c r="C543" s="389">
        <v>119</v>
      </c>
      <c r="D543" s="389">
        <v>2.4791666666666665</v>
      </c>
      <c r="E543" s="391">
        <v>0</v>
      </c>
      <c r="F543" s="389">
        <v>1</v>
      </c>
      <c r="G543" s="389">
        <v>1</v>
      </c>
      <c r="H543" s="389">
        <v>3</v>
      </c>
      <c r="I543" s="389">
        <v>2</v>
      </c>
      <c r="J543" s="389">
        <v>4</v>
      </c>
      <c r="K543" s="389">
        <v>4</v>
      </c>
      <c r="L543" s="389">
        <v>6</v>
      </c>
      <c r="M543" s="389">
        <v>10</v>
      </c>
      <c r="N543" s="389">
        <v>2</v>
      </c>
      <c r="O543" s="389">
        <v>15</v>
      </c>
      <c r="P543" s="391">
        <v>0</v>
      </c>
    </row>
    <row r="544" spans="1:16">
      <c r="A544" s="399" t="s">
        <v>1708</v>
      </c>
      <c r="B544" s="389">
        <v>34</v>
      </c>
      <c r="C544" s="389">
        <v>100</v>
      </c>
      <c r="D544" s="389">
        <v>2.9411764705882355</v>
      </c>
      <c r="E544" s="391">
        <v>0</v>
      </c>
      <c r="F544" s="389">
        <v>8</v>
      </c>
      <c r="G544" s="389">
        <v>6</v>
      </c>
      <c r="H544" s="389">
        <v>4</v>
      </c>
      <c r="I544" s="389">
        <v>2</v>
      </c>
      <c r="J544" s="389">
        <v>2</v>
      </c>
      <c r="K544" s="389">
        <v>2</v>
      </c>
      <c r="L544" s="389">
        <v>2</v>
      </c>
      <c r="M544" s="389">
        <v>4</v>
      </c>
      <c r="N544" s="389">
        <v>2</v>
      </c>
      <c r="O544" s="389">
        <v>2</v>
      </c>
      <c r="P544" s="391">
        <v>0</v>
      </c>
    </row>
    <row r="545" spans="1:16">
      <c r="A545" s="399" t="s">
        <v>1709</v>
      </c>
      <c r="B545" s="389">
        <v>33</v>
      </c>
      <c r="C545" s="389">
        <v>97</v>
      </c>
      <c r="D545" s="389">
        <v>2.9393939393939394</v>
      </c>
      <c r="E545" s="389">
        <v>1</v>
      </c>
      <c r="F545" s="389">
        <v>2</v>
      </c>
      <c r="G545" s="389">
        <v>2</v>
      </c>
      <c r="H545" s="389">
        <v>1</v>
      </c>
      <c r="I545" s="389">
        <v>1</v>
      </c>
      <c r="J545" s="389">
        <v>2</v>
      </c>
      <c r="K545" s="389">
        <v>3</v>
      </c>
      <c r="L545" s="389">
        <v>4</v>
      </c>
      <c r="M545" s="389">
        <v>7</v>
      </c>
      <c r="N545" s="389">
        <v>5</v>
      </c>
      <c r="O545" s="389">
        <v>5</v>
      </c>
      <c r="P545" s="391">
        <v>0</v>
      </c>
    </row>
    <row r="546" spans="1:16">
      <c r="A546" s="399" t="s">
        <v>1710</v>
      </c>
      <c r="B546" s="389">
        <v>7</v>
      </c>
      <c r="C546" s="389">
        <v>10</v>
      </c>
      <c r="D546" s="389">
        <v>1.4285714285714286</v>
      </c>
      <c r="E546" s="391">
        <v>0</v>
      </c>
      <c r="F546" s="391">
        <v>0</v>
      </c>
      <c r="G546" s="389">
        <v>1</v>
      </c>
      <c r="H546" s="391">
        <v>0</v>
      </c>
      <c r="I546" s="389">
        <v>1</v>
      </c>
      <c r="J546" s="391">
        <v>0</v>
      </c>
      <c r="K546" s="389">
        <v>2</v>
      </c>
      <c r="L546" s="389">
        <v>1</v>
      </c>
      <c r="M546" s="391">
        <v>0</v>
      </c>
      <c r="N546" s="389">
        <v>2</v>
      </c>
      <c r="O546" s="391">
        <v>0</v>
      </c>
      <c r="P546" s="391">
        <v>0</v>
      </c>
    </row>
    <row r="547" spans="1:16" ht="22.5">
      <c r="A547" s="399" t="s">
        <v>1711</v>
      </c>
      <c r="B547" s="389">
        <v>21</v>
      </c>
      <c r="C547" s="389">
        <v>53</v>
      </c>
      <c r="D547" s="389">
        <v>2.5238095238095237</v>
      </c>
      <c r="E547" s="391">
        <v>0</v>
      </c>
      <c r="F547" s="389">
        <v>3</v>
      </c>
      <c r="G547" s="389">
        <v>3</v>
      </c>
      <c r="H547" s="389">
        <v>4</v>
      </c>
      <c r="I547" s="389">
        <v>1</v>
      </c>
      <c r="J547" s="389">
        <v>1</v>
      </c>
      <c r="K547" s="389">
        <v>1</v>
      </c>
      <c r="L547" s="389">
        <v>2</v>
      </c>
      <c r="M547" s="389">
        <v>2</v>
      </c>
      <c r="N547" s="389">
        <v>2</v>
      </c>
      <c r="O547" s="389">
        <v>2</v>
      </c>
      <c r="P547" s="391">
        <v>0</v>
      </c>
    </row>
    <row r="548" spans="1:16" ht="33" customHeight="1">
      <c r="A548" s="399" t="s">
        <v>1712</v>
      </c>
      <c r="B548" s="389">
        <v>7</v>
      </c>
      <c r="C548" s="389">
        <v>16</v>
      </c>
      <c r="D548" s="389">
        <v>2.2857142857142856</v>
      </c>
      <c r="E548" s="391">
        <v>0</v>
      </c>
      <c r="F548" s="391">
        <v>0</v>
      </c>
      <c r="G548" s="389">
        <v>3</v>
      </c>
      <c r="H548" s="389">
        <v>1</v>
      </c>
      <c r="I548" s="391">
        <v>0</v>
      </c>
      <c r="J548" s="391">
        <v>0</v>
      </c>
      <c r="K548" s="391">
        <v>0</v>
      </c>
      <c r="L548" s="389">
        <v>2</v>
      </c>
      <c r="M548" s="391">
        <v>0</v>
      </c>
      <c r="N548" s="389">
        <v>1</v>
      </c>
      <c r="O548" s="391">
        <v>0</v>
      </c>
      <c r="P548" s="391">
        <v>0</v>
      </c>
    </row>
    <row r="549" spans="1:16">
      <c r="A549" s="398" t="s">
        <v>1713</v>
      </c>
      <c r="B549" s="389">
        <v>23285</v>
      </c>
      <c r="C549" s="389">
        <v>184911</v>
      </c>
      <c r="D549" s="389">
        <v>7.9412067854842174</v>
      </c>
      <c r="E549" s="389">
        <v>55</v>
      </c>
      <c r="F549" s="389">
        <v>145</v>
      </c>
      <c r="G549" s="389">
        <v>170</v>
      </c>
      <c r="H549" s="389">
        <v>178</v>
      </c>
      <c r="I549" s="389">
        <v>266</v>
      </c>
      <c r="J549" s="389">
        <v>349</v>
      </c>
      <c r="K549" s="389">
        <v>1190</v>
      </c>
      <c r="L549" s="389">
        <v>2089</v>
      </c>
      <c r="M549" s="389">
        <v>3300</v>
      </c>
      <c r="N549" s="389">
        <v>4199</v>
      </c>
      <c r="O549" s="389">
        <v>11332</v>
      </c>
      <c r="P549" s="389">
        <v>12</v>
      </c>
    </row>
    <row r="550" spans="1:16" ht="22.5">
      <c r="A550" s="399" t="s">
        <v>1714</v>
      </c>
      <c r="B550" s="389">
        <v>25</v>
      </c>
      <c r="C550" s="389">
        <v>78</v>
      </c>
      <c r="D550" s="389">
        <v>3.12</v>
      </c>
      <c r="E550" s="391">
        <v>0</v>
      </c>
      <c r="F550" s="389">
        <v>3</v>
      </c>
      <c r="G550" s="389">
        <v>2</v>
      </c>
      <c r="H550" s="389">
        <v>4</v>
      </c>
      <c r="I550" s="389">
        <v>2</v>
      </c>
      <c r="J550" s="391">
        <v>0</v>
      </c>
      <c r="K550" s="389">
        <v>2</v>
      </c>
      <c r="L550" s="389">
        <v>3</v>
      </c>
      <c r="M550" s="389">
        <v>4</v>
      </c>
      <c r="N550" s="389">
        <v>1</v>
      </c>
      <c r="O550" s="389">
        <v>4</v>
      </c>
      <c r="P550" s="391">
        <v>0</v>
      </c>
    </row>
    <row r="551" spans="1:16" ht="22.5">
      <c r="A551" s="399" t="s">
        <v>1715</v>
      </c>
      <c r="B551" s="389">
        <v>3</v>
      </c>
      <c r="C551" s="389">
        <v>8</v>
      </c>
      <c r="D551" s="389">
        <v>2.6666666666666665</v>
      </c>
      <c r="E551" s="391">
        <v>0</v>
      </c>
      <c r="F551" s="389">
        <v>1</v>
      </c>
      <c r="G551" s="391">
        <v>0</v>
      </c>
      <c r="H551" s="391">
        <v>0</v>
      </c>
      <c r="I551" s="391">
        <v>0</v>
      </c>
      <c r="J551" s="391">
        <v>0</v>
      </c>
      <c r="K551" s="391">
        <v>0</v>
      </c>
      <c r="L551" s="391">
        <v>0</v>
      </c>
      <c r="M551" s="391">
        <v>0</v>
      </c>
      <c r="N551" s="389">
        <v>2</v>
      </c>
      <c r="O551" s="391">
        <v>0</v>
      </c>
      <c r="P551" s="391">
        <v>0</v>
      </c>
    </row>
    <row r="552" spans="1:16">
      <c r="A552" s="399" t="s">
        <v>1716</v>
      </c>
      <c r="B552" s="389">
        <v>6</v>
      </c>
      <c r="C552" s="389">
        <v>30</v>
      </c>
      <c r="D552" s="389">
        <v>5</v>
      </c>
      <c r="E552" s="391">
        <v>0</v>
      </c>
      <c r="F552" s="391">
        <v>0</v>
      </c>
      <c r="G552" s="389">
        <v>1</v>
      </c>
      <c r="H552" s="389">
        <v>1</v>
      </c>
      <c r="I552" s="391">
        <v>0</v>
      </c>
      <c r="J552" s="391">
        <v>0</v>
      </c>
      <c r="K552" s="389">
        <v>1</v>
      </c>
      <c r="L552" s="391">
        <v>0</v>
      </c>
      <c r="M552" s="389">
        <v>2</v>
      </c>
      <c r="N552" s="391">
        <v>0</v>
      </c>
      <c r="O552" s="389">
        <v>1</v>
      </c>
      <c r="P552" s="391">
        <v>0</v>
      </c>
    </row>
    <row r="553" spans="1:16" ht="22.5">
      <c r="A553" s="399" t="s">
        <v>1717</v>
      </c>
      <c r="B553" s="389">
        <v>188</v>
      </c>
      <c r="C553" s="389">
        <v>2028</v>
      </c>
      <c r="D553" s="389">
        <v>10.787234042553191</v>
      </c>
      <c r="E553" s="391">
        <v>0</v>
      </c>
      <c r="F553" s="391">
        <v>0</v>
      </c>
      <c r="G553" s="389">
        <v>1</v>
      </c>
      <c r="H553" s="389">
        <v>1</v>
      </c>
      <c r="I553" s="389">
        <v>2</v>
      </c>
      <c r="J553" s="389">
        <v>3</v>
      </c>
      <c r="K553" s="389">
        <v>8</v>
      </c>
      <c r="L553" s="389">
        <v>36</v>
      </c>
      <c r="M553" s="389">
        <v>44</v>
      </c>
      <c r="N553" s="389">
        <v>52</v>
      </c>
      <c r="O553" s="389">
        <v>40</v>
      </c>
      <c r="P553" s="389">
        <v>1</v>
      </c>
    </row>
    <row r="554" spans="1:16" ht="22.5">
      <c r="A554" s="399" t="s">
        <v>1718</v>
      </c>
      <c r="B554" s="389">
        <v>7</v>
      </c>
      <c r="C554" s="389">
        <v>81</v>
      </c>
      <c r="D554" s="389">
        <v>11.571428571428571</v>
      </c>
      <c r="E554" s="391">
        <v>0</v>
      </c>
      <c r="F554" s="391">
        <v>0</v>
      </c>
      <c r="G554" s="391">
        <v>0</v>
      </c>
      <c r="H554" s="391">
        <v>0</v>
      </c>
      <c r="I554" s="391">
        <v>0</v>
      </c>
      <c r="J554" s="391">
        <v>0</v>
      </c>
      <c r="K554" s="391">
        <v>0</v>
      </c>
      <c r="L554" s="391">
        <v>0</v>
      </c>
      <c r="M554" s="389">
        <v>2</v>
      </c>
      <c r="N554" s="389">
        <v>1</v>
      </c>
      <c r="O554" s="389">
        <v>4</v>
      </c>
      <c r="P554" s="391">
        <v>0</v>
      </c>
    </row>
    <row r="555" spans="1:16" ht="22.5">
      <c r="A555" s="399" t="s">
        <v>1719</v>
      </c>
      <c r="B555" s="389">
        <v>17</v>
      </c>
      <c r="C555" s="389">
        <v>166</v>
      </c>
      <c r="D555" s="389">
        <v>9.764705882352942</v>
      </c>
      <c r="E555" s="391">
        <v>0</v>
      </c>
      <c r="F555" s="391">
        <v>0</v>
      </c>
      <c r="G555" s="389">
        <v>1</v>
      </c>
      <c r="H555" s="389">
        <v>1</v>
      </c>
      <c r="I555" s="389">
        <v>1</v>
      </c>
      <c r="J555" s="389">
        <v>1</v>
      </c>
      <c r="K555" s="389">
        <v>2</v>
      </c>
      <c r="L555" s="389">
        <v>4</v>
      </c>
      <c r="M555" s="389">
        <v>4</v>
      </c>
      <c r="N555" s="389">
        <v>2</v>
      </c>
      <c r="O555" s="389">
        <v>1</v>
      </c>
      <c r="P555" s="391">
        <v>0</v>
      </c>
    </row>
    <row r="556" spans="1:16">
      <c r="A556" s="399" t="s">
        <v>1720</v>
      </c>
      <c r="B556" s="389">
        <v>13</v>
      </c>
      <c r="C556" s="389">
        <v>69</v>
      </c>
      <c r="D556" s="389">
        <v>5.3076923076923075</v>
      </c>
      <c r="E556" s="391">
        <v>0</v>
      </c>
      <c r="F556" s="391">
        <v>0</v>
      </c>
      <c r="G556" s="391">
        <v>0</v>
      </c>
      <c r="H556" s="391">
        <v>0</v>
      </c>
      <c r="I556" s="389">
        <v>1</v>
      </c>
      <c r="J556" s="391">
        <v>0</v>
      </c>
      <c r="K556" s="391">
        <v>0</v>
      </c>
      <c r="L556" s="391">
        <v>0</v>
      </c>
      <c r="M556" s="389">
        <v>3</v>
      </c>
      <c r="N556" s="389">
        <v>5</v>
      </c>
      <c r="O556" s="389">
        <v>4</v>
      </c>
      <c r="P556" s="391">
        <v>0</v>
      </c>
    </row>
    <row r="557" spans="1:16" ht="22.5">
      <c r="A557" s="399" t="s">
        <v>1721</v>
      </c>
      <c r="B557" s="389">
        <v>9</v>
      </c>
      <c r="C557" s="389">
        <v>97</v>
      </c>
      <c r="D557" s="389">
        <v>10.777777777777779</v>
      </c>
      <c r="E557" s="391">
        <v>0</v>
      </c>
      <c r="F557" s="391">
        <v>0</v>
      </c>
      <c r="G557" s="391">
        <v>0</v>
      </c>
      <c r="H557" s="391">
        <v>0</v>
      </c>
      <c r="I557" s="389">
        <v>1</v>
      </c>
      <c r="J557" s="389">
        <v>1</v>
      </c>
      <c r="K557" s="391">
        <v>0</v>
      </c>
      <c r="L557" s="389">
        <v>2</v>
      </c>
      <c r="M557" s="389">
        <v>1</v>
      </c>
      <c r="N557" s="389">
        <v>1</v>
      </c>
      <c r="O557" s="389">
        <v>3</v>
      </c>
      <c r="P557" s="391">
        <v>0</v>
      </c>
    </row>
    <row r="558" spans="1:16">
      <c r="A558" s="399" t="s">
        <v>1722</v>
      </c>
      <c r="B558" s="389">
        <v>5331</v>
      </c>
      <c r="C558" s="389">
        <v>29659</v>
      </c>
      <c r="D558" s="389">
        <v>5.5634965297317578</v>
      </c>
      <c r="E558" s="389">
        <v>2</v>
      </c>
      <c r="F558" s="389">
        <v>10</v>
      </c>
      <c r="G558" s="389">
        <v>14</v>
      </c>
      <c r="H558" s="389">
        <v>11</v>
      </c>
      <c r="I558" s="389">
        <v>25</v>
      </c>
      <c r="J558" s="389">
        <v>47</v>
      </c>
      <c r="K558" s="389">
        <v>165</v>
      </c>
      <c r="L558" s="389">
        <v>391</v>
      </c>
      <c r="M558" s="389">
        <v>807</v>
      </c>
      <c r="N558" s="389">
        <v>1022</v>
      </c>
      <c r="O558" s="389">
        <v>2837</v>
      </c>
      <c r="P558" s="391">
        <v>0</v>
      </c>
    </row>
    <row r="559" spans="1:16">
      <c r="A559" s="399" t="s">
        <v>1723</v>
      </c>
      <c r="B559" s="389">
        <v>543</v>
      </c>
      <c r="C559" s="389">
        <v>3654</v>
      </c>
      <c r="D559" s="389">
        <v>6.7292817679558015</v>
      </c>
      <c r="E559" s="391">
        <v>0</v>
      </c>
      <c r="F559" s="389">
        <v>1</v>
      </c>
      <c r="G559" s="389">
        <v>2</v>
      </c>
      <c r="H559" s="391">
        <v>0</v>
      </c>
      <c r="I559" s="389">
        <v>4</v>
      </c>
      <c r="J559" s="391">
        <v>0</v>
      </c>
      <c r="K559" s="389">
        <v>12</v>
      </c>
      <c r="L559" s="389">
        <v>21</v>
      </c>
      <c r="M559" s="389">
        <v>63</v>
      </c>
      <c r="N559" s="389">
        <v>92</v>
      </c>
      <c r="O559" s="389">
        <v>348</v>
      </c>
      <c r="P559" s="391">
        <v>0</v>
      </c>
    </row>
    <row r="560" spans="1:16">
      <c r="A560" s="399" t="s">
        <v>1724</v>
      </c>
      <c r="B560" s="389">
        <v>286</v>
      </c>
      <c r="C560" s="389">
        <v>2348</v>
      </c>
      <c r="D560" s="389">
        <v>8.20979020979021</v>
      </c>
      <c r="E560" s="391">
        <v>0</v>
      </c>
      <c r="F560" s="391">
        <v>0</v>
      </c>
      <c r="G560" s="391">
        <v>0</v>
      </c>
      <c r="H560" s="389">
        <v>4</v>
      </c>
      <c r="I560" s="389">
        <v>5</v>
      </c>
      <c r="J560" s="389">
        <v>6</v>
      </c>
      <c r="K560" s="389">
        <v>7</v>
      </c>
      <c r="L560" s="389">
        <v>19</v>
      </c>
      <c r="M560" s="389">
        <v>61</v>
      </c>
      <c r="N560" s="389">
        <v>73</v>
      </c>
      <c r="O560" s="389">
        <v>110</v>
      </c>
      <c r="P560" s="389">
        <v>1</v>
      </c>
    </row>
    <row r="561" spans="1:16">
      <c r="A561" s="399" t="s">
        <v>1725</v>
      </c>
      <c r="B561" s="389">
        <v>50</v>
      </c>
      <c r="C561" s="389">
        <v>369</v>
      </c>
      <c r="D561" s="389">
        <v>7.38</v>
      </c>
      <c r="E561" s="391">
        <v>0</v>
      </c>
      <c r="F561" s="391">
        <v>0</v>
      </c>
      <c r="G561" s="391">
        <v>0</v>
      </c>
      <c r="H561" s="391">
        <v>0</v>
      </c>
      <c r="I561" s="391">
        <v>0</v>
      </c>
      <c r="J561" s="389">
        <v>1</v>
      </c>
      <c r="K561" s="389">
        <v>3</v>
      </c>
      <c r="L561" s="389">
        <v>3</v>
      </c>
      <c r="M561" s="389">
        <v>6</v>
      </c>
      <c r="N561" s="389">
        <v>9</v>
      </c>
      <c r="O561" s="389">
        <v>28</v>
      </c>
      <c r="P561" s="391">
        <v>0</v>
      </c>
    </row>
    <row r="562" spans="1:16">
      <c r="A562" s="399" t="s">
        <v>1726</v>
      </c>
      <c r="B562" s="389">
        <v>39</v>
      </c>
      <c r="C562" s="389">
        <v>618</v>
      </c>
      <c r="D562" s="389">
        <v>15.846153846153847</v>
      </c>
      <c r="E562" s="389">
        <v>1</v>
      </c>
      <c r="F562" s="391">
        <v>0</v>
      </c>
      <c r="G562" s="391">
        <v>0</v>
      </c>
      <c r="H562" s="391">
        <v>0</v>
      </c>
      <c r="I562" s="389">
        <v>2</v>
      </c>
      <c r="J562" s="391">
        <v>0</v>
      </c>
      <c r="K562" s="389">
        <v>5</v>
      </c>
      <c r="L562" s="389">
        <v>2</v>
      </c>
      <c r="M562" s="389">
        <v>4</v>
      </c>
      <c r="N562" s="389">
        <v>5</v>
      </c>
      <c r="O562" s="389">
        <v>20</v>
      </c>
      <c r="P562" s="391">
        <v>0</v>
      </c>
    </row>
    <row r="563" spans="1:16">
      <c r="A563" s="399" t="s">
        <v>1727</v>
      </c>
      <c r="B563" s="389">
        <v>588</v>
      </c>
      <c r="C563" s="389">
        <v>2759</v>
      </c>
      <c r="D563" s="389">
        <v>4.6921768707482991</v>
      </c>
      <c r="E563" s="391">
        <v>0</v>
      </c>
      <c r="F563" s="391">
        <v>0</v>
      </c>
      <c r="G563" s="391">
        <v>0</v>
      </c>
      <c r="H563" s="389">
        <v>5</v>
      </c>
      <c r="I563" s="389">
        <v>7</v>
      </c>
      <c r="J563" s="389">
        <v>6</v>
      </c>
      <c r="K563" s="389">
        <v>14</v>
      </c>
      <c r="L563" s="389">
        <v>45</v>
      </c>
      <c r="M563" s="389">
        <v>94</v>
      </c>
      <c r="N563" s="389">
        <v>160</v>
      </c>
      <c r="O563" s="389">
        <v>256</v>
      </c>
      <c r="P563" s="389">
        <v>1</v>
      </c>
    </row>
    <row r="564" spans="1:16">
      <c r="A564" s="399" t="s">
        <v>1728</v>
      </c>
      <c r="B564" s="389">
        <v>478</v>
      </c>
      <c r="C564" s="389">
        <v>12048</v>
      </c>
      <c r="D564" s="389">
        <v>25.205020920502093</v>
      </c>
      <c r="E564" s="391">
        <v>0</v>
      </c>
      <c r="F564" s="391">
        <v>0</v>
      </c>
      <c r="G564" s="389">
        <v>1</v>
      </c>
      <c r="H564" s="391">
        <v>0</v>
      </c>
      <c r="I564" s="389">
        <v>1</v>
      </c>
      <c r="J564" s="389">
        <v>1</v>
      </c>
      <c r="K564" s="389">
        <v>6</v>
      </c>
      <c r="L564" s="389">
        <v>15</v>
      </c>
      <c r="M564" s="389">
        <v>59</v>
      </c>
      <c r="N564" s="389">
        <v>85</v>
      </c>
      <c r="O564" s="389">
        <v>310</v>
      </c>
      <c r="P564" s="391">
        <v>0</v>
      </c>
    </row>
    <row r="565" spans="1:16">
      <c r="A565" s="399" t="s">
        <v>1729</v>
      </c>
      <c r="B565" s="389">
        <v>4</v>
      </c>
      <c r="C565" s="389">
        <v>70</v>
      </c>
      <c r="D565" s="389">
        <v>17.5</v>
      </c>
      <c r="E565" s="391">
        <v>0</v>
      </c>
      <c r="F565" s="391">
        <v>0</v>
      </c>
      <c r="G565" s="391">
        <v>0</v>
      </c>
      <c r="H565" s="391">
        <v>0</v>
      </c>
      <c r="I565" s="391">
        <v>0</v>
      </c>
      <c r="J565" s="391">
        <v>0</v>
      </c>
      <c r="K565" s="391">
        <v>0</v>
      </c>
      <c r="L565" s="391">
        <v>0</v>
      </c>
      <c r="M565" s="391">
        <v>0</v>
      </c>
      <c r="N565" s="389">
        <v>1</v>
      </c>
      <c r="O565" s="389">
        <v>3</v>
      </c>
      <c r="P565" s="391">
        <v>0</v>
      </c>
    </row>
    <row r="566" spans="1:16" ht="22.5">
      <c r="A566" s="399" t="s">
        <v>1730</v>
      </c>
      <c r="B566" s="389">
        <v>7</v>
      </c>
      <c r="C566" s="389">
        <v>88</v>
      </c>
      <c r="D566" s="389">
        <v>12.571428571428571</v>
      </c>
      <c r="E566" s="391">
        <v>0</v>
      </c>
      <c r="F566" s="391">
        <v>0</v>
      </c>
      <c r="G566" s="389">
        <v>1</v>
      </c>
      <c r="H566" s="391">
        <v>0</v>
      </c>
      <c r="I566" s="389">
        <v>1</v>
      </c>
      <c r="J566" s="391">
        <v>0</v>
      </c>
      <c r="K566" s="389">
        <v>1</v>
      </c>
      <c r="L566" s="391">
        <v>0</v>
      </c>
      <c r="M566" s="389">
        <v>2</v>
      </c>
      <c r="N566" s="391">
        <v>0</v>
      </c>
      <c r="O566" s="389">
        <v>2</v>
      </c>
      <c r="P566" s="391">
        <v>0</v>
      </c>
    </row>
    <row r="567" spans="1:16" ht="22.5">
      <c r="A567" s="399" t="s">
        <v>1731</v>
      </c>
      <c r="B567" s="389">
        <v>121</v>
      </c>
      <c r="C567" s="389">
        <v>624</v>
      </c>
      <c r="D567" s="389">
        <v>5.1570247933884295</v>
      </c>
      <c r="E567" s="391">
        <v>0</v>
      </c>
      <c r="F567" s="391">
        <v>0</v>
      </c>
      <c r="G567" s="389">
        <v>1</v>
      </c>
      <c r="H567" s="389">
        <v>1</v>
      </c>
      <c r="I567" s="391">
        <v>0</v>
      </c>
      <c r="J567" s="389">
        <v>1</v>
      </c>
      <c r="K567" s="389">
        <v>3</v>
      </c>
      <c r="L567" s="389">
        <v>8</v>
      </c>
      <c r="M567" s="389">
        <v>15</v>
      </c>
      <c r="N567" s="389">
        <v>25</v>
      </c>
      <c r="O567" s="389">
        <v>67</v>
      </c>
      <c r="P567" s="391">
        <v>0</v>
      </c>
    </row>
    <row r="568" spans="1:16" ht="22.5">
      <c r="A568" s="399" t="s">
        <v>1732</v>
      </c>
      <c r="B568" s="389">
        <v>526</v>
      </c>
      <c r="C568" s="389">
        <v>3532</v>
      </c>
      <c r="D568" s="389">
        <v>6.7148288973384034</v>
      </c>
      <c r="E568" s="391">
        <v>0</v>
      </c>
      <c r="F568" s="391">
        <v>0</v>
      </c>
      <c r="G568" s="391">
        <v>0</v>
      </c>
      <c r="H568" s="391">
        <v>0</v>
      </c>
      <c r="I568" s="389">
        <v>1</v>
      </c>
      <c r="J568" s="389">
        <v>2</v>
      </c>
      <c r="K568" s="389">
        <v>9</v>
      </c>
      <c r="L568" s="389">
        <v>25</v>
      </c>
      <c r="M568" s="389">
        <v>58</v>
      </c>
      <c r="N568" s="389">
        <v>116</v>
      </c>
      <c r="O568" s="389">
        <v>315</v>
      </c>
      <c r="P568" s="391">
        <v>0</v>
      </c>
    </row>
    <row r="569" spans="1:16">
      <c r="A569" s="399" t="s">
        <v>1733</v>
      </c>
      <c r="B569" s="389">
        <v>201</v>
      </c>
      <c r="C569" s="389">
        <v>1788</v>
      </c>
      <c r="D569" s="389">
        <v>8.8955223880597014</v>
      </c>
      <c r="E569" s="391">
        <v>0</v>
      </c>
      <c r="F569" s="389">
        <v>3</v>
      </c>
      <c r="G569" s="389">
        <v>1</v>
      </c>
      <c r="H569" s="391">
        <v>0</v>
      </c>
      <c r="I569" s="389">
        <v>2</v>
      </c>
      <c r="J569" s="389">
        <v>5</v>
      </c>
      <c r="K569" s="389">
        <v>18</v>
      </c>
      <c r="L569" s="389">
        <v>19</v>
      </c>
      <c r="M569" s="389">
        <v>15</v>
      </c>
      <c r="N569" s="389">
        <v>36</v>
      </c>
      <c r="O569" s="389">
        <v>102</v>
      </c>
      <c r="P569" s="391">
        <v>0</v>
      </c>
    </row>
    <row r="570" spans="1:16">
      <c r="A570" s="399" t="s">
        <v>1734</v>
      </c>
      <c r="B570" s="389">
        <v>228</v>
      </c>
      <c r="C570" s="389">
        <v>2012</v>
      </c>
      <c r="D570" s="389">
        <v>8.8245614035087723</v>
      </c>
      <c r="E570" s="391">
        <v>0</v>
      </c>
      <c r="F570" s="389">
        <v>9</v>
      </c>
      <c r="G570" s="389">
        <v>5</v>
      </c>
      <c r="H570" s="389">
        <v>4</v>
      </c>
      <c r="I570" s="389">
        <v>4</v>
      </c>
      <c r="J570" s="389">
        <v>2</v>
      </c>
      <c r="K570" s="389">
        <v>11</v>
      </c>
      <c r="L570" s="389">
        <v>13</v>
      </c>
      <c r="M570" s="389">
        <v>29</v>
      </c>
      <c r="N570" s="389">
        <v>36</v>
      </c>
      <c r="O570" s="389">
        <v>114</v>
      </c>
      <c r="P570" s="389">
        <v>1</v>
      </c>
    </row>
    <row r="571" spans="1:16" ht="22.5">
      <c r="A571" s="399" t="s">
        <v>1735</v>
      </c>
      <c r="B571" s="389">
        <v>6</v>
      </c>
      <c r="C571" s="389">
        <v>30</v>
      </c>
      <c r="D571" s="389">
        <v>5</v>
      </c>
      <c r="E571" s="391">
        <v>0</v>
      </c>
      <c r="F571" s="391">
        <v>0</v>
      </c>
      <c r="G571" s="391">
        <v>0</v>
      </c>
      <c r="H571" s="391">
        <v>0</v>
      </c>
      <c r="I571" s="391">
        <v>0</v>
      </c>
      <c r="J571" s="391">
        <v>0</v>
      </c>
      <c r="K571" s="389">
        <v>1</v>
      </c>
      <c r="L571" s="389">
        <v>1</v>
      </c>
      <c r="M571" s="389">
        <v>1</v>
      </c>
      <c r="N571" s="391">
        <v>0</v>
      </c>
      <c r="O571" s="389">
        <v>3</v>
      </c>
      <c r="P571" s="391">
        <v>0</v>
      </c>
    </row>
    <row r="572" spans="1:16">
      <c r="A572" s="399" t="s">
        <v>1736</v>
      </c>
      <c r="B572" s="389">
        <v>12</v>
      </c>
      <c r="C572" s="389">
        <v>128</v>
      </c>
      <c r="D572" s="389">
        <v>10.666666666666666</v>
      </c>
      <c r="E572" s="391">
        <v>0</v>
      </c>
      <c r="F572" s="391">
        <v>0</v>
      </c>
      <c r="G572" s="391">
        <v>0</v>
      </c>
      <c r="H572" s="391">
        <v>0</v>
      </c>
      <c r="I572" s="389">
        <v>1</v>
      </c>
      <c r="J572" s="391">
        <v>0</v>
      </c>
      <c r="K572" s="389">
        <v>1</v>
      </c>
      <c r="L572" s="389">
        <v>1</v>
      </c>
      <c r="M572" s="389">
        <v>2</v>
      </c>
      <c r="N572" s="389">
        <v>3</v>
      </c>
      <c r="O572" s="389">
        <v>4</v>
      </c>
      <c r="P572" s="391">
        <v>0</v>
      </c>
    </row>
    <row r="573" spans="1:16">
      <c r="A573" s="399" t="s">
        <v>1737</v>
      </c>
      <c r="B573" s="389">
        <v>45</v>
      </c>
      <c r="C573" s="389">
        <v>439</v>
      </c>
      <c r="D573" s="389">
        <v>9.7555555555555564</v>
      </c>
      <c r="E573" s="391">
        <v>0</v>
      </c>
      <c r="F573" s="389">
        <v>2</v>
      </c>
      <c r="G573" s="389">
        <v>2</v>
      </c>
      <c r="H573" s="389">
        <v>1</v>
      </c>
      <c r="I573" s="389">
        <v>1</v>
      </c>
      <c r="J573" s="389">
        <v>2</v>
      </c>
      <c r="K573" s="389">
        <v>5</v>
      </c>
      <c r="L573" s="389">
        <v>7</v>
      </c>
      <c r="M573" s="389">
        <v>5</v>
      </c>
      <c r="N573" s="389">
        <v>10</v>
      </c>
      <c r="O573" s="389">
        <v>10</v>
      </c>
      <c r="P573" s="391">
        <v>0</v>
      </c>
    </row>
    <row r="574" spans="1:16">
      <c r="A574" s="399" t="s">
        <v>1738</v>
      </c>
      <c r="B574" s="389">
        <v>15</v>
      </c>
      <c r="C574" s="389">
        <v>254</v>
      </c>
      <c r="D574" s="389">
        <v>16.933333333333334</v>
      </c>
      <c r="E574" s="389">
        <v>1</v>
      </c>
      <c r="F574" s="391">
        <v>0</v>
      </c>
      <c r="G574" s="391">
        <v>0</v>
      </c>
      <c r="H574" s="391">
        <v>0</v>
      </c>
      <c r="I574" s="389">
        <v>3</v>
      </c>
      <c r="J574" s="389">
        <v>2</v>
      </c>
      <c r="K574" s="389">
        <v>1</v>
      </c>
      <c r="L574" s="389">
        <v>2</v>
      </c>
      <c r="M574" s="389">
        <v>1</v>
      </c>
      <c r="N574" s="389">
        <v>2</v>
      </c>
      <c r="O574" s="389">
        <v>3</v>
      </c>
      <c r="P574" s="391">
        <v>0</v>
      </c>
    </row>
    <row r="575" spans="1:16" ht="22.5">
      <c r="A575" s="399" t="s">
        <v>1739</v>
      </c>
      <c r="B575" s="389">
        <v>57</v>
      </c>
      <c r="C575" s="389">
        <v>571</v>
      </c>
      <c r="D575" s="389">
        <v>10.017543859649123</v>
      </c>
      <c r="E575" s="391">
        <v>0</v>
      </c>
      <c r="F575" s="391">
        <v>0</v>
      </c>
      <c r="G575" s="389">
        <v>4</v>
      </c>
      <c r="H575" s="389">
        <v>6</v>
      </c>
      <c r="I575" s="389">
        <v>2</v>
      </c>
      <c r="J575" s="391">
        <v>0</v>
      </c>
      <c r="K575" s="389">
        <v>2</v>
      </c>
      <c r="L575" s="389">
        <v>6</v>
      </c>
      <c r="M575" s="389">
        <v>5</v>
      </c>
      <c r="N575" s="389">
        <v>12</v>
      </c>
      <c r="O575" s="389">
        <v>20</v>
      </c>
      <c r="P575" s="391">
        <v>0</v>
      </c>
    </row>
    <row r="576" spans="1:16" ht="22.5">
      <c r="A576" s="399" t="s">
        <v>1740</v>
      </c>
      <c r="B576" s="389">
        <v>140</v>
      </c>
      <c r="C576" s="389">
        <v>1175</v>
      </c>
      <c r="D576" s="389">
        <v>8.3928571428571423</v>
      </c>
      <c r="E576" s="391">
        <v>0</v>
      </c>
      <c r="F576" s="389">
        <v>2</v>
      </c>
      <c r="G576" s="389">
        <v>5</v>
      </c>
      <c r="H576" s="391">
        <v>0</v>
      </c>
      <c r="I576" s="389">
        <v>5</v>
      </c>
      <c r="J576" s="389">
        <v>9</v>
      </c>
      <c r="K576" s="389">
        <v>3</v>
      </c>
      <c r="L576" s="389">
        <v>4</v>
      </c>
      <c r="M576" s="389">
        <v>8</v>
      </c>
      <c r="N576" s="389">
        <v>43</v>
      </c>
      <c r="O576" s="389">
        <v>61</v>
      </c>
      <c r="P576" s="391">
        <v>0</v>
      </c>
    </row>
    <row r="577" spans="1:16" ht="22.5">
      <c r="A577" s="399" t="s">
        <v>1741</v>
      </c>
      <c r="B577" s="389">
        <v>3</v>
      </c>
      <c r="C577" s="389">
        <v>28</v>
      </c>
      <c r="D577" s="389">
        <v>9.3333333333333339</v>
      </c>
      <c r="E577" s="391">
        <v>0</v>
      </c>
      <c r="F577" s="389">
        <v>1</v>
      </c>
      <c r="G577" s="391">
        <v>0</v>
      </c>
      <c r="H577" s="391">
        <v>0</v>
      </c>
      <c r="I577" s="391">
        <v>0</v>
      </c>
      <c r="J577" s="391">
        <v>0</v>
      </c>
      <c r="K577" s="391">
        <v>0</v>
      </c>
      <c r="L577" s="391">
        <v>0</v>
      </c>
      <c r="M577" s="389">
        <v>1</v>
      </c>
      <c r="N577" s="391">
        <v>0</v>
      </c>
      <c r="O577" s="389">
        <v>1</v>
      </c>
      <c r="P577" s="391">
        <v>0</v>
      </c>
    </row>
    <row r="578" spans="1:16">
      <c r="A578" s="399" t="s">
        <v>1742</v>
      </c>
      <c r="B578" s="389">
        <v>10</v>
      </c>
      <c r="C578" s="389">
        <v>28</v>
      </c>
      <c r="D578" s="389">
        <v>2.8</v>
      </c>
      <c r="E578" s="391">
        <v>0</v>
      </c>
      <c r="F578" s="389">
        <v>1</v>
      </c>
      <c r="G578" s="389">
        <v>2</v>
      </c>
      <c r="H578" s="389">
        <v>3</v>
      </c>
      <c r="I578" s="391">
        <v>0</v>
      </c>
      <c r="J578" s="391">
        <v>0</v>
      </c>
      <c r="K578" s="391">
        <v>0</v>
      </c>
      <c r="L578" s="391">
        <v>0</v>
      </c>
      <c r="M578" s="389">
        <v>2</v>
      </c>
      <c r="N578" s="391">
        <v>0</v>
      </c>
      <c r="O578" s="389">
        <v>2</v>
      </c>
      <c r="P578" s="391">
        <v>0</v>
      </c>
    </row>
    <row r="579" spans="1:16">
      <c r="A579" s="399" t="s">
        <v>1743</v>
      </c>
      <c r="B579" s="389">
        <v>35</v>
      </c>
      <c r="C579" s="389">
        <v>241</v>
      </c>
      <c r="D579" s="389">
        <v>6.8857142857142861</v>
      </c>
      <c r="E579" s="391">
        <v>0</v>
      </c>
      <c r="F579" s="389">
        <v>2</v>
      </c>
      <c r="G579" s="389">
        <v>3</v>
      </c>
      <c r="H579" s="389">
        <v>1</v>
      </c>
      <c r="I579" s="389">
        <v>4</v>
      </c>
      <c r="J579" s="389">
        <v>2</v>
      </c>
      <c r="K579" s="389">
        <v>1</v>
      </c>
      <c r="L579" s="389">
        <v>6</v>
      </c>
      <c r="M579" s="389">
        <v>5</v>
      </c>
      <c r="N579" s="389">
        <v>7</v>
      </c>
      <c r="O579" s="389">
        <v>4</v>
      </c>
      <c r="P579" s="391">
        <v>0</v>
      </c>
    </row>
    <row r="580" spans="1:16">
      <c r="A580" s="399" t="s">
        <v>1744</v>
      </c>
      <c r="B580" s="389">
        <v>3</v>
      </c>
      <c r="C580" s="389">
        <v>11</v>
      </c>
      <c r="D580" s="389">
        <v>3.6666666666666665</v>
      </c>
      <c r="E580" s="391">
        <v>0</v>
      </c>
      <c r="F580" s="391">
        <v>0</v>
      </c>
      <c r="G580" s="391">
        <v>0</v>
      </c>
      <c r="H580" s="391">
        <v>0</v>
      </c>
      <c r="I580" s="391">
        <v>0</v>
      </c>
      <c r="J580" s="391">
        <v>0</v>
      </c>
      <c r="K580" s="389">
        <v>1</v>
      </c>
      <c r="L580" s="391">
        <v>0</v>
      </c>
      <c r="M580" s="389">
        <v>1</v>
      </c>
      <c r="N580" s="391">
        <v>0</v>
      </c>
      <c r="O580" s="389">
        <v>1</v>
      </c>
      <c r="P580" s="391">
        <v>0</v>
      </c>
    </row>
    <row r="581" spans="1:16">
      <c r="A581" s="399" t="s">
        <v>1745</v>
      </c>
      <c r="B581" s="389">
        <v>203</v>
      </c>
      <c r="C581" s="389">
        <v>1364</v>
      </c>
      <c r="D581" s="389">
        <v>6.7192118226600988</v>
      </c>
      <c r="E581" s="389">
        <v>15</v>
      </c>
      <c r="F581" s="389">
        <v>3</v>
      </c>
      <c r="G581" s="389">
        <v>3</v>
      </c>
      <c r="H581" s="389">
        <v>4</v>
      </c>
      <c r="I581" s="389">
        <v>7</v>
      </c>
      <c r="J581" s="389">
        <v>3</v>
      </c>
      <c r="K581" s="389">
        <v>12</v>
      </c>
      <c r="L581" s="389">
        <v>9</v>
      </c>
      <c r="M581" s="389">
        <v>18</v>
      </c>
      <c r="N581" s="389">
        <v>21</v>
      </c>
      <c r="O581" s="389">
        <v>108</v>
      </c>
      <c r="P581" s="391">
        <v>0</v>
      </c>
    </row>
    <row r="582" spans="1:16" ht="22.5">
      <c r="A582" s="399" t="s">
        <v>1746</v>
      </c>
      <c r="B582" s="389">
        <v>268</v>
      </c>
      <c r="C582" s="389">
        <v>2101</v>
      </c>
      <c r="D582" s="389">
        <v>7.83955223880597</v>
      </c>
      <c r="E582" s="389">
        <v>1</v>
      </c>
      <c r="F582" s="389">
        <v>2</v>
      </c>
      <c r="G582" s="391">
        <v>0</v>
      </c>
      <c r="H582" s="391">
        <v>0</v>
      </c>
      <c r="I582" s="389">
        <v>3</v>
      </c>
      <c r="J582" s="389">
        <v>3</v>
      </c>
      <c r="K582" s="389">
        <v>2</v>
      </c>
      <c r="L582" s="389">
        <v>6</v>
      </c>
      <c r="M582" s="389">
        <v>11</v>
      </c>
      <c r="N582" s="389">
        <v>35</v>
      </c>
      <c r="O582" s="389">
        <v>205</v>
      </c>
      <c r="P582" s="391">
        <v>0</v>
      </c>
    </row>
    <row r="583" spans="1:16">
      <c r="A583" s="399" t="s">
        <v>1747</v>
      </c>
      <c r="B583" s="389">
        <v>53</v>
      </c>
      <c r="C583" s="389">
        <v>270</v>
      </c>
      <c r="D583" s="389">
        <v>5.0943396226415096</v>
      </c>
      <c r="E583" s="391">
        <v>0</v>
      </c>
      <c r="F583" s="391">
        <v>0</v>
      </c>
      <c r="G583" s="391">
        <v>0</v>
      </c>
      <c r="H583" s="391">
        <v>0</v>
      </c>
      <c r="I583" s="389">
        <v>2</v>
      </c>
      <c r="J583" s="389">
        <v>4</v>
      </c>
      <c r="K583" s="389">
        <v>2</v>
      </c>
      <c r="L583" s="389">
        <v>2</v>
      </c>
      <c r="M583" s="389">
        <v>5</v>
      </c>
      <c r="N583" s="389">
        <v>12</v>
      </c>
      <c r="O583" s="389">
        <v>26</v>
      </c>
      <c r="P583" s="391">
        <v>0</v>
      </c>
    </row>
    <row r="584" spans="1:16">
      <c r="A584" s="399" t="s">
        <v>1748</v>
      </c>
      <c r="B584" s="389">
        <v>125</v>
      </c>
      <c r="C584" s="389">
        <v>10922</v>
      </c>
      <c r="D584" s="389">
        <v>87.376000000000005</v>
      </c>
      <c r="E584" s="389">
        <v>4</v>
      </c>
      <c r="F584" s="389">
        <v>2</v>
      </c>
      <c r="G584" s="389">
        <v>1</v>
      </c>
      <c r="H584" s="391">
        <v>0</v>
      </c>
      <c r="I584" s="389">
        <v>3</v>
      </c>
      <c r="J584" s="389">
        <v>1</v>
      </c>
      <c r="K584" s="389">
        <v>3</v>
      </c>
      <c r="L584" s="389">
        <v>9</v>
      </c>
      <c r="M584" s="389">
        <v>6</v>
      </c>
      <c r="N584" s="389">
        <v>14</v>
      </c>
      <c r="O584" s="389">
        <v>82</v>
      </c>
      <c r="P584" s="391">
        <v>0</v>
      </c>
    </row>
    <row r="585" spans="1:16">
      <c r="A585" s="399" t="s">
        <v>1749</v>
      </c>
      <c r="B585" s="389">
        <v>284</v>
      </c>
      <c r="C585" s="389">
        <v>999</v>
      </c>
      <c r="D585" s="389">
        <v>3.517605633802817</v>
      </c>
      <c r="E585" s="389">
        <v>1</v>
      </c>
      <c r="F585" s="389">
        <v>2</v>
      </c>
      <c r="G585" s="389">
        <v>4</v>
      </c>
      <c r="H585" s="389">
        <v>6</v>
      </c>
      <c r="I585" s="389">
        <v>22</v>
      </c>
      <c r="J585" s="389">
        <v>9</v>
      </c>
      <c r="K585" s="389">
        <v>28</v>
      </c>
      <c r="L585" s="389">
        <v>39</v>
      </c>
      <c r="M585" s="389">
        <v>68</v>
      </c>
      <c r="N585" s="389">
        <v>44</v>
      </c>
      <c r="O585" s="389">
        <v>61</v>
      </c>
      <c r="P585" s="391">
        <v>0</v>
      </c>
    </row>
    <row r="586" spans="1:16">
      <c r="A586" s="399" t="s">
        <v>1750</v>
      </c>
      <c r="B586" s="389">
        <v>322</v>
      </c>
      <c r="C586" s="389">
        <v>2067</v>
      </c>
      <c r="D586" s="389">
        <v>6.4192546583850936</v>
      </c>
      <c r="E586" s="391">
        <v>0</v>
      </c>
      <c r="F586" s="391">
        <v>0</v>
      </c>
      <c r="G586" s="391">
        <v>0</v>
      </c>
      <c r="H586" s="389">
        <v>1</v>
      </c>
      <c r="I586" s="389">
        <v>2</v>
      </c>
      <c r="J586" s="389">
        <v>2</v>
      </c>
      <c r="K586" s="389">
        <v>4</v>
      </c>
      <c r="L586" s="389">
        <v>8</v>
      </c>
      <c r="M586" s="389">
        <v>25</v>
      </c>
      <c r="N586" s="389">
        <v>67</v>
      </c>
      <c r="O586" s="389">
        <v>213</v>
      </c>
      <c r="P586" s="391">
        <v>0</v>
      </c>
    </row>
    <row r="587" spans="1:16">
      <c r="A587" s="399" t="s">
        <v>1751</v>
      </c>
      <c r="B587" s="389">
        <v>214</v>
      </c>
      <c r="C587" s="389">
        <v>730</v>
      </c>
      <c r="D587" s="389">
        <v>3.4112149532710281</v>
      </c>
      <c r="E587" s="391">
        <v>0</v>
      </c>
      <c r="F587" s="389">
        <v>1</v>
      </c>
      <c r="G587" s="389">
        <v>2</v>
      </c>
      <c r="H587" s="389">
        <v>4</v>
      </c>
      <c r="I587" s="389">
        <v>4</v>
      </c>
      <c r="J587" s="389">
        <v>6</v>
      </c>
      <c r="K587" s="389">
        <v>15</v>
      </c>
      <c r="L587" s="389">
        <v>13</v>
      </c>
      <c r="M587" s="389">
        <v>22</v>
      </c>
      <c r="N587" s="389">
        <v>41</v>
      </c>
      <c r="O587" s="389">
        <v>106</v>
      </c>
      <c r="P587" s="391">
        <v>0</v>
      </c>
    </row>
    <row r="588" spans="1:16">
      <c r="A588" s="399" t="s">
        <v>1752</v>
      </c>
      <c r="B588" s="389">
        <v>2564</v>
      </c>
      <c r="C588" s="389">
        <v>30081</v>
      </c>
      <c r="D588" s="389">
        <v>11.732059282371296</v>
      </c>
      <c r="E588" s="389">
        <v>4</v>
      </c>
      <c r="F588" s="389">
        <v>14</v>
      </c>
      <c r="G588" s="389">
        <v>11</v>
      </c>
      <c r="H588" s="389">
        <v>13</v>
      </c>
      <c r="I588" s="389">
        <v>18</v>
      </c>
      <c r="J588" s="389">
        <v>18</v>
      </c>
      <c r="K588" s="389">
        <v>35</v>
      </c>
      <c r="L588" s="389">
        <v>87</v>
      </c>
      <c r="M588" s="389">
        <v>209</v>
      </c>
      <c r="N588" s="389">
        <v>341</v>
      </c>
      <c r="O588" s="389">
        <v>1811</v>
      </c>
      <c r="P588" s="389">
        <v>3</v>
      </c>
    </row>
    <row r="589" spans="1:16" ht="22.5">
      <c r="A589" s="399" t="s">
        <v>1753</v>
      </c>
      <c r="B589" s="389">
        <v>230</v>
      </c>
      <c r="C589" s="389">
        <v>4508</v>
      </c>
      <c r="D589" s="389">
        <v>19.600000000000001</v>
      </c>
      <c r="E589" s="389">
        <v>7</v>
      </c>
      <c r="F589" s="389">
        <v>6</v>
      </c>
      <c r="G589" s="389">
        <v>9</v>
      </c>
      <c r="H589" s="389">
        <v>10</v>
      </c>
      <c r="I589" s="389">
        <v>6</v>
      </c>
      <c r="J589" s="389">
        <v>6</v>
      </c>
      <c r="K589" s="389">
        <v>5</v>
      </c>
      <c r="L589" s="389">
        <v>23</v>
      </c>
      <c r="M589" s="389">
        <v>23</v>
      </c>
      <c r="N589" s="389">
        <v>38</v>
      </c>
      <c r="O589" s="389">
        <v>94</v>
      </c>
      <c r="P589" s="389">
        <v>3</v>
      </c>
    </row>
    <row r="590" spans="1:16">
      <c r="A590" s="399" t="s">
        <v>1754</v>
      </c>
      <c r="B590" s="389">
        <v>456</v>
      </c>
      <c r="C590" s="389">
        <v>5124</v>
      </c>
      <c r="D590" s="389">
        <v>11.236842105263158</v>
      </c>
      <c r="E590" s="389">
        <v>1</v>
      </c>
      <c r="F590" s="391">
        <v>0</v>
      </c>
      <c r="G590" s="389">
        <v>4</v>
      </c>
      <c r="H590" s="389">
        <v>6</v>
      </c>
      <c r="I590" s="389">
        <v>10</v>
      </c>
      <c r="J590" s="389">
        <v>8</v>
      </c>
      <c r="K590" s="389">
        <v>37</v>
      </c>
      <c r="L590" s="389">
        <v>45</v>
      </c>
      <c r="M590" s="389">
        <v>98</v>
      </c>
      <c r="N590" s="389">
        <v>99</v>
      </c>
      <c r="O590" s="389">
        <v>148</v>
      </c>
      <c r="P590" s="391">
        <v>0</v>
      </c>
    </row>
    <row r="591" spans="1:16">
      <c r="A591" s="399" t="s">
        <v>1755</v>
      </c>
      <c r="B591" s="389">
        <v>483</v>
      </c>
      <c r="C591" s="389">
        <v>5693</v>
      </c>
      <c r="D591" s="389">
        <v>11.786749482401657</v>
      </c>
      <c r="E591" s="389">
        <v>3</v>
      </c>
      <c r="F591" s="389">
        <v>7</v>
      </c>
      <c r="G591" s="389">
        <v>4</v>
      </c>
      <c r="H591" s="389">
        <v>5</v>
      </c>
      <c r="I591" s="389">
        <v>6</v>
      </c>
      <c r="J591" s="389">
        <v>6</v>
      </c>
      <c r="K591" s="389">
        <v>19</v>
      </c>
      <c r="L591" s="389">
        <v>31</v>
      </c>
      <c r="M591" s="389">
        <v>66</v>
      </c>
      <c r="N591" s="389">
        <v>79</v>
      </c>
      <c r="O591" s="389">
        <v>257</v>
      </c>
      <c r="P591" s="391">
        <v>0</v>
      </c>
    </row>
    <row r="592" spans="1:16" ht="22.5">
      <c r="A592" s="399" t="s">
        <v>1756</v>
      </c>
      <c r="B592" s="389">
        <v>157</v>
      </c>
      <c r="C592" s="389">
        <v>2253</v>
      </c>
      <c r="D592" s="389">
        <v>14.35031847133758</v>
      </c>
      <c r="E592" s="389">
        <v>2</v>
      </c>
      <c r="F592" s="391">
        <v>0</v>
      </c>
      <c r="G592" s="389">
        <v>1</v>
      </c>
      <c r="H592" s="389">
        <v>6</v>
      </c>
      <c r="I592" s="389">
        <v>3</v>
      </c>
      <c r="J592" s="389">
        <v>3</v>
      </c>
      <c r="K592" s="389">
        <v>9</v>
      </c>
      <c r="L592" s="389">
        <v>12</v>
      </c>
      <c r="M592" s="389">
        <v>11</v>
      </c>
      <c r="N592" s="389">
        <v>22</v>
      </c>
      <c r="O592" s="389">
        <v>88</v>
      </c>
      <c r="P592" s="391">
        <v>0</v>
      </c>
    </row>
    <row r="593" spans="1:16">
      <c r="A593" s="399" t="s">
        <v>1757</v>
      </c>
      <c r="B593" s="389">
        <v>351</v>
      </c>
      <c r="C593" s="389">
        <v>4154</v>
      </c>
      <c r="D593" s="389">
        <v>11.834757834757834</v>
      </c>
      <c r="E593" s="391">
        <v>0</v>
      </c>
      <c r="F593" s="389">
        <v>2</v>
      </c>
      <c r="G593" s="391">
        <v>0</v>
      </c>
      <c r="H593" s="389">
        <v>2</v>
      </c>
      <c r="I593" s="389">
        <v>2</v>
      </c>
      <c r="J593" s="389">
        <v>2</v>
      </c>
      <c r="K593" s="389">
        <v>10</v>
      </c>
      <c r="L593" s="389">
        <v>14</v>
      </c>
      <c r="M593" s="389">
        <v>25</v>
      </c>
      <c r="N593" s="389">
        <v>68</v>
      </c>
      <c r="O593" s="389">
        <v>226</v>
      </c>
      <c r="P593" s="391">
        <v>0</v>
      </c>
    </row>
    <row r="594" spans="1:16" ht="22.5">
      <c r="A594" s="399" t="s">
        <v>1758</v>
      </c>
      <c r="B594" s="389">
        <v>1003</v>
      </c>
      <c r="C594" s="389">
        <v>6984</v>
      </c>
      <c r="D594" s="389">
        <v>6.9631106679960117</v>
      </c>
      <c r="E594" s="391">
        <v>0</v>
      </c>
      <c r="F594" s="389">
        <v>5</v>
      </c>
      <c r="G594" s="389">
        <v>1</v>
      </c>
      <c r="H594" s="389">
        <v>5</v>
      </c>
      <c r="I594" s="389">
        <v>9</v>
      </c>
      <c r="J594" s="389">
        <v>8</v>
      </c>
      <c r="K594" s="389">
        <v>42</v>
      </c>
      <c r="L594" s="389">
        <v>42</v>
      </c>
      <c r="M594" s="389">
        <v>87</v>
      </c>
      <c r="N594" s="389">
        <v>141</v>
      </c>
      <c r="O594" s="389">
        <v>662</v>
      </c>
      <c r="P594" s="389">
        <v>1</v>
      </c>
    </row>
    <row r="595" spans="1:16" ht="22.5">
      <c r="A595" s="399" t="s">
        <v>1759</v>
      </c>
      <c r="B595" s="389">
        <v>17</v>
      </c>
      <c r="C595" s="389">
        <v>52</v>
      </c>
      <c r="D595" s="389">
        <v>3.0588235294117645</v>
      </c>
      <c r="E595" s="391">
        <v>0</v>
      </c>
      <c r="F595" s="391">
        <v>0</v>
      </c>
      <c r="G595" s="391">
        <v>0</v>
      </c>
      <c r="H595" s="391">
        <v>0</v>
      </c>
      <c r="I595" s="389">
        <v>3</v>
      </c>
      <c r="J595" s="389">
        <v>2</v>
      </c>
      <c r="K595" s="389">
        <v>3</v>
      </c>
      <c r="L595" s="391">
        <v>0</v>
      </c>
      <c r="M595" s="389">
        <v>1</v>
      </c>
      <c r="N595" s="389">
        <v>2</v>
      </c>
      <c r="O595" s="389">
        <v>6</v>
      </c>
      <c r="P595" s="391">
        <v>0</v>
      </c>
    </row>
    <row r="596" spans="1:16" ht="22.5">
      <c r="A596" s="399" t="s">
        <v>1760</v>
      </c>
      <c r="B596" s="389">
        <v>24</v>
      </c>
      <c r="C596" s="389">
        <v>114</v>
      </c>
      <c r="D596" s="389">
        <v>4.75</v>
      </c>
      <c r="E596" s="391">
        <v>0</v>
      </c>
      <c r="F596" s="391">
        <v>0</v>
      </c>
      <c r="G596" s="391">
        <v>0</v>
      </c>
      <c r="H596" s="391">
        <v>0</v>
      </c>
      <c r="I596" s="391">
        <v>0</v>
      </c>
      <c r="J596" s="391">
        <v>0</v>
      </c>
      <c r="K596" s="389">
        <v>1</v>
      </c>
      <c r="L596" s="389">
        <v>2</v>
      </c>
      <c r="M596" s="389">
        <v>4</v>
      </c>
      <c r="N596" s="389">
        <v>4</v>
      </c>
      <c r="O596" s="389">
        <v>13</v>
      </c>
      <c r="P596" s="391">
        <v>0</v>
      </c>
    </row>
    <row r="597" spans="1:16">
      <c r="A597" s="399" t="s">
        <v>1761</v>
      </c>
      <c r="B597" s="389">
        <v>2057</v>
      </c>
      <c r="C597" s="389">
        <v>19803</v>
      </c>
      <c r="D597" s="389">
        <v>9.6271268838113766</v>
      </c>
      <c r="E597" s="389">
        <v>2</v>
      </c>
      <c r="F597" s="389">
        <v>5</v>
      </c>
      <c r="G597" s="389">
        <v>8</v>
      </c>
      <c r="H597" s="389">
        <v>5</v>
      </c>
      <c r="I597" s="389">
        <v>9</v>
      </c>
      <c r="J597" s="389">
        <v>26</v>
      </c>
      <c r="K597" s="389">
        <v>81</v>
      </c>
      <c r="L597" s="389">
        <v>146</v>
      </c>
      <c r="M597" s="389">
        <v>236</v>
      </c>
      <c r="N597" s="389">
        <v>313</v>
      </c>
      <c r="O597" s="389">
        <v>1225</v>
      </c>
      <c r="P597" s="389">
        <v>1</v>
      </c>
    </row>
    <row r="598" spans="1:16">
      <c r="A598" s="399" t="s">
        <v>1762</v>
      </c>
      <c r="B598" s="389">
        <v>44</v>
      </c>
      <c r="C598" s="389">
        <v>2226</v>
      </c>
      <c r="D598" s="389">
        <v>50.590909090909093</v>
      </c>
      <c r="E598" s="391">
        <v>0</v>
      </c>
      <c r="F598" s="391">
        <v>0</v>
      </c>
      <c r="G598" s="391">
        <v>0</v>
      </c>
      <c r="H598" s="391">
        <v>0</v>
      </c>
      <c r="I598" s="389">
        <v>1</v>
      </c>
      <c r="J598" s="389">
        <v>1</v>
      </c>
      <c r="K598" s="389">
        <v>3</v>
      </c>
      <c r="L598" s="389">
        <v>1</v>
      </c>
      <c r="M598" s="389">
        <v>5</v>
      </c>
      <c r="N598" s="389">
        <v>5</v>
      </c>
      <c r="O598" s="389">
        <v>28</v>
      </c>
      <c r="P598" s="391">
        <v>0</v>
      </c>
    </row>
    <row r="599" spans="1:16">
      <c r="A599" s="399" t="s">
        <v>1763</v>
      </c>
      <c r="B599" s="389">
        <v>47</v>
      </c>
      <c r="C599" s="389">
        <v>325</v>
      </c>
      <c r="D599" s="389">
        <v>6.9148936170212769</v>
      </c>
      <c r="E599" s="391">
        <v>0</v>
      </c>
      <c r="F599" s="391">
        <v>0</v>
      </c>
      <c r="G599" s="391">
        <v>0</v>
      </c>
      <c r="H599" s="391">
        <v>0</v>
      </c>
      <c r="I599" s="391">
        <v>0</v>
      </c>
      <c r="J599" s="389">
        <v>2</v>
      </c>
      <c r="K599" s="389">
        <v>4</v>
      </c>
      <c r="L599" s="389">
        <v>1</v>
      </c>
      <c r="M599" s="389">
        <v>4</v>
      </c>
      <c r="N599" s="389">
        <v>6</v>
      </c>
      <c r="O599" s="389">
        <v>30</v>
      </c>
      <c r="P599" s="391">
        <v>0</v>
      </c>
    </row>
    <row r="600" spans="1:16">
      <c r="A600" s="399" t="s">
        <v>1764</v>
      </c>
      <c r="B600" s="389">
        <v>67</v>
      </c>
      <c r="C600" s="389">
        <v>711</v>
      </c>
      <c r="D600" s="389">
        <v>10.611940298507463</v>
      </c>
      <c r="E600" s="391">
        <v>0</v>
      </c>
      <c r="F600" s="391">
        <v>0</v>
      </c>
      <c r="G600" s="391">
        <v>0</v>
      </c>
      <c r="H600" s="389">
        <v>2</v>
      </c>
      <c r="I600" s="391">
        <v>0</v>
      </c>
      <c r="J600" s="391">
        <v>0</v>
      </c>
      <c r="K600" s="389">
        <v>4</v>
      </c>
      <c r="L600" s="389">
        <v>3</v>
      </c>
      <c r="M600" s="389">
        <v>13</v>
      </c>
      <c r="N600" s="389">
        <v>13</v>
      </c>
      <c r="O600" s="389">
        <v>32</v>
      </c>
      <c r="P600" s="391">
        <v>0</v>
      </c>
    </row>
    <row r="601" spans="1:16">
      <c r="A601" s="399" t="s">
        <v>1765</v>
      </c>
      <c r="B601" s="389">
        <v>86</v>
      </c>
      <c r="C601" s="389">
        <v>951</v>
      </c>
      <c r="D601" s="389">
        <v>11.05813953488372</v>
      </c>
      <c r="E601" s="391">
        <v>0</v>
      </c>
      <c r="F601" s="389">
        <v>1</v>
      </c>
      <c r="G601" s="391">
        <v>0</v>
      </c>
      <c r="H601" s="391">
        <v>0</v>
      </c>
      <c r="I601" s="389">
        <v>3</v>
      </c>
      <c r="J601" s="389">
        <v>2</v>
      </c>
      <c r="K601" s="389">
        <v>4</v>
      </c>
      <c r="L601" s="389">
        <v>13</v>
      </c>
      <c r="M601" s="389">
        <v>30</v>
      </c>
      <c r="N601" s="389">
        <v>9</v>
      </c>
      <c r="O601" s="389">
        <v>24</v>
      </c>
      <c r="P601" s="391">
        <v>0</v>
      </c>
    </row>
    <row r="602" spans="1:16" ht="22.5">
      <c r="A602" s="399" t="s">
        <v>1766</v>
      </c>
      <c r="B602" s="389">
        <v>41</v>
      </c>
      <c r="C602" s="389">
        <v>294</v>
      </c>
      <c r="D602" s="389">
        <v>7.1707317073170733</v>
      </c>
      <c r="E602" s="391">
        <v>0</v>
      </c>
      <c r="F602" s="389">
        <v>1</v>
      </c>
      <c r="G602" s="389">
        <v>1</v>
      </c>
      <c r="H602" s="391">
        <v>0</v>
      </c>
      <c r="I602" s="389">
        <v>1</v>
      </c>
      <c r="J602" s="389">
        <v>3</v>
      </c>
      <c r="K602" s="389">
        <v>2</v>
      </c>
      <c r="L602" s="389">
        <v>6</v>
      </c>
      <c r="M602" s="389">
        <v>4</v>
      </c>
      <c r="N602" s="389">
        <v>6</v>
      </c>
      <c r="O602" s="389">
        <v>17</v>
      </c>
      <c r="P602" s="391">
        <v>0</v>
      </c>
    </row>
    <row r="603" spans="1:16">
      <c r="A603" s="399" t="s">
        <v>1767</v>
      </c>
      <c r="B603" s="389">
        <v>105</v>
      </c>
      <c r="C603" s="389">
        <v>716</v>
      </c>
      <c r="D603" s="389">
        <v>6.8190476190476188</v>
      </c>
      <c r="E603" s="391">
        <v>0</v>
      </c>
      <c r="F603" s="391">
        <v>0</v>
      </c>
      <c r="G603" s="389">
        <v>1</v>
      </c>
      <c r="H603" s="389">
        <v>1</v>
      </c>
      <c r="I603" s="391">
        <v>0</v>
      </c>
      <c r="J603" s="389">
        <v>3</v>
      </c>
      <c r="K603" s="389">
        <v>6</v>
      </c>
      <c r="L603" s="389">
        <v>9</v>
      </c>
      <c r="M603" s="389">
        <v>9</v>
      </c>
      <c r="N603" s="389">
        <v>10</v>
      </c>
      <c r="O603" s="389">
        <v>66</v>
      </c>
      <c r="P603" s="391">
        <v>0</v>
      </c>
    </row>
    <row r="604" spans="1:16">
      <c r="A604" s="399" t="s">
        <v>1768</v>
      </c>
      <c r="B604" s="389">
        <v>89</v>
      </c>
      <c r="C604" s="389">
        <v>719</v>
      </c>
      <c r="D604" s="389">
        <v>8.0786516853932593</v>
      </c>
      <c r="E604" s="391">
        <v>0</v>
      </c>
      <c r="F604" s="389">
        <v>4</v>
      </c>
      <c r="G604" s="389">
        <v>3</v>
      </c>
      <c r="H604" s="389">
        <v>5</v>
      </c>
      <c r="I604" s="389">
        <v>5</v>
      </c>
      <c r="J604" s="389">
        <v>5</v>
      </c>
      <c r="K604" s="389">
        <v>7</v>
      </c>
      <c r="L604" s="389">
        <v>8</v>
      </c>
      <c r="M604" s="389">
        <v>9</v>
      </c>
      <c r="N604" s="389">
        <v>15</v>
      </c>
      <c r="O604" s="389">
        <v>28</v>
      </c>
      <c r="P604" s="391">
        <v>0</v>
      </c>
    </row>
    <row r="605" spans="1:16">
      <c r="A605" s="399" t="s">
        <v>1769</v>
      </c>
      <c r="B605" s="389">
        <v>7</v>
      </c>
      <c r="C605" s="389">
        <v>15</v>
      </c>
      <c r="D605" s="389">
        <v>2.1428571428571428</v>
      </c>
      <c r="E605" s="391">
        <v>0</v>
      </c>
      <c r="F605" s="389">
        <v>1</v>
      </c>
      <c r="G605" s="391">
        <v>0</v>
      </c>
      <c r="H605" s="391">
        <v>0</v>
      </c>
      <c r="I605" s="389">
        <v>1</v>
      </c>
      <c r="J605" s="389">
        <v>1</v>
      </c>
      <c r="K605" s="389">
        <v>2</v>
      </c>
      <c r="L605" s="391">
        <v>0</v>
      </c>
      <c r="M605" s="389">
        <v>1</v>
      </c>
      <c r="N605" s="391">
        <v>0</v>
      </c>
      <c r="O605" s="389">
        <v>1</v>
      </c>
      <c r="P605" s="391">
        <v>0</v>
      </c>
    </row>
    <row r="606" spans="1:16">
      <c r="A606" s="399" t="s">
        <v>1770</v>
      </c>
      <c r="B606" s="389">
        <v>297</v>
      </c>
      <c r="C606" s="389">
        <v>1762</v>
      </c>
      <c r="D606" s="389">
        <v>5.9326599326599325</v>
      </c>
      <c r="E606" s="391">
        <v>0</v>
      </c>
      <c r="F606" s="389">
        <v>2</v>
      </c>
      <c r="G606" s="391">
        <v>0</v>
      </c>
      <c r="H606" s="389">
        <v>1</v>
      </c>
      <c r="I606" s="389">
        <v>9</v>
      </c>
      <c r="J606" s="389">
        <v>15</v>
      </c>
      <c r="K606" s="389">
        <v>31</v>
      </c>
      <c r="L606" s="389">
        <v>38</v>
      </c>
      <c r="M606" s="389">
        <v>37</v>
      </c>
      <c r="N606" s="389">
        <v>45</v>
      </c>
      <c r="O606" s="389">
        <v>119</v>
      </c>
      <c r="P606" s="391">
        <v>0</v>
      </c>
    </row>
    <row r="607" spans="1:16">
      <c r="A607" s="399" t="s">
        <v>1771</v>
      </c>
      <c r="B607" s="389">
        <v>1</v>
      </c>
      <c r="C607" s="389">
        <v>4</v>
      </c>
      <c r="D607" s="389">
        <v>4</v>
      </c>
      <c r="E607" s="391">
        <v>0</v>
      </c>
      <c r="F607" s="391">
        <v>0</v>
      </c>
      <c r="G607" s="391">
        <v>0</v>
      </c>
      <c r="H607" s="391">
        <v>0</v>
      </c>
      <c r="I607" s="391">
        <v>0</v>
      </c>
      <c r="J607" s="391">
        <v>0</v>
      </c>
      <c r="K607" s="391">
        <v>0</v>
      </c>
      <c r="L607" s="391">
        <v>0</v>
      </c>
      <c r="M607" s="391">
        <v>0</v>
      </c>
      <c r="N607" s="391">
        <v>0</v>
      </c>
      <c r="O607" s="389">
        <v>1</v>
      </c>
      <c r="P607" s="391">
        <v>0</v>
      </c>
    </row>
    <row r="608" spans="1:16">
      <c r="A608" s="399" t="s">
        <v>1772</v>
      </c>
      <c r="B608" s="389">
        <v>310</v>
      </c>
      <c r="C608" s="389">
        <v>1977</v>
      </c>
      <c r="D608" s="389">
        <v>6.3774193548387093</v>
      </c>
      <c r="E608" s="391">
        <v>0</v>
      </c>
      <c r="F608" s="389">
        <v>2</v>
      </c>
      <c r="G608" s="389">
        <v>6</v>
      </c>
      <c r="H608" s="391">
        <v>0</v>
      </c>
      <c r="I608" s="389">
        <v>7</v>
      </c>
      <c r="J608" s="389">
        <v>13</v>
      </c>
      <c r="K608" s="389">
        <v>25</v>
      </c>
      <c r="L608" s="389">
        <v>36</v>
      </c>
      <c r="M608" s="389">
        <v>54</v>
      </c>
      <c r="N608" s="389">
        <v>35</v>
      </c>
      <c r="O608" s="389">
        <v>132</v>
      </c>
      <c r="P608" s="391">
        <v>0</v>
      </c>
    </row>
    <row r="609" spans="1:16" ht="22.5">
      <c r="A609" s="399" t="s">
        <v>1773</v>
      </c>
      <c r="B609" s="389">
        <v>1800</v>
      </c>
      <c r="C609" s="389">
        <v>5588</v>
      </c>
      <c r="D609" s="389">
        <v>3.1044444444444443</v>
      </c>
      <c r="E609" s="389">
        <v>1</v>
      </c>
      <c r="F609" s="389">
        <v>4</v>
      </c>
      <c r="G609" s="389">
        <v>1</v>
      </c>
      <c r="H609" s="389">
        <v>2</v>
      </c>
      <c r="I609" s="389">
        <v>4</v>
      </c>
      <c r="J609" s="389">
        <v>13</v>
      </c>
      <c r="K609" s="389">
        <v>155</v>
      </c>
      <c r="L609" s="389">
        <v>346</v>
      </c>
      <c r="M609" s="389">
        <v>388</v>
      </c>
      <c r="N609" s="389">
        <v>482</v>
      </c>
      <c r="O609" s="389">
        <v>404</v>
      </c>
      <c r="P609" s="391">
        <v>0</v>
      </c>
    </row>
    <row r="610" spans="1:16">
      <c r="A610" s="399" t="s">
        <v>1774</v>
      </c>
      <c r="B610" s="389">
        <v>1374</v>
      </c>
      <c r="C610" s="389">
        <v>3150</v>
      </c>
      <c r="D610" s="389">
        <v>2.2925764192139737</v>
      </c>
      <c r="E610" s="389">
        <v>2</v>
      </c>
      <c r="F610" s="389">
        <v>1</v>
      </c>
      <c r="G610" s="389">
        <v>2</v>
      </c>
      <c r="H610" s="389">
        <v>4</v>
      </c>
      <c r="I610" s="389">
        <v>17</v>
      </c>
      <c r="J610" s="389">
        <v>62</v>
      </c>
      <c r="K610" s="389">
        <v>261</v>
      </c>
      <c r="L610" s="389">
        <v>351</v>
      </c>
      <c r="M610" s="389">
        <v>326</v>
      </c>
      <c r="N610" s="389">
        <v>199</v>
      </c>
      <c r="O610" s="389">
        <v>149</v>
      </c>
      <c r="P610" s="391">
        <v>0</v>
      </c>
    </row>
    <row r="611" spans="1:16">
      <c r="A611" s="399" t="s">
        <v>1775</v>
      </c>
      <c r="B611" s="389">
        <v>124</v>
      </c>
      <c r="C611" s="389">
        <v>839</v>
      </c>
      <c r="D611" s="389">
        <v>6.7661290322580649</v>
      </c>
      <c r="E611" s="391">
        <v>0</v>
      </c>
      <c r="F611" s="391">
        <v>0</v>
      </c>
      <c r="G611" s="391">
        <v>0</v>
      </c>
      <c r="H611" s="389">
        <v>1</v>
      </c>
      <c r="I611" s="389">
        <v>2</v>
      </c>
      <c r="J611" s="389">
        <v>3</v>
      </c>
      <c r="K611" s="389">
        <v>3</v>
      </c>
      <c r="L611" s="389">
        <v>7</v>
      </c>
      <c r="M611" s="389">
        <v>17</v>
      </c>
      <c r="N611" s="389">
        <v>28</v>
      </c>
      <c r="O611" s="389">
        <v>63</v>
      </c>
      <c r="P611" s="391">
        <v>0</v>
      </c>
    </row>
    <row r="612" spans="1:16">
      <c r="A612" s="399" t="s">
        <v>1776</v>
      </c>
      <c r="B612" s="389">
        <v>45</v>
      </c>
      <c r="C612" s="389">
        <v>137</v>
      </c>
      <c r="D612" s="389">
        <v>3.0444444444444443</v>
      </c>
      <c r="E612" s="391">
        <v>0</v>
      </c>
      <c r="F612" s="391">
        <v>0</v>
      </c>
      <c r="G612" s="391">
        <v>0</v>
      </c>
      <c r="H612" s="391">
        <v>0</v>
      </c>
      <c r="I612" s="389">
        <v>2</v>
      </c>
      <c r="J612" s="389">
        <v>3</v>
      </c>
      <c r="K612" s="389">
        <v>5</v>
      </c>
      <c r="L612" s="389">
        <v>10</v>
      </c>
      <c r="M612" s="389">
        <v>7</v>
      </c>
      <c r="N612" s="389">
        <v>9</v>
      </c>
      <c r="O612" s="389">
        <v>9</v>
      </c>
      <c r="P612" s="391">
        <v>0</v>
      </c>
    </row>
    <row r="613" spans="1:16">
      <c r="A613" s="399" t="s">
        <v>1777</v>
      </c>
      <c r="B613" s="389">
        <v>653</v>
      </c>
      <c r="C613" s="389">
        <v>1763</v>
      </c>
      <c r="D613" s="389">
        <v>2.6998468606431851</v>
      </c>
      <c r="E613" s="391">
        <v>0</v>
      </c>
      <c r="F613" s="389">
        <v>4</v>
      </c>
      <c r="G613" s="389">
        <v>1</v>
      </c>
      <c r="H613" s="389">
        <v>4</v>
      </c>
      <c r="I613" s="389">
        <v>6</v>
      </c>
      <c r="J613" s="389">
        <v>5</v>
      </c>
      <c r="K613" s="389">
        <v>60</v>
      </c>
      <c r="L613" s="389">
        <v>114</v>
      </c>
      <c r="M613" s="389">
        <v>150</v>
      </c>
      <c r="N613" s="389">
        <v>161</v>
      </c>
      <c r="O613" s="389">
        <v>148</v>
      </c>
      <c r="P613" s="391">
        <v>0</v>
      </c>
    </row>
    <row r="614" spans="1:16">
      <c r="A614" s="399" t="s">
        <v>1778</v>
      </c>
      <c r="B614" s="389">
        <v>221</v>
      </c>
      <c r="C614" s="389">
        <v>542</v>
      </c>
      <c r="D614" s="389">
        <v>2.4524886877828056</v>
      </c>
      <c r="E614" s="389">
        <v>4</v>
      </c>
      <c r="F614" s="389">
        <v>34</v>
      </c>
      <c r="G614" s="389">
        <v>53</v>
      </c>
      <c r="H614" s="389">
        <v>44</v>
      </c>
      <c r="I614" s="389">
        <v>20</v>
      </c>
      <c r="J614" s="389">
        <v>16</v>
      </c>
      <c r="K614" s="389">
        <v>17</v>
      </c>
      <c r="L614" s="389">
        <v>9</v>
      </c>
      <c r="M614" s="389">
        <v>11</v>
      </c>
      <c r="N614" s="389">
        <v>7</v>
      </c>
      <c r="O614" s="389">
        <v>6</v>
      </c>
      <c r="P614" s="391">
        <v>0</v>
      </c>
    </row>
    <row r="615" spans="1:16" ht="22.5">
      <c r="A615" s="399" t="s">
        <v>1779</v>
      </c>
      <c r="B615" s="389">
        <v>66</v>
      </c>
      <c r="C615" s="389">
        <v>382</v>
      </c>
      <c r="D615" s="389">
        <v>5.7878787878787881</v>
      </c>
      <c r="E615" s="389">
        <v>3</v>
      </c>
      <c r="F615" s="389">
        <v>7</v>
      </c>
      <c r="G615" s="389">
        <v>6</v>
      </c>
      <c r="H615" s="389">
        <v>2</v>
      </c>
      <c r="I615" s="391">
        <v>0</v>
      </c>
      <c r="J615" s="389">
        <v>2</v>
      </c>
      <c r="K615" s="389">
        <v>5</v>
      </c>
      <c r="L615" s="389">
        <v>7</v>
      </c>
      <c r="M615" s="389">
        <v>8</v>
      </c>
      <c r="N615" s="389">
        <v>10</v>
      </c>
      <c r="O615" s="389">
        <v>16</v>
      </c>
      <c r="P615" s="391">
        <v>0</v>
      </c>
    </row>
    <row r="616" spans="1:16">
      <c r="A616" s="399" t="s">
        <v>1780</v>
      </c>
      <c r="B616" s="389">
        <v>51</v>
      </c>
      <c r="C616" s="389">
        <v>163</v>
      </c>
      <c r="D616" s="389">
        <v>3.1960784313725492</v>
      </c>
      <c r="E616" s="391">
        <v>0</v>
      </c>
      <c r="F616" s="391">
        <v>0</v>
      </c>
      <c r="G616" s="389">
        <v>1</v>
      </c>
      <c r="H616" s="389">
        <v>1</v>
      </c>
      <c r="I616" s="389">
        <v>1</v>
      </c>
      <c r="J616" s="391">
        <v>0</v>
      </c>
      <c r="K616" s="389">
        <v>5</v>
      </c>
      <c r="L616" s="389">
        <v>4</v>
      </c>
      <c r="M616" s="389">
        <v>7</v>
      </c>
      <c r="N616" s="389">
        <v>8</v>
      </c>
      <c r="O616" s="389">
        <v>24</v>
      </c>
      <c r="P616" s="391">
        <v>0</v>
      </c>
    </row>
    <row r="617" spans="1:16" ht="33.75">
      <c r="A617" s="399" t="s">
        <v>1781</v>
      </c>
      <c r="B617" s="389">
        <v>2</v>
      </c>
      <c r="C617" s="389">
        <v>71</v>
      </c>
      <c r="D617" s="389">
        <v>35.5</v>
      </c>
      <c r="E617" s="391">
        <v>0</v>
      </c>
      <c r="F617" s="391">
        <v>0</v>
      </c>
      <c r="G617" s="391">
        <v>0</v>
      </c>
      <c r="H617" s="391">
        <v>0</v>
      </c>
      <c r="I617" s="391">
        <v>0</v>
      </c>
      <c r="J617" s="391">
        <v>0</v>
      </c>
      <c r="K617" s="391">
        <v>0</v>
      </c>
      <c r="L617" s="391">
        <v>0</v>
      </c>
      <c r="M617" s="391">
        <v>0</v>
      </c>
      <c r="N617" s="389">
        <v>1</v>
      </c>
      <c r="O617" s="389">
        <v>1</v>
      </c>
      <c r="P617" s="391">
        <v>0</v>
      </c>
    </row>
    <row r="618" spans="1:16" ht="22.5">
      <c r="A618" s="399" t="s">
        <v>1782</v>
      </c>
      <c r="B618" s="389">
        <v>48</v>
      </c>
      <c r="C618" s="389">
        <v>326</v>
      </c>
      <c r="D618" s="389">
        <v>6.791666666666667</v>
      </c>
      <c r="E618" s="389">
        <v>1</v>
      </c>
      <c r="F618" s="391">
        <v>0</v>
      </c>
      <c r="G618" s="389">
        <v>1</v>
      </c>
      <c r="H618" s="389">
        <v>1</v>
      </c>
      <c r="I618" s="389">
        <v>3</v>
      </c>
      <c r="J618" s="389">
        <v>2</v>
      </c>
      <c r="K618" s="389">
        <v>1</v>
      </c>
      <c r="L618" s="389">
        <v>5</v>
      </c>
      <c r="M618" s="389">
        <v>1</v>
      </c>
      <c r="N618" s="389">
        <v>8</v>
      </c>
      <c r="O618" s="389">
        <v>25</v>
      </c>
      <c r="P618" s="391">
        <v>0</v>
      </c>
    </row>
    <row r="619" spans="1:16">
      <c r="A619" s="398" t="s">
        <v>1783</v>
      </c>
      <c r="B619" s="389">
        <v>38138</v>
      </c>
      <c r="C619" s="389">
        <v>192905</v>
      </c>
      <c r="D619" s="389">
        <v>5.0580785568199698</v>
      </c>
      <c r="E619" s="389">
        <v>6200</v>
      </c>
      <c r="F619" s="389">
        <v>8637</v>
      </c>
      <c r="G619" s="389">
        <v>2893</v>
      </c>
      <c r="H619" s="389">
        <v>1332</v>
      </c>
      <c r="I619" s="389">
        <v>1399</v>
      </c>
      <c r="J619" s="389">
        <v>1343</v>
      </c>
      <c r="K619" s="389">
        <v>2497</v>
      </c>
      <c r="L619" s="389">
        <v>1904</v>
      </c>
      <c r="M619" s="389">
        <v>1863</v>
      </c>
      <c r="N619" s="389">
        <v>2079</v>
      </c>
      <c r="O619" s="389">
        <v>7947</v>
      </c>
      <c r="P619" s="389">
        <v>44</v>
      </c>
    </row>
    <row r="620" spans="1:16">
      <c r="A620" s="399" t="s">
        <v>1784</v>
      </c>
      <c r="B620" s="389">
        <v>221</v>
      </c>
      <c r="C620" s="389">
        <v>865</v>
      </c>
      <c r="D620" s="389">
        <v>3.9140271493212668</v>
      </c>
      <c r="E620" s="389">
        <v>54</v>
      </c>
      <c r="F620" s="389">
        <v>95</v>
      </c>
      <c r="G620" s="389">
        <v>29</v>
      </c>
      <c r="H620" s="389">
        <v>10</v>
      </c>
      <c r="I620" s="389">
        <v>2</v>
      </c>
      <c r="J620" s="391">
        <v>0</v>
      </c>
      <c r="K620" s="389">
        <v>8</v>
      </c>
      <c r="L620" s="389">
        <v>7</v>
      </c>
      <c r="M620" s="389">
        <v>4</v>
      </c>
      <c r="N620" s="389">
        <v>2</v>
      </c>
      <c r="O620" s="389">
        <v>7</v>
      </c>
      <c r="P620" s="389">
        <v>3</v>
      </c>
    </row>
    <row r="621" spans="1:16">
      <c r="A621" s="399" t="s">
        <v>1785</v>
      </c>
      <c r="B621" s="389">
        <v>175</v>
      </c>
      <c r="C621" s="389">
        <v>587</v>
      </c>
      <c r="D621" s="389">
        <v>3.3542857142857141</v>
      </c>
      <c r="E621" s="389">
        <v>7</v>
      </c>
      <c r="F621" s="389">
        <v>56</v>
      </c>
      <c r="G621" s="389">
        <v>33</v>
      </c>
      <c r="H621" s="389">
        <v>7</v>
      </c>
      <c r="I621" s="389">
        <v>6</v>
      </c>
      <c r="J621" s="389">
        <v>10</v>
      </c>
      <c r="K621" s="389">
        <v>17</v>
      </c>
      <c r="L621" s="389">
        <v>15</v>
      </c>
      <c r="M621" s="389">
        <v>7</v>
      </c>
      <c r="N621" s="389">
        <v>6</v>
      </c>
      <c r="O621" s="389">
        <v>11</v>
      </c>
      <c r="P621" s="391">
        <v>0</v>
      </c>
    </row>
    <row r="622" spans="1:16">
      <c r="A622" s="399" t="s">
        <v>1786</v>
      </c>
      <c r="B622" s="389">
        <v>309</v>
      </c>
      <c r="C622" s="389">
        <v>867</v>
      </c>
      <c r="D622" s="389">
        <v>2.8058252427184467</v>
      </c>
      <c r="E622" s="389">
        <v>33</v>
      </c>
      <c r="F622" s="389">
        <v>71</v>
      </c>
      <c r="G622" s="389">
        <v>46</v>
      </c>
      <c r="H622" s="389">
        <v>29</v>
      </c>
      <c r="I622" s="389">
        <v>21</v>
      </c>
      <c r="J622" s="389">
        <v>9</v>
      </c>
      <c r="K622" s="389">
        <v>31</v>
      </c>
      <c r="L622" s="389">
        <v>21</v>
      </c>
      <c r="M622" s="389">
        <v>24</v>
      </c>
      <c r="N622" s="389">
        <v>12</v>
      </c>
      <c r="O622" s="389">
        <v>12</v>
      </c>
      <c r="P622" s="391">
        <v>0</v>
      </c>
    </row>
    <row r="623" spans="1:16">
      <c r="A623" s="399" t="s">
        <v>1787</v>
      </c>
      <c r="B623" s="389">
        <v>504</v>
      </c>
      <c r="C623" s="389">
        <v>953</v>
      </c>
      <c r="D623" s="389">
        <v>1.8908730158730158</v>
      </c>
      <c r="E623" s="389">
        <v>11</v>
      </c>
      <c r="F623" s="389">
        <v>101</v>
      </c>
      <c r="G623" s="389">
        <v>93</v>
      </c>
      <c r="H623" s="389">
        <v>50</v>
      </c>
      <c r="I623" s="389">
        <v>45</v>
      </c>
      <c r="J623" s="389">
        <v>38</v>
      </c>
      <c r="K623" s="389">
        <v>73</v>
      </c>
      <c r="L623" s="389">
        <v>36</v>
      </c>
      <c r="M623" s="389">
        <v>23</v>
      </c>
      <c r="N623" s="389">
        <v>24</v>
      </c>
      <c r="O623" s="389">
        <v>10</v>
      </c>
      <c r="P623" s="391">
        <v>0</v>
      </c>
    </row>
    <row r="624" spans="1:16">
      <c r="A624" s="399" t="s">
        <v>1788</v>
      </c>
      <c r="B624" s="389">
        <v>226</v>
      </c>
      <c r="C624" s="389">
        <v>789</v>
      </c>
      <c r="D624" s="389">
        <v>3.4911504424778763</v>
      </c>
      <c r="E624" s="389">
        <v>52</v>
      </c>
      <c r="F624" s="389">
        <v>69</v>
      </c>
      <c r="G624" s="389">
        <v>11</v>
      </c>
      <c r="H624" s="389">
        <v>8</v>
      </c>
      <c r="I624" s="389">
        <v>6</v>
      </c>
      <c r="J624" s="389">
        <v>8</v>
      </c>
      <c r="K624" s="389">
        <v>17</v>
      </c>
      <c r="L624" s="389">
        <v>13</v>
      </c>
      <c r="M624" s="389">
        <v>13</v>
      </c>
      <c r="N624" s="389">
        <v>12</v>
      </c>
      <c r="O624" s="389">
        <v>17</v>
      </c>
      <c r="P624" s="391">
        <v>0</v>
      </c>
    </row>
    <row r="625" spans="1:16" ht="22.5">
      <c r="A625" s="399" t="s">
        <v>1789</v>
      </c>
      <c r="B625" s="389">
        <v>164</v>
      </c>
      <c r="C625" s="389">
        <v>509</v>
      </c>
      <c r="D625" s="389">
        <v>3.1036585365853657</v>
      </c>
      <c r="E625" s="389">
        <v>46</v>
      </c>
      <c r="F625" s="389">
        <v>95</v>
      </c>
      <c r="G625" s="389">
        <v>8</v>
      </c>
      <c r="H625" s="389">
        <v>2</v>
      </c>
      <c r="I625" s="389">
        <v>1</v>
      </c>
      <c r="J625" s="389">
        <v>3</v>
      </c>
      <c r="K625" s="389">
        <v>2</v>
      </c>
      <c r="L625" s="389">
        <v>3</v>
      </c>
      <c r="M625" s="391">
        <v>0</v>
      </c>
      <c r="N625" s="389">
        <v>1</v>
      </c>
      <c r="O625" s="389">
        <v>3</v>
      </c>
      <c r="P625" s="391">
        <v>0</v>
      </c>
    </row>
    <row r="626" spans="1:16" ht="33.75">
      <c r="A626" s="399" t="s">
        <v>1790</v>
      </c>
      <c r="B626" s="389">
        <v>665</v>
      </c>
      <c r="C626" s="389">
        <v>2195</v>
      </c>
      <c r="D626" s="389">
        <v>3.3007518796992481</v>
      </c>
      <c r="E626" s="389">
        <v>99</v>
      </c>
      <c r="F626" s="389">
        <v>185</v>
      </c>
      <c r="G626" s="389">
        <v>98</v>
      </c>
      <c r="H626" s="389">
        <v>49</v>
      </c>
      <c r="I626" s="389">
        <v>34</v>
      </c>
      <c r="J626" s="389">
        <v>31</v>
      </c>
      <c r="K626" s="389">
        <v>54</v>
      </c>
      <c r="L626" s="389">
        <v>35</v>
      </c>
      <c r="M626" s="389">
        <v>31</v>
      </c>
      <c r="N626" s="389">
        <v>25</v>
      </c>
      <c r="O626" s="389">
        <v>24</v>
      </c>
      <c r="P626" s="391">
        <v>0</v>
      </c>
    </row>
    <row r="627" spans="1:16" ht="22.5">
      <c r="A627" s="399" t="s">
        <v>1791</v>
      </c>
      <c r="B627" s="389">
        <v>7</v>
      </c>
      <c r="C627" s="389">
        <v>22</v>
      </c>
      <c r="D627" s="389">
        <v>3.1428571428571428</v>
      </c>
      <c r="E627" s="391">
        <v>0</v>
      </c>
      <c r="F627" s="389">
        <v>2</v>
      </c>
      <c r="G627" s="389">
        <v>1</v>
      </c>
      <c r="H627" s="389">
        <v>1</v>
      </c>
      <c r="I627" s="391">
        <v>0</v>
      </c>
      <c r="J627" s="391">
        <v>0</v>
      </c>
      <c r="K627" s="391">
        <v>0</v>
      </c>
      <c r="L627" s="391">
        <v>0</v>
      </c>
      <c r="M627" s="389">
        <v>2</v>
      </c>
      <c r="N627" s="391">
        <v>0</v>
      </c>
      <c r="O627" s="389">
        <v>1</v>
      </c>
      <c r="P627" s="391">
        <v>0</v>
      </c>
    </row>
    <row r="628" spans="1:16" ht="22.5">
      <c r="A628" s="399" t="s">
        <v>1792</v>
      </c>
      <c r="B628" s="389">
        <v>12</v>
      </c>
      <c r="C628" s="389">
        <v>57</v>
      </c>
      <c r="D628" s="389">
        <v>4.75</v>
      </c>
      <c r="E628" s="389">
        <v>3</v>
      </c>
      <c r="F628" s="389">
        <v>1</v>
      </c>
      <c r="G628" s="391">
        <v>0</v>
      </c>
      <c r="H628" s="391">
        <v>0</v>
      </c>
      <c r="I628" s="391">
        <v>0</v>
      </c>
      <c r="J628" s="391">
        <v>0</v>
      </c>
      <c r="K628" s="389">
        <v>1</v>
      </c>
      <c r="L628" s="389">
        <v>1</v>
      </c>
      <c r="M628" s="389">
        <v>1</v>
      </c>
      <c r="N628" s="389">
        <v>1</v>
      </c>
      <c r="O628" s="389">
        <v>4</v>
      </c>
      <c r="P628" s="391">
        <v>0</v>
      </c>
    </row>
    <row r="629" spans="1:16">
      <c r="A629" s="399" t="s">
        <v>1793</v>
      </c>
      <c r="B629" s="389">
        <v>127</v>
      </c>
      <c r="C629" s="389">
        <v>467</v>
      </c>
      <c r="D629" s="389">
        <v>3.6771653543307088</v>
      </c>
      <c r="E629" s="389">
        <v>10</v>
      </c>
      <c r="F629" s="389">
        <v>23</v>
      </c>
      <c r="G629" s="389">
        <v>16</v>
      </c>
      <c r="H629" s="389">
        <v>6</v>
      </c>
      <c r="I629" s="389">
        <v>6</v>
      </c>
      <c r="J629" s="389">
        <v>6</v>
      </c>
      <c r="K629" s="389">
        <v>10</v>
      </c>
      <c r="L629" s="389">
        <v>19</v>
      </c>
      <c r="M629" s="389">
        <v>11</v>
      </c>
      <c r="N629" s="389">
        <v>6</v>
      </c>
      <c r="O629" s="389">
        <v>14</v>
      </c>
      <c r="P629" s="391">
        <v>0</v>
      </c>
    </row>
    <row r="630" spans="1:16" ht="22.5">
      <c r="A630" s="399" t="s">
        <v>1794</v>
      </c>
      <c r="B630" s="389">
        <v>305</v>
      </c>
      <c r="C630" s="389">
        <v>2215</v>
      </c>
      <c r="D630" s="389">
        <v>7.2622950819672134</v>
      </c>
      <c r="E630" s="389">
        <v>80</v>
      </c>
      <c r="F630" s="389">
        <v>96</v>
      </c>
      <c r="G630" s="389">
        <v>24</v>
      </c>
      <c r="H630" s="389">
        <v>6</v>
      </c>
      <c r="I630" s="389">
        <v>4</v>
      </c>
      <c r="J630" s="389">
        <v>3</v>
      </c>
      <c r="K630" s="389">
        <v>9</v>
      </c>
      <c r="L630" s="389">
        <v>9</v>
      </c>
      <c r="M630" s="389">
        <v>6</v>
      </c>
      <c r="N630" s="389">
        <v>10</v>
      </c>
      <c r="O630" s="389">
        <v>58</v>
      </c>
      <c r="P630" s="391">
        <v>0</v>
      </c>
    </row>
    <row r="631" spans="1:16" ht="22.5">
      <c r="A631" s="399" t="s">
        <v>1795</v>
      </c>
      <c r="B631" s="389">
        <v>23</v>
      </c>
      <c r="C631" s="389">
        <v>142</v>
      </c>
      <c r="D631" s="389">
        <v>6.1739130434782608</v>
      </c>
      <c r="E631" s="389">
        <v>7</v>
      </c>
      <c r="F631" s="389">
        <v>6</v>
      </c>
      <c r="G631" s="389">
        <v>1</v>
      </c>
      <c r="H631" s="389">
        <v>1</v>
      </c>
      <c r="I631" s="391">
        <v>0</v>
      </c>
      <c r="J631" s="391">
        <v>0</v>
      </c>
      <c r="K631" s="391">
        <v>0</v>
      </c>
      <c r="L631" s="389">
        <v>3</v>
      </c>
      <c r="M631" s="389">
        <v>1</v>
      </c>
      <c r="N631" s="389">
        <v>1</v>
      </c>
      <c r="O631" s="389">
        <v>3</v>
      </c>
      <c r="P631" s="391">
        <v>0</v>
      </c>
    </row>
    <row r="632" spans="1:16" ht="22.5">
      <c r="A632" s="399" t="s">
        <v>1796</v>
      </c>
      <c r="B632" s="389">
        <v>2</v>
      </c>
      <c r="C632" s="389">
        <v>8</v>
      </c>
      <c r="D632" s="389">
        <v>4</v>
      </c>
      <c r="E632" s="389">
        <v>1</v>
      </c>
      <c r="F632" s="391">
        <v>0</v>
      </c>
      <c r="G632" s="391">
        <v>0</v>
      </c>
      <c r="H632" s="391">
        <v>0</v>
      </c>
      <c r="I632" s="391">
        <v>0</v>
      </c>
      <c r="J632" s="391">
        <v>0</v>
      </c>
      <c r="K632" s="391">
        <v>0</v>
      </c>
      <c r="L632" s="391">
        <v>0</v>
      </c>
      <c r="M632" s="389">
        <v>1</v>
      </c>
      <c r="N632" s="391">
        <v>0</v>
      </c>
      <c r="O632" s="391">
        <v>0</v>
      </c>
      <c r="P632" s="391">
        <v>0</v>
      </c>
    </row>
    <row r="633" spans="1:16" ht="22.5">
      <c r="A633" s="399" t="s">
        <v>1797</v>
      </c>
      <c r="B633" s="389">
        <v>1517</v>
      </c>
      <c r="C633" s="389">
        <v>10018</v>
      </c>
      <c r="D633" s="389">
        <v>6.6038233355306524</v>
      </c>
      <c r="E633" s="389">
        <v>258</v>
      </c>
      <c r="F633" s="389">
        <v>405</v>
      </c>
      <c r="G633" s="389">
        <v>106</v>
      </c>
      <c r="H633" s="389">
        <v>46</v>
      </c>
      <c r="I633" s="389">
        <v>15</v>
      </c>
      <c r="J633" s="389">
        <v>16</v>
      </c>
      <c r="K633" s="389">
        <v>43</v>
      </c>
      <c r="L633" s="389">
        <v>44</v>
      </c>
      <c r="M633" s="389">
        <v>76</v>
      </c>
      <c r="N633" s="389">
        <v>84</v>
      </c>
      <c r="O633" s="389">
        <v>412</v>
      </c>
      <c r="P633" s="389">
        <v>12</v>
      </c>
    </row>
    <row r="634" spans="1:16" ht="33.75">
      <c r="A634" s="399" t="s">
        <v>1798</v>
      </c>
      <c r="B634" s="389">
        <v>10</v>
      </c>
      <c r="C634" s="389">
        <v>52</v>
      </c>
      <c r="D634" s="389">
        <v>5.2</v>
      </c>
      <c r="E634" s="389">
        <v>4</v>
      </c>
      <c r="F634" s="389">
        <v>1</v>
      </c>
      <c r="G634" s="391">
        <v>0</v>
      </c>
      <c r="H634" s="391">
        <v>0</v>
      </c>
      <c r="I634" s="391">
        <v>0</v>
      </c>
      <c r="J634" s="391">
        <v>0</v>
      </c>
      <c r="K634" s="391">
        <v>0</v>
      </c>
      <c r="L634" s="391">
        <v>0</v>
      </c>
      <c r="M634" s="391">
        <v>0</v>
      </c>
      <c r="N634" s="391">
        <v>0</v>
      </c>
      <c r="O634" s="389">
        <v>5</v>
      </c>
      <c r="P634" s="391">
        <v>0</v>
      </c>
    </row>
    <row r="635" spans="1:16">
      <c r="A635" s="399" t="s">
        <v>1799</v>
      </c>
      <c r="B635" s="389">
        <v>17002</v>
      </c>
      <c r="C635" s="389">
        <v>98738</v>
      </c>
      <c r="D635" s="389">
        <v>5.8074344194800611</v>
      </c>
      <c r="E635" s="389">
        <v>3682</v>
      </c>
      <c r="F635" s="389">
        <v>5006</v>
      </c>
      <c r="G635" s="389">
        <v>1163</v>
      </c>
      <c r="H635" s="389">
        <v>475</v>
      </c>
      <c r="I635" s="389">
        <v>224</v>
      </c>
      <c r="J635" s="389">
        <v>216</v>
      </c>
      <c r="K635" s="389">
        <v>457</v>
      </c>
      <c r="L635" s="389">
        <v>413</v>
      </c>
      <c r="M635" s="389">
        <v>582</v>
      </c>
      <c r="N635" s="389">
        <v>762</v>
      </c>
      <c r="O635" s="389">
        <v>4010</v>
      </c>
      <c r="P635" s="389">
        <v>12</v>
      </c>
    </row>
    <row r="636" spans="1:16">
      <c r="A636" s="399" t="s">
        <v>1800</v>
      </c>
      <c r="B636" s="389">
        <v>2287</v>
      </c>
      <c r="C636" s="389">
        <v>8158</v>
      </c>
      <c r="D636" s="389">
        <v>3.5671184958460866</v>
      </c>
      <c r="E636" s="389">
        <v>692</v>
      </c>
      <c r="F636" s="389">
        <v>816</v>
      </c>
      <c r="G636" s="389">
        <v>235</v>
      </c>
      <c r="H636" s="389">
        <v>108</v>
      </c>
      <c r="I636" s="389">
        <v>35</v>
      </c>
      <c r="J636" s="389">
        <v>32</v>
      </c>
      <c r="K636" s="389">
        <v>60</v>
      </c>
      <c r="L636" s="389">
        <v>51</v>
      </c>
      <c r="M636" s="389">
        <v>55</v>
      </c>
      <c r="N636" s="389">
        <v>52</v>
      </c>
      <c r="O636" s="389">
        <v>145</v>
      </c>
      <c r="P636" s="389">
        <v>6</v>
      </c>
    </row>
    <row r="637" spans="1:16">
      <c r="A637" s="399" t="s">
        <v>1801</v>
      </c>
      <c r="B637" s="389">
        <v>800</v>
      </c>
      <c r="C637" s="389">
        <v>3739</v>
      </c>
      <c r="D637" s="389">
        <v>4.6737500000000001</v>
      </c>
      <c r="E637" s="389">
        <v>566</v>
      </c>
      <c r="F637" s="389">
        <v>159</v>
      </c>
      <c r="G637" s="389">
        <v>41</v>
      </c>
      <c r="H637" s="389">
        <v>9</v>
      </c>
      <c r="I637" s="389">
        <v>1</v>
      </c>
      <c r="J637" s="389">
        <v>3</v>
      </c>
      <c r="K637" s="389">
        <v>4</v>
      </c>
      <c r="L637" s="389">
        <v>2</v>
      </c>
      <c r="M637" s="389">
        <v>2</v>
      </c>
      <c r="N637" s="389">
        <v>1</v>
      </c>
      <c r="O637" s="389">
        <v>8</v>
      </c>
      <c r="P637" s="389">
        <v>4</v>
      </c>
    </row>
    <row r="638" spans="1:16" ht="22.5">
      <c r="A638" s="399" t="s">
        <v>1802</v>
      </c>
      <c r="B638" s="389">
        <v>712</v>
      </c>
      <c r="C638" s="389">
        <v>2829</v>
      </c>
      <c r="D638" s="389">
        <v>3.9733146067415732</v>
      </c>
      <c r="E638" s="389">
        <v>234</v>
      </c>
      <c r="F638" s="389">
        <v>268</v>
      </c>
      <c r="G638" s="389">
        <v>57</v>
      </c>
      <c r="H638" s="389">
        <v>21</v>
      </c>
      <c r="I638" s="389">
        <v>10</v>
      </c>
      <c r="J638" s="389">
        <v>8</v>
      </c>
      <c r="K638" s="389">
        <v>20</v>
      </c>
      <c r="L638" s="389">
        <v>14</v>
      </c>
      <c r="M638" s="389">
        <v>14</v>
      </c>
      <c r="N638" s="389">
        <v>19</v>
      </c>
      <c r="O638" s="389">
        <v>47</v>
      </c>
      <c r="P638" s="391">
        <v>0</v>
      </c>
    </row>
    <row r="639" spans="1:16">
      <c r="A639" s="399" t="s">
        <v>1803</v>
      </c>
      <c r="B639" s="389">
        <v>42</v>
      </c>
      <c r="C639" s="389">
        <v>181</v>
      </c>
      <c r="D639" s="389">
        <v>4.3095238095238093</v>
      </c>
      <c r="E639" s="389">
        <v>1</v>
      </c>
      <c r="F639" s="389">
        <v>4</v>
      </c>
      <c r="G639" s="389">
        <v>5</v>
      </c>
      <c r="H639" s="389">
        <v>6</v>
      </c>
      <c r="I639" s="389">
        <v>4</v>
      </c>
      <c r="J639" s="389">
        <v>3</v>
      </c>
      <c r="K639" s="389">
        <v>5</v>
      </c>
      <c r="L639" s="389">
        <v>6</v>
      </c>
      <c r="M639" s="389">
        <v>2</v>
      </c>
      <c r="N639" s="389">
        <v>4</v>
      </c>
      <c r="O639" s="389">
        <v>2</v>
      </c>
      <c r="P639" s="391">
        <v>0</v>
      </c>
    </row>
    <row r="640" spans="1:16">
      <c r="A640" s="399" t="s">
        <v>1804</v>
      </c>
      <c r="B640" s="389">
        <v>49</v>
      </c>
      <c r="C640" s="389">
        <v>113</v>
      </c>
      <c r="D640" s="389">
        <v>2.306122448979592</v>
      </c>
      <c r="E640" s="389">
        <v>2</v>
      </c>
      <c r="F640" s="389">
        <v>13</v>
      </c>
      <c r="G640" s="389">
        <v>3</v>
      </c>
      <c r="H640" s="389">
        <v>5</v>
      </c>
      <c r="I640" s="389">
        <v>3</v>
      </c>
      <c r="J640" s="389">
        <v>6</v>
      </c>
      <c r="K640" s="389">
        <v>5</v>
      </c>
      <c r="L640" s="389">
        <v>4</v>
      </c>
      <c r="M640" s="389">
        <v>3</v>
      </c>
      <c r="N640" s="389">
        <v>3</v>
      </c>
      <c r="O640" s="389">
        <v>2</v>
      </c>
      <c r="P640" s="391">
        <v>0</v>
      </c>
    </row>
    <row r="641" spans="1:16">
      <c r="A641" s="399" t="s">
        <v>1805</v>
      </c>
      <c r="B641" s="389">
        <v>336</v>
      </c>
      <c r="C641" s="389">
        <v>1122</v>
      </c>
      <c r="D641" s="389">
        <v>3.3392857142857144</v>
      </c>
      <c r="E641" s="389">
        <v>10</v>
      </c>
      <c r="F641" s="389">
        <v>72</v>
      </c>
      <c r="G641" s="389">
        <v>52</v>
      </c>
      <c r="H641" s="389">
        <v>25</v>
      </c>
      <c r="I641" s="389">
        <v>13</v>
      </c>
      <c r="J641" s="389">
        <v>13</v>
      </c>
      <c r="K641" s="389">
        <v>29</v>
      </c>
      <c r="L641" s="389">
        <v>34</v>
      </c>
      <c r="M641" s="389">
        <v>34</v>
      </c>
      <c r="N641" s="389">
        <v>27</v>
      </c>
      <c r="O641" s="389">
        <v>27</v>
      </c>
      <c r="P641" s="391">
        <v>0</v>
      </c>
    </row>
    <row r="642" spans="1:16">
      <c r="A642" s="399" t="s">
        <v>1806</v>
      </c>
      <c r="B642" s="389">
        <v>191</v>
      </c>
      <c r="C642" s="389">
        <v>425</v>
      </c>
      <c r="D642" s="389">
        <v>2.2251308900523559</v>
      </c>
      <c r="E642" s="391">
        <v>0</v>
      </c>
      <c r="F642" s="389">
        <v>16</v>
      </c>
      <c r="G642" s="389">
        <v>31</v>
      </c>
      <c r="H642" s="389">
        <v>24</v>
      </c>
      <c r="I642" s="389">
        <v>17</v>
      </c>
      <c r="J642" s="389">
        <v>11</v>
      </c>
      <c r="K642" s="389">
        <v>26</v>
      </c>
      <c r="L642" s="389">
        <v>20</v>
      </c>
      <c r="M642" s="389">
        <v>17</v>
      </c>
      <c r="N642" s="389">
        <v>19</v>
      </c>
      <c r="O642" s="389">
        <v>10</v>
      </c>
      <c r="P642" s="391">
        <v>0</v>
      </c>
    </row>
    <row r="643" spans="1:16" ht="22.5">
      <c r="A643" s="399" t="s">
        <v>1807</v>
      </c>
      <c r="B643" s="389">
        <v>3758</v>
      </c>
      <c r="C643" s="389">
        <v>5788</v>
      </c>
      <c r="D643" s="389">
        <v>1.5401809473124002</v>
      </c>
      <c r="E643" s="389">
        <v>16</v>
      </c>
      <c r="F643" s="389">
        <v>28</v>
      </c>
      <c r="G643" s="389">
        <v>63</v>
      </c>
      <c r="H643" s="389">
        <v>105</v>
      </c>
      <c r="I643" s="389">
        <v>687</v>
      </c>
      <c r="J643" s="389">
        <v>608</v>
      </c>
      <c r="K643" s="389">
        <v>1083</v>
      </c>
      <c r="L643" s="389">
        <v>616</v>
      </c>
      <c r="M643" s="389">
        <v>301</v>
      </c>
      <c r="N643" s="389">
        <v>162</v>
      </c>
      <c r="O643" s="389">
        <v>88</v>
      </c>
      <c r="P643" s="389">
        <v>1</v>
      </c>
    </row>
    <row r="644" spans="1:16" ht="22.5">
      <c r="A644" s="399" t="s">
        <v>1808</v>
      </c>
      <c r="B644" s="389">
        <v>1008</v>
      </c>
      <c r="C644" s="389">
        <v>1765</v>
      </c>
      <c r="D644" s="389">
        <v>1.7509920634920635</v>
      </c>
      <c r="E644" s="389">
        <v>8</v>
      </c>
      <c r="F644" s="389">
        <v>192</v>
      </c>
      <c r="G644" s="389">
        <v>315</v>
      </c>
      <c r="H644" s="389">
        <v>118</v>
      </c>
      <c r="I644" s="389">
        <v>64</v>
      </c>
      <c r="J644" s="389">
        <v>68</v>
      </c>
      <c r="K644" s="389">
        <v>97</v>
      </c>
      <c r="L644" s="389">
        <v>68</v>
      </c>
      <c r="M644" s="389">
        <v>37</v>
      </c>
      <c r="N644" s="389">
        <v>27</v>
      </c>
      <c r="O644" s="389">
        <v>14</v>
      </c>
      <c r="P644" s="391">
        <v>0</v>
      </c>
    </row>
    <row r="645" spans="1:16">
      <c r="A645" s="399" t="s">
        <v>1809</v>
      </c>
      <c r="B645" s="389">
        <v>146</v>
      </c>
      <c r="C645" s="389">
        <v>463</v>
      </c>
      <c r="D645" s="389">
        <v>3.1712328767123288</v>
      </c>
      <c r="E645" s="391">
        <v>0</v>
      </c>
      <c r="F645" s="389">
        <v>8</v>
      </c>
      <c r="G645" s="389">
        <v>5</v>
      </c>
      <c r="H645" s="389">
        <v>6</v>
      </c>
      <c r="I645" s="389">
        <v>10</v>
      </c>
      <c r="J645" s="389">
        <v>29</v>
      </c>
      <c r="K645" s="389">
        <v>37</v>
      </c>
      <c r="L645" s="389">
        <v>25</v>
      </c>
      <c r="M645" s="389">
        <v>10</v>
      </c>
      <c r="N645" s="389">
        <v>9</v>
      </c>
      <c r="O645" s="389">
        <v>6</v>
      </c>
      <c r="P645" s="389">
        <v>1</v>
      </c>
    </row>
    <row r="646" spans="1:16">
      <c r="A646" s="399" t="s">
        <v>1810</v>
      </c>
      <c r="B646" s="389">
        <v>9</v>
      </c>
      <c r="C646" s="389">
        <v>21</v>
      </c>
      <c r="D646" s="389">
        <v>2.3333333333333335</v>
      </c>
      <c r="E646" s="389">
        <v>3</v>
      </c>
      <c r="F646" s="389">
        <v>2</v>
      </c>
      <c r="G646" s="391">
        <v>0</v>
      </c>
      <c r="H646" s="391">
        <v>0</v>
      </c>
      <c r="I646" s="391">
        <v>0</v>
      </c>
      <c r="J646" s="389">
        <v>1</v>
      </c>
      <c r="K646" s="391">
        <v>0</v>
      </c>
      <c r="L646" s="389">
        <v>1</v>
      </c>
      <c r="M646" s="389">
        <v>1</v>
      </c>
      <c r="N646" s="391">
        <v>0</v>
      </c>
      <c r="O646" s="389">
        <v>1</v>
      </c>
      <c r="P646" s="391">
        <v>0</v>
      </c>
    </row>
    <row r="647" spans="1:16" ht="22.5">
      <c r="A647" s="399" t="s">
        <v>1811</v>
      </c>
      <c r="B647" s="389">
        <v>83</v>
      </c>
      <c r="C647" s="389">
        <v>248</v>
      </c>
      <c r="D647" s="389">
        <v>2.9879518072289155</v>
      </c>
      <c r="E647" s="389">
        <v>1</v>
      </c>
      <c r="F647" s="389">
        <v>8</v>
      </c>
      <c r="G647" s="389">
        <v>6</v>
      </c>
      <c r="H647" s="389">
        <v>4</v>
      </c>
      <c r="I647" s="389">
        <v>1</v>
      </c>
      <c r="J647" s="389">
        <v>3</v>
      </c>
      <c r="K647" s="389">
        <v>10</v>
      </c>
      <c r="L647" s="389">
        <v>18</v>
      </c>
      <c r="M647" s="389">
        <v>17</v>
      </c>
      <c r="N647" s="389">
        <v>8</v>
      </c>
      <c r="O647" s="389">
        <v>7</v>
      </c>
      <c r="P647" s="391">
        <v>0</v>
      </c>
    </row>
    <row r="648" spans="1:16" ht="22.5">
      <c r="A648" s="399" t="s">
        <v>1812</v>
      </c>
      <c r="B648" s="389">
        <v>79</v>
      </c>
      <c r="C648" s="389">
        <v>450</v>
      </c>
      <c r="D648" s="389">
        <v>5.6962025316455698</v>
      </c>
      <c r="E648" s="389">
        <v>4</v>
      </c>
      <c r="F648" s="389">
        <v>11</v>
      </c>
      <c r="G648" s="389">
        <v>5</v>
      </c>
      <c r="H648" s="389">
        <v>1</v>
      </c>
      <c r="I648" s="389">
        <v>3</v>
      </c>
      <c r="J648" s="389">
        <v>5</v>
      </c>
      <c r="K648" s="389">
        <v>19</v>
      </c>
      <c r="L648" s="389">
        <v>1</v>
      </c>
      <c r="M648" s="389">
        <v>7</v>
      </c>
      <c r="N648" s="389">
        <v>12</v>
      </c>
      <c r="O648" s="389">
        <v>11</v>
      </c>
      <c r="P648" s="391">
        <v>0</v>
      </c>
    </row>
    <row r="649" spans="1:16" ht="22.5">
      <c r="A649" s="399" t="s">
        <v>1813</v>
      </c>
      <c r="B649" s="389">
        <v>638</v>
      </c>
      <c r="C649" s="389">
        <v>2125</v>
      </c>
      <c r="D649" s="389">
        <v>3.330721003134796</v>
      </c>
      <c r="E649" s="391">
        <v>0</v>
      </c>
      <c r="F649" s="391">
        <v>0</v>
      </c>
      <c r="G649" s="391">
        <v>0</v>
      </c>
      <c r="H649" s="391">
        <v>0</v>
      </c>
      <c r="I649" s="389">
        <v>26</v>
      </c>
      <c r="J649" s="389">
        <v>36</v>
      </c>
      <c r="K649" s="389">
        <v>60</v>
      </c>
      <c r="L649" s="389">
        <v>66</v>
      </c>
      <c r="M649" s="389">
        <v>79</v>
      </c>
      <c r="N649" s="389">
        <v>97</v>
      </c>
      <c r="O649" s="389">
        <v>274</v>
      </c>
      <c r="P649" s="391">
        <v>0</v>
      </c>
    </row>
    <row r="650" spans="1:16" ht="22.5">
      <c r="A650" s="399" t="s">
        <v>1814</v>
      </c>
      <c r="B650" s="389">
        <v>20</v>
      </c>
      <c r="C650" s="389">
        <v>82</v>
      </c>
      <c r="D650" s="389">
        <v>4.0999999999999996</v>
      </c>
      <c r="E650" s="389">
        <v>1</v>
      </c>
      <c r="F650" s="389">
        <v>4</v>
      </c>
      <c r="G650" s="391">
        <v>0</v>
      </c>
      <c r="H650" s="389">
        <v>1</v>
      </c>
      <c r="I650" s="389">
        <v>1</v>
      </c>
      <c r="J650" s="391">
        <v>0</v>
      </c>
      <c r="K650" s="389">
        <v>1</v>
      </c>
      <c r="L650" s="389">
        <v>1</v>
      </c>
      <c r="M650" s="389">
        <v>3</v>
      </c>
      <c r="N650" s="389">
        <v>1</v>
      </c>
      <c r="O650" s="389">
        <v>7</v>
      </c>
      <c r="P650" s="391">
        <v>0</v>
      </c>
    </row>
    <row r="651" spans="1:16">
      <c r="A651" s="399" t="s">
        <v>1815</v>
      </c>
      <c r="B651" s="389">
        <v>179</v>
      </c>
      <c r="C651" s="389">
        <v>833</v>
      </c>
      <c r="D651" s="389">
        <v>4.6536312849162007</v>
      </c>
      <c r="E651" s="389">
        <v>2</v>
      </c>
      <c r="F651" s="389">
        <v>3</v>
      </c>
      <c r="G651" s="389">
        <v>2</v>
      </c>
      <c r="H651" s="389">
        <v>4</v>
      </c>
      <c r="I651" s="389">
        <v>4</v>
      </c>
      <c r="J651" s="389">
        <v>2</v>
      </c>
      <c r="K651" s="389">
        <v>13</v>
      </c>
      <c r="L651" s="389">
        <v>11</v>
      </c>
      <c r="M651" s="389">
        <v>16</v>
      </c>
      <c r="N651" s="389">
        <v>29</v>
      </c>
      <c r="O651" s="389">
        <v>92</v>
      </c>
      <c r="P651" s="389">
        <v>1</v>
      </c>
    </row>
    <row r="652" spans="1:16">
      <c r="A652" s="399" t="s">
        <v>1816</v>
      </c>
      <c r="B652" s="389">
        <v>46</v>
      </c>
      <c r="C652" s="389">
        <v>298</v>
      </c>
      <c r="D652" s="389">
        <v>6.4782608695652177</v>
      </c>
      <c r="E652" s="389">
        <v>1</v>
      </c>
      <c r="F652" s="391">
        <v>0</v>
      </c>
      <c r="G652" s="391">
        <v>0</v>
      </c>
      <c r="H652" s="391">
        <v>0</v>
      </c>
      <c r="I652" s="389">
        <v>1</v>
      </c>
      <c r="J652" s="389">
        <v>1</v>
      </c>
      <c r="K652" s="389">
        <v>2</v>
      </c>
      <c r="L652" s="389">
        <v>5</v>
      </c>
      <c r="M652" s="389">
        <v>2</v>
      </c>
      <c r="N652" s="389">
        <v>4</v>
      </c>
      <c r="O652" s="389">
        <v>30</v>
      </c>
      <c r="P652" s="391">
        <v>0</v>
      </c>
    </row>
    <row r="653" spans="1:16" ht="22.5">
      <c r="A653" s="399" t="s">
        <v>1817</v>
      </c>
      <c r="B653" s="389">
        <v>1502</v>
      </c>
      <c r="C653" s="389">
        <v>9783</v>
      </c>
      <c r="D653" s="389">
        <v>6.5133155792276964</v>
      </c>
      <c r="E653" s="389">
        <v>18</v>
      </c>
      <c r="F653" s="389">
        <v>20</v>
      </c>
      <c r="G653" s="389">
        <v>10</v>
      </c>
      <c r="H653" s="389">
        <v>5</v>
      </c>
      <c r="I653" s="389">
        <v>6</v>
      </c>
      <c r="J653" s="389">
        <v>11</v>
      </c>
      <c r="K653" s="389">
        <v>14</v>
      </c>
      <c r="L653" s="389">
        <v>18</v>
      </c>
      <c r="M653" s="389">
        <v>67</v>
      </c>
      <c r="N653" s="389">
        <v>159</v>
      </c>
      <c r="O653" s="389">
        <v>1174</v>
      </c>
      <c r="P653" s="391">
        <v>0</v>
      </c>
    </row>
    <row r="654" spans="1:16">
      <c r="A654" s="399" t="s">
        <v>1818</v>
      </c>
      <c r="B654" s="389">
        <v>1493</v>
      </c>
      <c r="C654" s="389">
        <v>5832</v>
      </c>
      <c r="D654" s="389">
        <v>3.9062290689886137</v>
      </c>
      <c r="E654" s="389">
        <v>35</v>
      </c>
      <c r="F654" s="389">
        <v>338</v>
      </c>
      <c r="G654" s="389">
        <v>282</v>
      </c>
      <c r="H654" s="389">
        <v>105</v>
      </c>
      <c r="I654" s="389">
        <v>73</v>
      </c>
      <c r="J654" s="389">
        <v>72</v>
      </c>
      <c r="K654" s="389">
        <v>117</v>
      </c>
      <c r="L654" s="389">
        <v>114</v>
      </c>
      <c r="M654" s="389">
        <v>108</v>
      </c>
      <c r="N654" s="389">
        <v>101</v>
      </c>
      <c r="O654" s="389">
        <v>146</v>
      </c>
      <c r="P654" s="389">
        <v>2</v>
      </c>
    </row>
    <row r="655" spans="1:16">
      <c r="A655" s="399" t="s">
        <v>1819</v>
      </c>
      <c r="B655" s="389">
        <v>174</v>
      </c>
      <c r="C655" s="389">
        <v>783</v>
      </c>
      <c r="D655" s="389">
        <v>4.5</v>
      </c>
      <c r="E655" s="389">
        <v>2</v>
      </c>
      <c r="F655" s="389">
        <v>66</v>
      </c>
      <c r="G655" s="389">
        <v>34</v>
      </c>
      <c r="H655" s="389">
        <v>29</v>
      </c>
      <c r="I655" s="389">
        <v>9</v>
      </c>
      <c r="J655" s="389">
        <v>2</v>
      </c>
      <c r="K655" s="389">
        <v>10</v>
      </c>
      <c r="L655" s="389">
        <v>7</v>
      </c>
      <c r="M655" s="389">
        <v>4</v>
      </c>
      <c r="N655" s="389">
        <v>2</v>
      </c>
      <c r="O655" s="389">
        <v>9</v>
      </c>
      <c r="P655" s="391">
        <v>0</v>
      </c>
    </row>
    <row r="656" spans="1:16">
      <c r="A656" s="399" t="s">
        <v>1820</v>
      </c>
      <c r="B656" s="389">
        <v>101</v>
      </c>
      <c r="C656" s="389">
        <v>747</v>
      </c>
      <c r="D656" s="389">
        <v>7.3960396039603964</v>
      </c>
      <c r="E656" s="391">
        <v>0</v>
      </c>
      <c r="F656" s="391">
        <v>0</v>
      </c>
      <c r="G656" s="391">
        <v>0</v>
      </c>
      <c r="H656" s="391">
        <v>0</v>
      </c>
      <c r="I656" s="389">
        <v>3</v>
      </c>
      <c r="J656" s="391">
        <v>0</v>
      </c>
      <c r="K656" s="389">
        <v>6</v>
      </c>
      <c r="L656" s="389">
        <v>12</v>
      </c>
      <c r="M656" s="389">
        <v>18</v>
      </c>
      <c r="N656" s="389">
        <v>26</v>
      </c>
      <c r="O656" s="389">
        <v>36</v>
      </c>
      <c r="P656" s="391">
        <v>0</v>
      </c>
    </row>
    <row r="657" spans="1:16">
      <c r="A657" s="399" t="s">
        <v>1821</v>
      </c>
      <c r="B657" s="389">
        <v>1</v>
      </c>
      <c r="C657" s="389">
        <v>62</v>
      </c>
      <c r="D657" s="389">
        <v>62</v>
      </c>
      <c r="E657" s="391">
        <v>0</v>
      </c>
      <c r="F657" s="391">
        <v>0</v>
      </c>
      <c r="G657" s="391">
        <v>0</v>
      </c>
      <c r="H657" s="391">
        <v>0</v>
      </c>
      <c r="I657" s="391">
        <v>0</v>
      </c>
      <c r="J657" s="391">
        <v>0</v>
      </c>
      <c r="K657" s="391">
        <v>0</v>
      </c>
      <c r="L657" s="391">
        <v>0</v>
      </c>
      <c r="M657" s="391">
        <v>0</v>
      </c>
      <c r="N657" s="391">
        <v>0</v>
      </c>
      <c r="O657" s="389">
        <v>1</v>
      </c>
      <c r="P657" s="391">
        <v>0</v>
      </c>
    </row>
    <row r="658" spans="1:16">
      <c r="A658" s="399" t="s">
        <v>1823</v>
      </c>
      <c r="B658" s="389">
        <v>1</v>
      </c>
      <c r="C658" s="389">
        <v>3</v>
      </c>
      <c r="D658" s="389">
        <v>3</v>
      </c>
      <c r="E658" s="391">
        <v>0</v>
      </c>
      <c r="F658" s="391">
        <v>0</v>
      </c>
      <c r="G658" s="391">
        <v>0</v>
      </c>
      <c r="H658" s="391">
        <v>0</v>
      </c>
      <c r="I658" s="391">
        <v>0</v>
      </c>
      <c r="J658" s="389">
        <v>1</v>
      </c>
      <c r="K658" s="391">
        <v>0</v>
      </c>
      <c r="L658" s="391">
        <v>0</v>
      </c>
      <c r="M658" s="391">
        <v>0</v>
      </c>
      <c r="N658" s="391">
        <v>0</v>
      </c>
      <c r="O658" s="391">
        <v>0</v>
      </c>
      <c r="P658" s="391">
        <v>0</v>
      </c>
    </row>
    <row r="659" spans="1:16" ht="22.5">
      <c r="A659" s="399" t="s">
        <v>1824</v>
      </c>
      <c r="B659" s="389">
        <v>1</v>
      </c>
      <c r="C659" s="389">
        <v>2</v>
      </c>
      <c r="D659" s="389">
        <v>2</v>
      </c>
      <c r="E659" s="391">
        <v>0</v>
      </c>
      <c r="F659" s="391">
        <v>0</v>
      </c>
      <c r="G659" s="391">
        <v>0</v>
      </c>
      <c r="H659" s="391">
        <v>0</v>
      </c>
      <c r="I659" s="391">
        <v>0</v>
      </c>
      <c r="J659" s="391">
        <v>0</v>
      </c>
      <c r="K659" s="391">
        <v>0</v>
      </c>
      <c r="L659" s="391">
        <v>0</v>
      </c>
      <c r="M659" s="389">
        <v>1</v>
      </c>
      <c r="N659" s="391">
        <v>0</v>
      </c>
      <c r="O659" s="391">
        <v>0</v>
      </c>
      <c r="P659" s="391">
        <v>0</v>
      </c>
    </row>
    <row r="660" spans="1:16">
      <c r="A660" s="399" t="s">
        <v>1825</v>
      </c>
      <c r="B660" s="389">
        <v>8</v>
      </c>
      <c r="C660" s="389">
        <v>73</v>
      </c>
      <c r="D660" s="389">
        <v>9.125</v>
      </c>
      <c r="E660" s="391">
        <v>0</v>
      </c>
      <c r="F660" s="391">
        <v>0</v>
      </c>
      <c r="G660" s="391">
        <v>0</v>
      </c>
      <c r="H660" s="391">
        <v>0</v>
      </c>
      <c r="I660" s="391">
        <v>0</v>
      </c>
      <c r="J660" s="391">
        <v>0</v>
      </c>
      <c r="K660" s="389">
        <v>2</v>
      </c>
      <c r="L660" s="389">
        <v>1</v>
      </c>
      <c r="M660" s="389">
        <v>2</v>
      </c>
      <c r="N660" s="391">
        <v>0</v>
      </c>
      <c r="O660" s="389">
        <v>3</v>
      </c>
      <c r="P660" s="391">
        <v>0</v>
      </c>
    </row>
    <row r="661" spans="1:16" ht="22.5">
      <c r="A661" s="399" t="s">
        <v>1826</v>
      </c>
      <c r="B661" s="389">
        <v>1</v>
      </c>
      <c r="C661" s="389">
        <v>1</v>
      </c>
      <c r="D661" s="389">
        <v>1</v>
      </c>
      <c r="E661" s="391">
        <v>0</v>
      </c>
      <c r="F661" s="391">
        <v>0</v>
      </c>
      <c r="G661" s="391">
        <v>0</v>
      </c>
      <c r="H661" s="391">
        <v>0</v>
      </c>
      <c r="I661" s="391">
        <v>0</v>
      </c>
      <c r="J661" s="391">
        <v>0</v>
      </c>
      <c r="K661" s="391">
        <v>0</v>
      </c>
      <c r="L661" s="391">
        <v>0</v>
      </c>
      <c r="M661" s="389">
        <v>1</v>
      </c>
      <c r="N661" s="391">
        <v>0</v>
      </c>
      <c r="O661" s="391">
        <v>0</v>
      </c>
      <c r="P661" s="391">
        <v>0</v>
      </c>
    </row>
    <row r="662" spans="1:16" ht="22.5">
      <c r="A662" s="399" t="s">
        <v>1828</v>
      </c>
      <c r="B662" s="389">
        <v>9</v>
      </c>
      <c r="C662" s="389">
        <v>79</v>
      </c>
      <c r="D662" s="389">
        <v>8.7777777777777786</v>
      </c>
      <c r="E662" s="391">
        <v>0</v>
      </c>
      <c r="F662" s="391">
        <v>0</v>
      </c>
      <c r="G662" s="391">
        <v>0</v>
      </c>
      <c r="H662" s="391">
        <v>0</v>
      </c>
      <c r="I662" s="391">
        <v>0</v>
      </c>
      <c r="J662" s="391">
        <v>0</v>
      </c>
      <c r="K662" s="389">
        <v>1</v>
      </c>
      <c r="L662" s="389">
        <v>1</v>
      </c>
      <c r="M662" s="391">
        <v>0</v>
      </c>
      <c r="N662" s="391">
        <v>0</v>
      </c>
      <c r="O662" s="389">
        <v>7</v>
      </c>
      <c r="P662" s="391">
        <v>0</v>
      </c>
    </row>
    <row r="663" spans="1:16" ht="33.75">
      <c r="A663" s="399" t="s">
        <v>1829</v>
      </c>
      <c r="B663" s="389">
        <v>11</v>
      </c>
      <c r="C663" s="389">
        <v>63</v>
      </c>
      <c r="D663" s="389">
        <v>5.7272727272727275</v>
      </c>
      <c r="E663" s="391">
        <v>0</v>
      </c>
      <c r="F663" s="389">
        <v>3</v>
      </c>
      <c r="G663" s="391">
        <v>0</v>
      </c>
      <c r="H663" s="389">
        <v>1</v>
      </c>
      <c r="I663" s="389">
        <v>2</v>
      </c>
      <c r="J663" s="391">
        <v>0</v>
      </c>
      <c r="K663" s="389">
        <v>1</v>
      </c>
      <c r="L663" s="391">
        <v>0</v>
      </c>
      <c r="M663" s="389">
        <v>1</v>
      </c>
      <c r="N663" s="389">
        <v>2</v>
      </c>
      <c r="O663" s="389">
        <v>1</v>
      </c>
      <c r="P663" s="391">
        <v>0</v>
      </c>
    </row>
    <row r="664" spans="1:16">
      <c r="A664" s="399" t="s">
        <v>1830</v>
      </c>
      <c r="B664" s="389">
        <v>96</v>
      </c>
      <c r="C664" s="389">
        <v>1382</v>
      </c>
      <c r="D664" s="389">
        <v>14.395833333333334</v>
      </c>
      <c r="E664" s="389">
        <v>17</v>
      </c>
      <c r="F664" s="389">
        <v>8</v>
      </c>
      <c r="G664" s="389">
        <v>4</v>
      </c>
      <c r="H664" s="389">
        <v>1</v>
      </c>
      <c r="I664" s="389">
        <v>5</v>
      </c>
      <c r="J664" s="389">
        <v>4</v>
      </c>
      <c r="K664" s="389">
        <v>2</v>
      </c>
      <c r="L664" s="389">
        <v>2</v>
      </c>
      <c r="M664" s="389">
        <v>4</v>
      </c>
      <c r="N664" s="389">
        <v>2</v>
      </c>
      <c r="O664" s="389">
        <v>47</v>
      </c>
      <c r="P664" s="391">
        <v>0</v>
      </c>
    </row>
    <row r="665" spans="1:16" ht="22.5">
      <c r="A665" s="399" t="s">
        <v>1831</v>
      </c>
      <c r="B665" s="389">
        <v>26</v>
      </c>
      <c r="C665" s="389">
        <v>161</v>
      </c>
      <c r="D665" s="389">
        <v>6.1923076923076925</v>
      </c>
      <c r="E665" s="389">
        <v>10</v>
      </c>
      <c r="F665" s="389">
        <v>3</v>
      </c>
      <c r="G665" s="389">
        <v>5</v>
      </c>
      <c r="H665" s="389">
        <v>3</v>
      </c>
      <c r="I665" s="389">
        <v>2</v>
      </c>
      <c r="J665" s="391">
        <v>0</v>
      </c>
      <c r="K665" s="389">
        <v>1</v>
      </c>
      <c r="L665" s="391">
        <v>0</v>
      </c>
      <c r="M665" s="391">
        <v>0</v>
      </c>
      <c r="N665" s="389">
        <v>1</v>
      </c>
      <c r="O665" s="389">
        <v>1</v>
      </c>
      <c r="P665" s="391">
        <v>0</v>
      </c>
    </row>
    <row r="666" spans="1:16" ht="22.5">
      <c r="A666" s="399" t="s">
        <v>1832</v>
      </c>
      <c r="B666" s="389">
        <v>62</v>
      </c>
      <c r="C666" s="389">
        <v>777</v>
      </c>
      <c r="D666" s="389">
        <v>12.53225806451613</v>
      </c>
      <c r="E666" s="391">
        <v>0</v>
      </c>
      <c r="F666" s="391">
        <v>0</v>
      </c>
      <c r="G666" s="391">
        <v>0</v>
      </c>
      <c r="H666" s="391">
        <v>0</v>
      </c>
      <c r="I666" s="389">
        <v>5</v>
      </c>
      <c r="J666" s="389">
        <v>1</v>
      </c>
      <c r="K666" s="389">
        <v>3</v>
      </c>
      <c r="L666" s="389">
        <v>5</v>
      </c>
      <c r="M666" s="389">
        <v>7</v>
      </c>
      <c r="N666" s="389">
        <v>7</v>
      </c>
      <c r="O666" s="389">
        <v>34</v>
      </c>
      <c r="P666" s="391">
        <v>0</v>
      </c>
    </row>
    <row r="667" spans="1:16">
      <c r="A667" s="399" t="s">
        <v>1833</v>
      </c>
      <c r="B667" s="389">
        <v>142</v>
      </c>
      <c r="C667" s="389">
        <v>729</v>
      </c>
      <c r="D667" s="389">
        <v>5.1338028169014081</v>
      </c>
      <c r="E667" s="389">
        <v>2</v>
      </c>
      <c r="F667" s="389">
        <v>1</v>
      </c>
      <c r="G667" s="389">
        <v>8</v>
      </c>
      <c r="H667" s="389">
        <v>1</v>
      </c>
      <c r="I667" s="391">
        <v>0</v>
      </c>
      <c r="J667" s="389">
        <v>5</v>
      </c>
      <c r="K667" s="389">
        <v>5</v>
      </c>
      <c r="L667" s="389">
        <v>11</v>
      </c>
      <c r="M667" s="389">
        <v>14</v>
      </c>
      <c r="N667" s="389">
        <v>23</v>
      </c>
      <c r="O667" s="389">
        <v>72</v>
      </c>
      <c r="P667" s="391">
        <v>0</v>
      </c>
    </row>
    <row r="668" spans="1:16" ht="22.5">
      <c r="A668" s="399" t="s">
        <v>1834</v>
      </c>
      <c r="B668" s="389">
        <v>10</v>
      </c>
      <c r="C668" s="389">
        <v>80</v>
      </c>
      <c r="D668" s="389">
        <v>8</v>
      </c>
      <c r="E668" s="389">
        <v>4</v>
      </c>
      <c r="F668" s="391">
        <v>0</v>
      </c>
      <c r="G668" s="389">
        <v>3</v>
      </c>
      <c r="H668" s="391">
        <v>0</v>
      </c>
      <c r="I668" s="389">
        <v>1</v>
      </c>
      <c r="J668" s="391">
        <v>0</v>
      </c>
      <c r="K668" s="389">
        <v>1</v>
      </c>
      <c r="L668" s="389">
        <v>1</v>
      </c>
      <c r="M668" s="391">
        <v>0</v>
      </c>
      <c r="N668" s="391">
        <v>0</v>
      </c>
      <c r="O668" s="391">
        <v>0</v>
      </c>
      <c r="P668" s="391">
        <v>0</v>
      </c>
    </row>
    <row r="669" spans="1:16" ht="22.5">
      <c r="A669" s="399" t="s">
        <v>1835</v>
      </c>
      <c r="B669" s="389">
        <v>582</v>
      </c>
      <c r="C669" s="389">
        <v>4412</v>
      </c>
      <c r="D669" s="389">
        <v>7.5807560137457042</v>
      </c>
      <c r="E669" s="391">
        <v>0</v>
      </c>
      <c r="F669" s="389">
        <v>3</v>
      </c>
      <c r="G669" s="389">
        <v>1</v>
      </c>
      <c r="H669" s="389">
        <v>5</v>
      </c>
      <c r="I669" s="389">
        <v>2</v>
      </c>
      <c r="J669" s="389">
        <v>8</v>
      </c>
      <c r="K669" s="389">
        <v>14</v>
      </c>
      <c r="L669" s="389">
        <v>38</v>
      </c>
      <c r="M669" s="389">
        <v>68</v>
      </c>
      <c r="N669" s="389">
        <v>91</v>
      </c>
      <c r="O669" s="389">
        <v>352</v>
      </c>
      <c r="P669" s="391">
        <v>0</v>
      </c>
    </row>
    <row r="670" spans="1:16">
      <c r="A670" s="399" t="s">
        <v>1836</v>
      </c>
      <c r="B670" s="389">
        <v>26</v>
      </c>
      <c r="C670" s="389">
        <v>454</v>
      </c>
      <c r="D670" s="389">
        <v>17.46153846153846</v>
      </c>
      <c r="E670" s="391">
        <v>0</v>
      </c>
      <c r="F670" s="389">
        <v>6</v>
      </c>
      <c r="G670" s="389">
        <v>1</v>
      </c>
      <c r="H670" s="391">
        <v>0</v>
      </c>
      <c r="I670" s="389">
        <v>1</v>
      </c>
      <c r="J670" s="389">
        <v>1</v>
      </c>
      <c r="K670" s="391">
        <v>0</v>
      </c>
      <c r="L670" s="389">
        <v>3</v>
      </c>
      <c r="M670" s="389">
        <v>5</v>
      </c>
      <c r="N670" s="389">
        <v>2</v>
      </c>
      <c r="O670" s="389">
        <v>7</v>
      </c>
      <c r="P670" s="391">
        <v>0</v>
      </c>
    </row>
    <row r="671" spans="1:16">
      <c r="A671" s="399" t="s">
        <v>1837</v>
      </c>
      <c r="B671" s="389">
        <v>57</v>
      </c>
      <c r="C671" s="389">
        <v>808</v>
      </c>
      <c r="D671" s="389">
        <v>14.175438596491228</v>
      </c>
      <c r="E671" s="389">
        <v>7</v>
      </c>
      <c r="F671" s="389">
        <v>6</v>
      </c>
      <c r="G671" s="389">
        <v>4</v>
      </c>
      <c r="H671" s="389">
        <v>1</v>
      </c>
      <c r="I671" s="389">
        <v>7</v>
      </c>
      <c r="J671" s="389">
        <v>4</v>
      </c>
      <c r="K671" s="389">
        <v>4</v>
      </c>
      <c r="L671" s="389">
        <v>4</v>
      </c>
      <c r="M671" s="389">
        <v>3</v>
      </c>
      <c r="N671" s="389">
        <v>6</v>
      </c>
      <c r="O671" s="389">
        <v>11</v>
      </c>
      <c r="P671" s="391">
        <v>0</v>
      </c>
    </row>
    <row r="672" spans="1:16" ht="22.5">
      <c r="A672" s="399" t="s">
        <v>1838</v>
      </c>
      <c r="B672" s="389">
        <v>541</v>
      </c>
      <c r="C672" s="389">
        <v>5152</v>
      </c>
      <c r="D672" s="389">
        <v>9.5231053604436227</v>
      </c>
      <c r="E672" s="391">
        <v>0</v>
      </c>
      <c r="F672" s="389">
        <v>9</v>
      </c>
      <c r="G672" s="389">
        <v>4</v>
      </c>
      <c r="H672" s="389">
        <v>8</v>
      </c>
      <c r="I672" s="389">
        <v>15</v>
      </c>
      <c r="J672" s="389">
        <v>19</v>
      </c>
      <c r="K672" s="389">
        <v>37</v>
      </c>
      <c r="L672" s="389">
        <v>39</v>
      </c>
      <c r="M672" s="389">
        <v>63</v>
      </c>
      <c r="N672" s="389">
        <v>107</v>
      </c>
      <c r="O672" s="389">
        <v>239</v>
      </c>
      <c r="P672" s="389">
        <v>1</v>
      </c>
    </row>
    <row r="673" spans="1:16">
      <c r="A673" s="399" t="s">
        <v>1839</v>
      </c>
      <c r="B673" s="389">
        <v>3</v>
      </c>
      <c r="C673" s="389">
        <v>35</v>
      </c>
      <c r="D673" s="389">
        <v>11.666666666666666</v>
      </c>
      <c r="E673" s="391">
        <v>0</v>
      </c>
      <c r="F673" s="391">
        <v>0</v>
      </c>
      <c r="G673" s="391">
        <v>0</v>
      </c>
      <c r="H673" s="391">
        <v>0</v>
      </c>
      <c r="I673" s="391">
        <v>0</v>
      </c>
      <c r="J673" s="391">
        <v>0</v>
      </c>
      <c r="K673" s="389">
        <v>1</v>
      </c>
      <c r="L673" s="391">
        <v>0</v>
      </c>
      <c r="M673" s="391">
        <v>0</v>
      </c>
      <c r="N673" s="389">
        <v>1</v>
      </c>
      <c r="O673" s="389">
        <v>1</v>
      </c>
      <c r="P673" s="391">
        <v>0</v>
      </c>
    </row>
    <row r="674" spans="1:16">
      <c r="A674" s="399" t="s">
        <v>1840</v>
      </c>
      <c r="B674" s="389">
        <v>63</v>
      </c>
      <c r="C674" s="389">
        <v>425</v>
      </c>
      <c r="D674" s="389">
        <v>6.746031746031746</v>
      </c>
      <c r="E674" s="389">
        <v>2</v>
      </c>
      <c r="F674" s="391">
        <v>0</v>
      </c>
      <c r="G674" s="389">
        <v>2</v>
      </c>
      <c r="H674" s="389">
        <v>1</v>
      </c>
      <c r="I674" s="389">
        <v>1</v>
      </c>
      <c r="J674" s="389">
        <v>6</v>
      </c>
      <c r="K674" s="389">
        <v>12</v>
      </c>
      <c r="L674" s="389">
        <v>15</v>
      </c>
      <c r="M674" s="389">
        <v>5</v>
      </c>
      <c r="N674" s="389">
        <v>4</v>
      </c>
      <c r="O674" s="389">
        <v>15</v>
      </c>
      <c r="P674" s="391">
        <v>0</v>
      </c>
    </row>
    <row r="675" spans="1:16">
      <c r="A675" s="399" t="s">
        <v>1841</v>
      </c>
      <c r="B675" s="389">
        <v>54</v>
      </c>
      <c r="C675" s="389">
        <v>534</v>
      </c>
      <c r="D675" s="389">
        <v>9.8888888888888893</v>
      </c>
      <c r="E675" s="391">
        <v>0</v>
      </c>
      <c r="F675" s="389">
        <v>2</v>
      </c>
      <c r="G675" s="389">
        <v>1</v>
      </c>
      <c r="H675" s="391">
        <v>0</v>
      </c>
      <c r="I675" s="389">
        <v>1</v>
      </c>
      <c r="J675" s="389">
        <v>2</v>
      </c>
      <c r="K675" s="389">
        <v>8</v>
      </c>
      <c r="L675" s="389">
        <v>4</v>
      </c>
      <c r="M675" s="389">
        <v>10</v>
      </c>
      <c r="N675" s="389">
        <v>5</v>
      </c>
      <c r="O675" s="389">
        <v>21</v>
      </c>
      <c r="P675" s="391">
        <v>0</v>
      </c>
    </row>
    <row r="676" spans="1:16" ht="33.75">
      <c r="A676" s="399" t="s">
        <v>1842</v>
      </c>
      <c r="B676" s="389">
        <v>23</v>
      </c>
      <c r="C676" s="389">
        <v>286</v>
      </c>
      <c r="D676" s="389">
        <v>12.434782608695652</v>
      </c>
      <c r="E676" s="389">
        <v>1</v>
      </c>
      <c r="F676" s="389">
        <v>2</v>
      </c>
      <c r="G676" s="389">
        <v>1</v>
      </c>
      <c r="H676" s="391">
        <v>0</v>
      </c>
      <c r="I676" s="389">
        <v>4</v>
      </c>
      <c r="J676" s="391">
        <v>0</v>
      </c>
      <c r="K676" s="391">
        <v>0</v>
      </c>
      <c r="L676" s="389">
        <v>1</v>
      </c>
      <c r="M676" s="389">
        <v>1</v>
      </c>
      <c r="N676" s="389">
        <v>3</v>
      </c>
      <c r="O676" s="389">
        <v>10</v>
      </c>
      <c r="P676" s="391">
        <v>0</v>
      </c>
    </row>
    <row r="677" spans="1:16" ht="22.5">
      <c r="A677" s="399" t="s">
        <v>1843</v>
      </c>
      <c r="B677" s="389">
        <v>908</v>
      </c>
      <c r="C677" s="389">
        <v>10040</v>
      </c>
      <c r="D677" s="389">
        <v>11.05726872246696</v>
      </c>
      <c r="E677" s="389">
        <v>123</v>
      </c>
      <c r="F677" s="389">
        <v>179</v>
      </c>
      <c r="G677" s="389">
        <v>45</v>
      </c>
      <c r="H677" s="389">
        <v>18</v>
      </c>
      <c r="I677" s="389">
        <v>11</v>
      </c>
      <c r="J677" s="389">
        <v>22</v>
      </c>
      <c r="K677" s="389">
        <v>40</v>
      </c>
      <c r="L677" s="389">
        <v>38</v>
      </c>
      <c r="M677" s="389">
        <v>55</v>
      </c>
      <c r="N677" s="389">
        <v>74</v>
      </c>
      <c r="O677" s="389">
        <v>302</v>
      </c>
      <c r="P677" s="389">
        <v>1</v>
      </c>
    </row>
    <row r="678" spans="1:16">
      <c r="A678" s="399" t="s">
        <v>1844</v>
      </c>
      <c r="B678" s="389">
        <v>591</v>
      </c>
      <c r="C678" s="389">
        <v>3078</v>
      </c>
      <c r="D678" s="389">
        <v>5.2081218274111674</v>
      </c>
      <c r="E678" s="389">
        <v>91</v>
      </c>
      <c r="F678" s="389">
        <v>175</v>
      </c>
      <c r="G678" s="389">
        <v>39</v>
      </c>
      <c r="H678" s="389">
        <v>27</v>
      </c>
      <c r="I678" s="389">
        <v>7</v>
      </c>
      <c r="J678" s="389">
        <v>16</v>
      </c>
      <c r="K678" s="389">
        <v>25</v>
      </c>
      <c r="L678" s="389">
        <v>28</v>
      </c>
      <c r="M678" s="389">
        <v>44</v>
      </c>
      <c r="N678" s="389">
        <v>43</v>
      </c>
      <c r="O678" s="389">
        <v>96</v>
      </c>
      <c r="P678" s="391">
        <v>0</v>
      </c>
    </row>
    <row r="679" spans="1:16">
      <c r="A679" s="398" t="s">
        <v>1845</v>
      </c>
      <c r="B679" s="389">
        <v>73595</v>
      </c>
      <c r="C679" s="389">
        <v>274438</v>
      </c>
      <c r="D679" s="389">
        <v>3.7290305047897276</v>
      </c>
      <c r="E679" s="389">
        <v>432</v>
      </c>
      <c r="F679" s="389">
        <v>1931</v>
      </c>
      <c r="G679" s="389">
        <v>2443</v>
      </c>
      <c r="H679" s="389">
        <v>3184</v>
      </c>
      <c r="I679" s="389">
        <v>4647</v>
      </c>
      <c r="J679" s="389">
        <v>5838</v>
      </c>
      <c r="K679" s="389">
        <v>13720</v>
      </c>
      <c r="L679" s="389">
        <v>11245</v>
      </c>
      <c r="M679" s="389">
        <v>10195</v>
      </c>
      <c r="N679" s="389">
        <v>8139</v>
      </c>
      <c r="O679" s="389">
        <v>11812</v>
      </c>
      <c r="P679" s="389">
        <v>9</v>
      </c>
    </row>
    <row r="680" spans="1:16" ht="22.5">
      <c r="A680" s="399" t="s">
        <v>1846</v>
      </c>
      <c r="B680" s="389">
        <v>33</v>
      </c>
      <c r="C680" s="389">
        <v>65</v>
      </c>
      <c r="D680" s="389">
        <v>1.9696969696969697</v>
      </c>
      <c r="E680" s="391">
        <v>0</v>
      </c>
      <c r="F680" s="389">
        <v>1</v>
      </c>
      <c r="G680" s="389">
        <v>1</v>
      </c>
      <c r="H680" s="389">
        <v>6</v>
      </c>
      <c r="I680" s="389">
        <v>12</v>
      </c>
      <c r="J680" s="389">
        <v>4</v>
      </c>
      <c r="K680" s="389">
        <v>8</v>
      </c>
      <c r="L680" s="391">
        <v>0</v>
      </c>
      <c r="M680" s="391">
        <v>0</v>
      </c>
      <c r="N680" s="391">
        <v>0</v>
      </c>
      <c r="O680" s="389">
        <v>1</v>
      </c>
      <c r="P680" s="391">
        <v>0</v>
      </c>
    </row>
    <row r="681" spans="1:16">
      <c r="A681" s="399" t="s">
        <v>1847</v>
      </c>
      <c r="B681" s="389">
        <v>25</v>
      </c>
      <c r="C681" s="389">
        <v>45</v>
      </c>
      <c r="D681" s="389">
        <v>1.8</v>
      </c>
      <c r="E681" s="391">
        <v>0</v>
      </c>
      <c r="F681" s="391">
        <v>0</v>
      </c>
      <c r="G681" s="391">
        <v>0</v>
      </c>
      <c r="H681" s="391">
        <v>0</v>
      </c>
      <c r="I681" s="389">
        <v>6</v>
      </c>
      <c r="J681" s="389">
        <v>5</v>
      </c>
      <c r="K681" s="389">
        <v>9</v>
      </c>
      <c r="L681" s="389">
        <v>3</v>
      </c>
      <c r="M681" s="389">
        <v>2</v>
      </c>
      <c r="N681" s="391">
        <v>0</v>
      </c>
      <c r="O681" s="391">
        <v>0</v>
      </c>
      <c r="P681" s="391">
        <v>0</v>
      </c>
    </row>
    <row r="682" spans="1:16">
      <c r="A682" s="399" t="s">
        <v>1848</v>
      </c>
      <c r="B682" s="389">
        <v>50</v>
      </c>
      <c r="C682" s="389">
        <v>136</v>
      </c>
      <c r="D682" s="389">
        <v>2.72</v>
      </c>
      <c r="E682" s="391">
        <v>0</v>
      </c>
      <c r="F682" s="389">
        <v>15</v>
      </c>
      <c r="G682" s="389">
        <v>5</v>
      </c>
      <c r="H682" s="389">
        <v>3</v>
      </c>
      <c r="I682" s="389">
        <v>5</v>
      </c>
      <c r="J682" s="389">
        <v>2</v>
      </c>
      <c r="K682" s="389">
        <v>6</v>
      </c>
      <c r="L682" s="389">
        <v>8</v>
      </c>
      <c r="M682" s="389">
        <v>3</v>
      </c>
      <c r="N682" s="389">
        <v>1</v>
      </c>
      <c r="O682" s="389">
        <v>2</v>
      </c>
      <c r="P682" s="391">
        <v>0</v>
      </c>
    </row>
    <row r="683" spans="1:16" ht="22.5">
      <c r="A683" s="399" t="s">
        <v>1849</v>
      </c>
      <c r="B683" s="389">
        <v>3</v>
      </c>
      <c r="C683" s="389">
        <v>5</v>
      </c>
      <c r="D683" s="389">
        <v>1.6666666666666667</v>
      </c>
      <c r="E683" s="391">
        <v>0</v>
      </c>
      <c r="F683" s="389">
        <v>1</v>
      </c>
      <c r="G683" s="391">
        <v>0</v>
      </c>
      <c r="H683" s="389">
        <v>1</v>
      </c>
      <c r="I683" s="391">
        <v>0</v>
      </c>
      <c r="J683" s="391">
        <v>0</v>
      </c>
      <c r="K683" s="391">
        <v>0</v>
      </c>
      <c r="L683" s="391">
        <v>0</v>
      </c>
      <c r="M683" s="391">
        <v>0</v>
      </c>
      <c r="N683" s="391">
        <v>0</v>
      </c>
      <c r="O683" s="389">
        <v>1</v>
      </c>
      <c r="P683" s="391">
        <v>0</v>
      </c>
    </row>
    <row r="684" spans="1:16" ht="22.5">
      <c r="A684" s="399" t="s">
        <v>1850</v>
      </c>
      <c r="B684" s="389">
        <v>66</v>
      </c>
      <c r="C684" s="389">
        <v>256</v>
      </c>
      <c r="D684" s="389">
        <v>3.8787878787878789</v>
      </c>
      <c r="E684" s="391">
        <v>0</v>
      </c>
      <c r="F684" s="389">
        <v>4</v>
      </c>
      <c r="G684" s="389">
        <v>10</v>
      </c>
      <c r="H684" s="389">
        <v>5</v>
      </c>
      <c r="I684" s="389">
        <v>9</v>
      </c>
      <c r="J684" s="389">
        <v>4</v>
      </c>
      <c r="K684" s="389">
        <v>15</v>
      </c>
      <c r="L684" s="389">
        <v>7</v>
      </c>
      <c r="M684" s="389">
        <v>3</v>
      </c>
      <c r="N684" s="389">
        <v>5</v>
      </c>
      <c r="O684" s="389">
        <v>4</v>
      </c>
      <c r="P684" s="391">
        <v>0</v>
      </c>
    </row>
    <row r="685" spans="1:16">
      <c r="A685" s="399" t="s">
        <v>1851</v>
      </c>
      <c r="B685" s="389">
        <v>42</v>
      </c>
      <c r="C685" s="389">
        <v>146</v>
      </c>
      <c r="D685" s="389">
        <v>3.4761904761904763</v>
      </c>
      <c r="E685" s="391">
        <v>0</v>
      </c>
      <c r="F685" s="389">
        <v>4</v>
      </c>
      <c r="G685" s="389">
        <v>10</v>
      </c>
      <c r="H685" s="389">
        <v>3</v>
      </c>
      <c r="I685" s="389">
        <v>6</v>
      </c>
      <c r="J685" s="389">
        <v>5</v>
      </c>
      <c r="K685" s="389">
        <v>5</v>
      </c>
      <c r="L685" s="389">
        <v>4</v>
      </c>
      <c r="M685" s="389">
        <v>2</v>
      </c>
      <c r="N685" s="389">
        <v>3</v>
      </c>
      <c r="O685" s="391">
        <v>0</v>
      </c>
      <c r="P685" s="391">
        <v>0</v>
      </c>
    </row>
    <row r="686" spans="1:16" ht="22.5">
      <c r="A686" s="399" t="s">
        <v>1852</v>
      </c>
      <c r="B686" s="389">
        <v>17</v>
      </c>
      <c r="C686" s="389">
        <v>34</v>
      </c>
      <c r="D686" s="389">
        <v>2</v>
      </c>
      <c r="E686" s="391">
        <v>0</v>
      </c>
      <c r="F686" s="391">
        <v>0</v>
      </c>
      <c r="G686" s="389">
        <v>4</v>
      </c>
      <c r="H686" s="389">
        <v>2</v>
      </c>
      <c r="I686" s="389">
        <v>3</v>
      </c>
      <c r="J686" s="389">
        <v>3</v>
      </c>
      <c r="K686" s="389">
        <v>3</v>
      </c>
      <c r="L686" s="391">
        <v>0</v>
      </c>
      <c r="M686" s="389">
        <v>2</v>
      </c>
      <c r="N686" s="391">
        <v>0</v>
      </c>
      <c r="O686" s="391">
        <v>0</v>
      </c>
      <c r="P686" s="391">
        <v>0</v>
      </c>
    </row>
    <row r="687" spans="1:16" ht="22.5">
      <c r="A687" s="399" t="s">
        <v>1853</v>
      </c>
      <c r="B687" s="389">
        <v>54</v>
      </c>
      <c r="C687" s="389">
        <v>120</v>
      </c>
      <c r="D687" s="389">
        <v>2.2222222222222223</v>
      </c>
      <c r="E687" s="391">
        <v>0</v>
      </c>
      <c r="F687" s="389">
        <v>1</v>
      </c>
      <c r="G687" s="391">
        <v>0</v>
      </c>
      <c r="H687" s="389">
        <v>1</v>
      </c>
      <c r="I687" s="389">
        <v>16</v>
      </c>
      <c r="J687" s="389">
        <v>10</v>
      </c>
      <c r="K687" s="389">
        <v>10</v>
      </c>
      <c r="L687" s="389">
        <v>7</v>
      </c>
      <c r="M687" s="389">
        <v>7</v>
      </c>
      <c r="N687" s="389">
        <v>2</v>
      </c>
      <c r="O687" s="391">
        <v>0</v>
      </c>
      <c r="P687" s="391">
        <v>0</v>
      </c>
    </row>
    <row r="688" spans="1:16" ht="22.5">
      <c r="A688" s="399" t="s">
        <v>1854</v>
      </c>
      <c r="B688" s="389">
        <v>64</v>
      </c>
      <c r="C688" s="389">
        <v>111</v>
      </c>
      <c r="D688" s="389">
        <v>1.734375</v>
      </c>
      <c r="E688" s="391">
        <v>0</v>
      </c>
      <c r="F688" s="389">
        <v>3</v>
      </c>
      <c r="G688" s="389">
        <v>5</v>
      </c>
      <c r="H688" s="389">
        <v>4</v>
      </c>
      <c r="I688" s="389">
        <v>9</v>
      </c>
      <c r="J688" s="389">
        <v>7</v>
      </c>
      <c r="K688" s="389">
        <v>15</v>
      </c>
      <c r="L688" s="389">
        <v>11</v>
      </c>
      <c r="M688" s="389">
        <v>5</v>
      </c>
      <c r="N688" s="389">
        <v>1</v>
      </c>
      <c r="O688" s="389">
        <v>4</v>
      </c>
      <c r="P688" s="391">
        <v>0</v>
      </c>
    </row>
    <row r="689" spans="1:16" ht="22.5">
      <c r="A689" s="399" t="s">
        <v>1855</v>
      </c>
      <c r="B689" s="389">
        <v>49</v>
      </c>
      <c r="C689" s="389">
        <v>109</v>
      </c>
      <c r="D689" s="389">
        <v>2.2244897959183674</v>
      </c>
      <c r="E689" s="389">
        <v>1</v>
      </c>
      <c r="F689" s="391">
        <v>0</v>
      </c>
      <c r="G689" s="389">
        <v>9</v>
      </c>
      <c r="H689" s="389">
        <v>3</v>
      </c>
      <c r="I689" s="389">
        <v>3</v>
      </c>
      <c r="J689" s="389">
        <v>3</v>
      </c>
      <c r="K689" s="389">
        <v>10</v>
      </c>
      <c r="L689" s="389">
        <v>6</v>
      </c>
      <c r="M689" s="389">
        <v>8</v>
      </c>
      <c r="N689" s="389">
        <v>4</v>
      </c>
      <c r="O689" s="389">
        <v>2</v>
      </c>
      <c r="P689" s="391">
        <v>0</v>
      </c>
    </row>
    <row r="690" spans="1:16">
      <c r="A690" s="399" t="s">
        <v>1856</v>
      </c>
      <c r="B690" s="389">
        <v>147</v>
      </c>
      <c r="C690" s="389">
        <v>639</v>
      </c>
      <c r="D690" s="389">
        <v>4.3469387755102042</v>
      </c>
      <c r="E690" s="389">
        <v>11</v>
      </c>
      <c r="F690" s="389">
        <v>16</v>
      </c>
      <c r="G690" s="389">
        <v>20</v>
      </c>
      <c r="H690" s="389">
        <v>11</v>
      </c>
      <c r="I690" s="389">
        <v>21</v>
      </c>
      <c r="J690" s="389">
        <v>11</v>
      </c>
      <c r="K690" s="389">
        <v>16</v>
      </c>
      <c r="L690" s="389">
        <v>18</v>
      </c>
      <c r="M690" s="389">
        <v>12</v>
      </c>
      <c r="N690" s="389">
        <v>5</v>
      </c>
      <c r="O690" s="389">
        <v>6</v>
      </c>
      <c r="P690" s="391">
        <v>0</v>
      </c>
    </row>
    <row r="691" spans="1:16">
      <c r="A691" s="399" t="s">
        <v>1857</v>
      </c>
      <c r="B691" s="389">
        <v>98</v>
      </c>
      <c r="C691" s="389">
        <v>257</v>
      </c>
      <c r="D691" s="389">
        <v>2.6224489795918369</v>
      </c>
      <c r="E691" s="389">
        <v>4</v>
      </c>
      <c r="F691" s="389">
        <v>7</v>
      </c>
      <c r="G691" s="389">
        <v>11</v>
      </c>
      <c r="H691" s="389">
        <v>10</v>
      </c>
      <c r="I691" s="389">
        <v>5</v>
      </c>
      <c r="J691" s="389">
        <v>7</v>
      </c>
      <c r="K691" s="389">
        <v>8</v>
      </c>
      <c r="L691" s="389">
        <v>14</v>
      </c>
      <c r="M691" s="389">
        <v>15</v>
      </c>
      <c r="N691" s="389">
        <v>9</v>
      </c>
      <c r="O691" s="389">
        <v>8</v>
      </c>
      <c r="P691" s="391">
        <v>0</v>
      </c>
    </row>
    <row r="692" spans="1:16">
      <c r="A692" s="399" t="s">
        <v>1858</v>
      </c>
      <c r="B692" s="389">
        <v>114</v>
      </c>
      <c r="C692" s="389">
        <v>624</v>
      </c>
      <c r="D692" s="389">
        <v>5.4736842105263159</v>
      </c>
      <c r="E692" s="389">
        <v>5</v>
      </c>
      <c r="F692" s="389">
        <v>39</v>
      </c>
      <c r="G692" s="389">
        <v>16</v>
      </c>
      <c r="H692" s="389">
        <v>7</v>
      </c>
      <c r="I692" s="389">
        <v>5</v>
      </c>
      <c r="J692" s="389">
        <v>3</v>
      </c>
      <c r="K692" s="389">
        <v>13</v>
      </c>
      <c r="L692" s="389">
        <v>11</v>
      </c>
      <c r="M692" s="389">
        <v>5</v>
      </c>
      <c r="N692" s="389">
        <v>7</v>
      </c>
      <c r="O692" s="389">
        <v>3</v>
      </c>
      <c r="P692" s="391">
        <v>0</v>
      </c>
    </row>
    <row r="693" spans="1:16" ht="22.5">
      <c r="A693" s="399" t="s">
        <v>1859</v>
      </c>
      <c r="B693" s="389">
        <v>61</v>
      </c>
      <c r="C693" s="389">
        <v>80</v>
      </c>
      <c r="D693" s="389">
        <v>1.3114754098360655</v>
      </c>
      <c r="E693" s="389">
        <v>1</v>
      </c>
      <c r="F693" s="389">
        <v>9</v>
      </c>
      <c r="G693" s="389">
        <v>13</v>
      </c>
      <c r="H693" s="389">
        <v>15</v>
      </c>
      <c r="I693" s="389">
        <v>1</v>
      </c>
      <c r="J693" s="389">
        <v>7</v>
      </c>
      <c r="K693" s="389">
        <v>7</v>
      </c>
      <c r="L693" s="389">
        <v>4</v>
      </c>
      <c r="M693" s="389">
        <v>2</v>
      </c>
      <c r="N693" s="389">
        <v>1</v>
      </c>
      <c r="O693" s="389">
        <v>1</v>
      </c>
      <c r="P693" s="391">
        <v>0</v>
      </c>
    </row>
    <row r="694" spans="1:16">
      <c r="A694" s="399" t="s">
        <v>1860</v>
      </c>
      <c r="B694" s="389">
        <v>29</v>
      </c>
      <c r="C694" s="389">
        <v>48</v>
      </c>
      <c r="D694" s="389">
        <v>1.6551724137931034</v>
      </c>
      <c r="E694" s="389">
        <v>1</v>
      </c>
      <c r="F694" s="389">
        <v>5</v>
      </c>
      <c r="G694" s="389">
        <v>14</v>
      </c>
      <c r="H694" s="389">
        <v>1</v>
      </c>
      <c r="I694" s="391">
        <v>0</v>
      </c>
      <c r="J694" s="389">
        <v>2</v>
      </c>
      <c r="K694" s="389">
        <v>1</v>
      </c>
      <c r="L694" s="389">
        <v>1</v>
      </c>
      <c r="M694" s="389">
        <v>1</v>
      </c>
      <c r="N694" s="391">
        <v>0</v>
      </c>
      <c r="O694" s="389">
        <v>3</v>
      </c>
      <c r="P694" s="391">
        <v>0</v>
      </c>
    </row>
    <row r="695" spans="1:16">
      <c r="A695" s="399" t="s">
        <v>1861</v>
      </c>
      <c r="B695" s="389">
        <v>43</v>
      </c>
      <c r="C695" s="389">
        <v>228</v>
      </c>
      <c r="D695" s="389">
        <v>5.3023255813953485</v>
      </c>
      <c r="E695" s="391">
        <v>0</v>
      </c>
      <c r="F695" s="391">
        <v>0</v>
      </c>
      <c r="G695" s="391">
        <v>0</v>
      </c>
      <c r="H695" s="391">
        <v>0</v>
      </c>
      <c r="I695" s="391">
        <v>0</v>
      </c>
      <c r="J695" s="389">
        <v>6</v>
      </c>
      <c r="K695" s="389">
        <v>7</v>
      </c>
      <c r="L695" s="389">
        <v>3</v>
      </c>
      <c r="M695" s="389">
        <v>7</v>
      </c>
      <c r="N695" s="389">
        <v>7</v>
      </c>
      <c r="O695" s="389">
        <v>13</v>
      </c>
      <c r="P695" s="391">
        <v>0</v>
      </c>
    </row>
    <row r="696" spans="1:16">
      <c r="A696" s="399" t="s">
        <v>1862</v>
      </c>
      <c r="B696" s="389">
        <v>161</v>
      </c>
      <c r="C696" s="389">
        <v>610</v>
      </c>
      <c r="D696" s="389">
        <v>3.7888198757763973</v>
      </c>
      <c r="E696" s="389">
        <v>44</v>
      </c>
      <c r="F696" s="389">
        <v>13</v>
      </c>
      <c r="G696" s="389">
        <v>6</v>
      </c>
      <c r="H696" s="389">
        <v>2</v>
      </c>
      <c r="I696" s="389">
        <v>6</v>
      </c>
      <c r="J696" s="389">
        <v>6</v>
      </c>
      <c r="K696" s="389">
        <v>15</v>
      </c>
      <c r="L696" s="389">
        <v>13</v>
      </c>
      <c r="M696" s="389">
        <v>22</v>
      </c>
      <c r="N696" s="389">
        <v>16</v>
      </c>
      <c r="O696" s="389">
        <v>18</v>
      </c>
      <c r="P696" s="391">
        <v>0</v>
      </c>
    </row>
    <row r="697" spans="1:16">
      <c r="A697" s="399" t="s">
        <v>1863</v>
      </c>
      <c r="B697" s="389">
        <v>160</v>
      </c>
      <c r="C697" s="389">
        <v>1223</v>
      </c>
      <c r="D697" s="389">
        <v>7.6437499999999998</v>
      </c>
      <c r="E697" s="391">
        <v>0</v>
      </c>
      <c r="F697" s="389">
        <v>12</v>
      </c>
      <c r="G697" s="389">
        <v>12</v>
      </c>
      <c r="H697" s="389">
        <v>6</v>
      </c>
      <c r="I697" s="389">
        <v>22</v>
      </c>
      <c r="J697" s="389">
        <v>6</v>
      </c>
      <c r="K697" s="389">
        <v>13</v>
      </c>
      <c r="L697" s="389">
        <v>13</v>
      </c>
      <c r="M697" s="389">
        <v>20</v>
      </c>
      <c r="N697" s="389">
        <v>17</v>
      </c>
      <c r="O697" s="389">
        <v>39</v>
      </c>
      <c r="P697" s="391">
        <v>0</v>
      </c>
    </row>
    <row r="698" spans="1:16">
      <c r="A698" s="399" t="s">
        <v>1864</v>
      </c>
      <c r="B698" s="389">
        <v>358</v>
      </c>
      <c r="C698" s="389">
        <v>1857</v>
      </c>
      <c r="D698" s="389">
        <v>5.1871508379888267</v>
      </c>
      <c r="E698" s="389">
        <v>1</v>
      </c>
      <c r="F698" s="389">
        <v>4</v>
      </c>
      <c r="G698" s="389">
        <v>2</v>
      </c>
      <c r="H698" s="389">
        <v>8</v>
      </c>
      <c r="I698" s="389">
        <v>2</v>
      </c>
      <c r="J698" s="389">
        <v>8</v>
      </c>
      <c r="K698" s="389">
        <v>25</v>
      </c>
      <c r="L698" s="389">
        <v>35</v>
      </c>
      <c r="M698" s="389">
        <v>47</v>
      </c>
      <c r="N698" s="389">
        <v>63</v>
      </c>
      <c r="O698" s="389">
        <v>163</v>
      </c>
      <c r="P698" s="391">
        <v>0</v>
      </c>
    </row>
    <row r="699" spans="1:16">
      <c r="A699" s="399" t="s">
        <v>1865</v>
      </c>
      <c r="B699" s="389">
        <v>80</v>
      </c>
      <c r="C699" s="389">
        <v>484</v>
      </c>
      <c r="D699" s="389">
        <v>6.05</v>
      </c>
      <c r="E699" s="391">
        <v>0</v>
      </c>
      <c r="F699" s="391">
        <v>0</v>
      </c>
      <c r="G699" s="389">
        <v>1</v>
      </c>
      <c r="H699" s="391">
        <v>0</v>
      </c>
      <c r="I699" s="389">
        <v>2</v>
      </c>
      <c r="J699" s="389">
        <v>3</v>
      </c>
      <c r="K699" s="389">
        <v>5</v>
      </c>
      <c r="L699" s="389">
        <v>4</v>
      </c>
      <c r="M699" s="389">
        <v>15</v>
      </c>
      <c r="N699" s="389">
        <v>9</v>
      </c>
      <c r="O699" s="389">
        <v>41</v>
      </c>
      <c r="P699" s="391">
        <v>0</v>
      </c>
    </row>
    <row r="700" spans="1:16">
      <c r="A700" s="399" t="s">
        <v>1866</v>
      </c>
      <c r="B700" s="389">
        <v>192</v>
      </c>
      <c r="C700" s="389">
        <v>653</v>
      </c>
      <c r="D700" s="389">
        <v>3.4010416666666665</v>
      </c>
      <c r="E700" s="391">
        <v>0</v>
      </c>
      <c r="F700" s="389">
        <v>1</v>
      </c>
      <c r="G700" s="391">
        <v>0</v>
      </c>
      <c r="H700" s="389">
        <v>3</v>
      </c>
      <c r="I700" s="389">
        <v>6</v>
      </c>
      <c r="J700" s="389">
        <v>8</v>
      </c>
      <c r="K700" s="389">
        <v>30</v>
      </c>
      <c r="L700" s="389">
        <v>34</v>
      </c>
      <c r="M700" s="389">
        <v>22</v>
      </c>
      <c r="N700" s="389">
        <v>22</v>
      </c>
      <c r="O700" s="389">
        <v>66</v>
      </c>
      <c r="P700" s="391">
        <v>0</v>
      </c>
    </row>
    <row r="701" spans="1:16">
      <c r="A701" s="399" t="s">
        <v>1867</v>
      </c>
      <c r="B701" s="389">
        <v>4</v>
      </c>
      <c r="C701" s="389">
        <v>24</v>
      </c>
      <c r="D701" s="389">
        <v>6</v>
      </c>
      <c r="E701" s="391">
        <v>0</v>
      </c>
      <c r="F701" s="391">
        <v>0</v>
      </c>
      <c r="G701" s="391">
        <v>0</v>
      </c>
      <c r="H701" s="391">
        <v>0</v>
      </c>
      <c r="I701" s="391">
        <v>0</v>
      </c>
      <c r="J701" s="391">
        <v>0</v>
      </c>
      <c r="K701" s="391">
        <v>0</v>
      </c>
      <c r="L701" s="391">
        <v>0</v>
      </c>
      <c r="M701" s="391">
        <v>0</v>
      </c>
      <c r="N701" s="389">
        <v>1</v>
      </c>
      <c r="O701" s="389">
        <v>3</v>
      </c>
      <c r="P701" s="391">
        <v>0</v>
      </c>
    </row>
    <row r="702" spans="1:16">
      <c r="A702" s="399" t="s">
        <v>1868</v>
      </c>
      <c r="B702" s="389">
        <v>2468</v>
      </c>
      <c r="C702" s="389">
        <v>6770</v>
      </c>
      <c r="D702" s="389">
        <v>2.7431118314424636</v>
      </c>
      <c r="E702" s="389">
        <v>9</v>
      </c>
      <c r="F702" s="389">
        <v>71</v>
      </c>
      <c r="G702" s="389">
        <v>64</v>
      </c>
      <c r="H702" s="389">
        <v>101</v>
      </c>
      <c r="I702" s="389">
        <v>174</v>
      </c>
      <c r="J702" s="389">
        <v>187</v>
      </c>
      <c r="K702" s="389">
        <v>400</v>
      </c>
      <c r="L702" s="389">
        <v>337</v>
      </c>
      <c r="M702" s="389">
        <v>326</v>
      </c>
      <c r="N702" s="389">
        <v>289</v>
      </c>
      <c r="O702" s="389">
        <v>510</v>
      </c>
      <c r="P702" s="391">
        <v>0</v>
      </c>
    </row>
    <row r="703" spans="1:16">
      <c r="A703" s="399" t="s">
        <v>1869</v>
      </c>
      <c r="B703" s="389">
        <v>369</v>
      </c>
      <c r="C703" s="389">
        <v>826</v>
      </c>
      <c r="D703" s="389">
        <v>2.2384823848238482</v>
      </c>
      <c r="E703" s="389">
        <v>5</v>
      </c>
      <c r="F703" s="389">
        <v>27</v>
      </c>
      <c r="G703" s="389">
        <v>31</v>
      </c>
      <c r="H703" s="389">
        <v>35</v>
      </c>
      <c r="I703" s="389">
        <v>35</v>
      </c>
      <c r="J703" s="389">
        <v>24</v>
      </c>
      <c r="K703" s="389">
        <v>42</v>
      </c>
      <c r="L703" s="389">
        <v>39</v>
      </c>
      <c r="M703" s="389">
        <v>47</v>
      </c>
      <c r="N703" s="389">
        <v>33</v>
      </c>
      <c r="O703" s="389">
        <v>51</v>
      </c>
      <c r="P703" s="391">
        <v>0</v>
      </c>
    </row>
    <row r="704" spans="1:16" ht="22.5">
      <c r="A704" s="399" t="s">
        <v>1870</v>
      </c>
      <c r="B704" s="389">
        <v>257</v>
      </c>
      <c r="C704" s="389">
        <v>1071</v>
      </c>
      <c r="D704" s="389">
        <v>4.1673151750972766</v>
      </c>
      <c r="E704" s="389">
        <v>2</v>
      </c>
      <c r="F704" s="389">
        <v>6</v>
      </c>
      <c r="G704" s="389">
        <v>8</v>
      </c>
      <c r="H704" s="389">
        <v>5</v>
      </c>
      <c r="I704" s="389">
        <v>17</v>
      </c>
      <c r="J704" s="389">
        <v>21</v>
      </c>
      <c r="K704" s="389">
        <v>37</v>
      </c>
      <c r="L704" s="389">
        <v>46</v>
      </c>
      <c r="M704" s="389">
        <v>22</v>
      </c>
      <c r="N704" s="389">
        <v>31</v>
      </c>
      <c r="O704" s="389">
        <v>62</v>
      </c>
      <c r="P704" s="391">
        <v>0</v>
      </c>
    </row>
    <row r="705" spans="1:16">
      <c r="A705" s="399" t="s">
        <v>1871</v>
      </c>
      <c r="B705" s="389">
        <v>13607</v>
      </c>
      <c r="C705" s="389">
        <v>52788</v>
      </c>
      <c r="D705" s="389">
        <v>3.8794738002498712</v>
      </c>
      <c r="E705" s="389">
        <v>20</v>
      </c>
      <c r="F705" s="389">
        <v>204</v>
      </c>
      <c r="G705" s="389">
        <v>968</v>
      </c>
      <c r="H705" s="389">
        <v>1873</v>
      </c>
      <c r="I705" s="389">
        <v>2143</v>
      </c>
      <c r="J705" s="389">
        <v>1775</v>
      </c>
      <c r="K705" s="389">
        <v>2815</v>
      </c>
      <c r="L705" s="389">
        <v>1640</v>
      </c>
      <c r="M705" s="389">
        <v>1045</v>
      </c>
      <c r="N705" s="389">
        <v>566</v>
      </c>
      <c r="O705" s="389">
        <v>558</v>
      </c>
      <c r="P705" s="391">
        <v>0</v>
      </c>
    </row>
    <row r="706" spans="1:16">
      <c r="A706" s="399" t="s">
        <v>1872</v>
      </c>
      <c r="B706" s="389">
        <v>14</v>
      </c>
      <c r="C706" s="389">
        <v>43</v>
      </c>
      <c r="D706" s="389">
        <v>3.0714285714285716</v>
      </c>
      <c r="E706" s="391">
        <v>0</v>
      </c>
      <c r="F706" s="391">
        <v>0</v>
      </c>
      <c r="G706" s="389">
        <v>1</v>
      </c>
      <c r="H706" s="391">
        <v>0</v>
      </c>
      <c r="I706" s="389">
        <v>2</v>
      </c>
      <c r="J706" s="389">
        <v>2</v>
      </c>
      <c r="K706" s="389">
        <v>1</v>
      </c>
      <c r="L706" s="389">
        <v>6</v>
      </c>
      <c r="M706" s="391">
        <v>0</v>
      </c>
      <c r="N706" s="391">
        <v>0</v>
      </c>
      <c r="O706" s="389">
        <v>2</v>
      </c>
      <c r="P706" s="391">
        <v>0</v>
      </c>
    </row>
    <row r="707" spans="1:16">
      <c r="A707" s="399" t="s">
        <v>1873</v>
      </c>
      <c r="B707" s="389">
        <v>2010</v>
      </c>
      <c r="C707" s="389">
        <v>5318</v>
      </c>
      <c r="D707" s="389">
        <v>2.6457711442786072</v>
      </c>
      <c r="E707" s="389">
        <v>6</v>
      </c>
      <c r="F707" s="389">
        <v>11</v>
      </c>
      <c r="G707" s="389">
        <v>87</v>
      </c>
      <c r="H707" s="389">
        <v>230</v>
      </c>
      <c r="I707" s="389">
        <v>375</v>
      </c>
      <c r="J707" s="389">
        <v>287</v>
      </c>
      <c r="K707" s="389">
        <v>441</v>
      </c>
      <c r="L707" s="389">
        <v>242</v>
      </c>
      <c r="M707" s="389">
        <v>168</v>
      </c>
      <c r="N707" s="389">
        <v>89</v>
      </c>
      <c r="O707" s="389">
        <v>74</v>
      </c>
      <c r="P707" s="391">
        <v>0</v>
      </c>
    </row>
    <row r="708" spans="1:16">
      <c r="A708" s="399" t="s">
        <v>1874</v>
      </c>
      <c r="B708" s="389">
        <v>108</v>
      </c>
      <c r="C708" s="389">
        <v>520</v>
      </c>
      <c r="D708" s="389">
        <v>4.8148148148148149</v>
      </c>
      <c r="E708" s="389">
        <v>2</v>
      </c>
      <c r="F708" s="389">
        <v>3</v>
      </c>
      <c r="G708" s="389">
        <v>7</v>
      </c>
      <c r="H708" s="389">
        <v>9</v>
      </c>
      <c r="I708" s="389">
        <v>10</v>
      </c>
      <c r="J708" s="389">
        <v>11</v>
      </c>
      <c r="K708" s="389">
        <v>20</v>
      </c>
      <c r="L708" s="389">
        <v>16</v>
      </c>
      <c r="M708" s="389">
        <v>11</v>
      </c>
      <c r="N708" s="389">
        <v>3</v>
      </c>
      <c r="O708" s="389">
        <v>16</v>
      </c>
      <c r="P708" s="391">
        <v>0</v>
      </c>
    </row>
    <row r="709" spans="1:16">
      <c r="A709" s="399" t="s">
        <v>1875</v>
      </c>
      <c r="B709" s="389">
        <v>4035</v>
      </c>
      <c r="C709" s="389">
        <v>13015</v>
      </c>
      <c r="D709" s="389">
        <v>3.2255266418835191</v>
      </c>
      <c r="E709" s="389">
        <v>92</v>
      </c>
      <c r="F709" s="389">
        <v>601</v>
      </c>
      <c r="G709" s="389">
        <v>502</v>
      </c>
      <c r="H709" s="389">
        <v>180</v>
      </c>
      <c r="I709" s="389">
        <v>102</v>
      </c>
      <c r="J709" s="389">
        <v>107</v>
      </c>
      <c r="K709" s="389">
        <v>352</v>
      </c>
      <c r="L709" s="389">
        <v>398</v>
      </c>
      <c r="M709" s="389">
        <v>492</v>
      </c>
      <c r="N709" s="389">
        <v>453</v>
      </c>
      <c r="O709" s="389">
        <v>755</v>
      </c>
      <c r="P709" s="389">
        <v>1</v>
      </c>
    </row>
    <row r="710" spans="1:16">
      <c r="A710" s="399" t="s">
        <v>1876</v>
      </c>
      <c r="B710" s="389">
        <v>196</v>
      </c>
      <c r="C710" s="389">
        <v>578</v>
      </c>
      <c r="D710" s="389">
        <v>2.9489795918367347</v>
      </c>
      <c r="E710" s="391">
        <v>0</v>
      </c>
      <c r="F710" s="391">
        <v>0</v>
      </c>
      <c r="G710" s="389">
        <v>4</v>
      </c>
      <c r="H710" s="391">
        <v>0</v>
      </c>
      <c r="I710" s="389">
        <v>2</v>
      </c>
      <c r="J710" s="389">
        <v>5</v>
      </c>
      <c r="K710" s="389">
        <v>15</v>
      </c>
      <c r="L710" s="389">
        <v>34</v>
      </c>
      <c r="M710" s="389">
        <v>30</v>
      </c>
      <c r="N710" s="389">
        <v>19</v>
      </c>
      <c r="O710" s="389">
        <v>87</v>
      </c>
      <c r="P710" s="391">
        <v>0</v>
      </c>
    </row>
    <row r="711" spans="1:16">
      <c r="A711" s="399" t="s">
        <v>1877</v>
      </c>
      <c r="B711" s="389">
        <v>3286</v>
      </c>
      <c r="C711" s="389">
        <v>7602</v>
      </c>
      <c r="D711" s="389">
        <v>2.3134510042604992</v>
      </c>
      <c r="E711" s="389">
        <v>25</v>
      </c>
      <c r="F711" s="389">
        <v>345</v>
      </c>
      <c r="G711" s="389">
        <v>154</v>
      </c>
      <c r="H711" s="389">
        <v>80</v>
      </c>
      <c r="I711" s="389">
        <v>91</v>
      </c>
      <c r="J711" s="389">
        <v>180</v>
      </c>
      <c r="K711" s="389">
        <v>591</v>
      </c>
      <c r="L711" s="389">
        <v>559</v>
      </c>
      <c r="M711" s="389">
        <v>451</v>
      </c>
      <c r="N711" s="389">
        <v>358</v>
      </c>
      <c r="O711" s="389">
        <v>450</v>
      </c>
      <c r="P711" s="389">
        <v>2</v>
      </c>
    </row>
    <row r="712" spans="1:16">
      <c r="A712" s="399" t="s">
        <v>1878</v>
      </c>
      <c r="B712" s="389">
        <v>1877</v>
      </c>
      <c r="C712" s="389">
        <v>6854</v>
      </c>
      <c r="D712" s="389">
        <v>3.6515716568993075</v>
      </c>
      <c r="E712" s="389">
        <v>1</v>
      </c>
      <c r="F712" s="389">
        <v>19</v>
      </c>
      <c r="G712" s="389">
        <v>13</v>
      </c>
      <c r="H712" s="389">
        <v>12</v>
      </c>
      <c r="I712" s="389">
        <v>23</v>
      </c>
      <c r="J712" s="389">
        <v>43</v>
      </c>
      <c r="K712" s="389">
        <v>163</v>
      </c>
      <c r="L712" s="389">
        <v>260</v>
      </c>
      <c r="M712" s="389">
        <v>394</v>
      </c>
      <c r="N712" s="389">
        <v>391</v>
      </c>
      <c r="O712" s="389">
        <v>558</v>
      </c>
      <c r="P712" s="391">
        <v>0</v>
      </c>
    </row>
    <row r="713" spans="1:16">
      <c r="A713" s="399" t="s">
        <v>1879</v>
      </c>
      <c r="B713" s="389">
        <v>106</v>
      </c>
      <c r="C713" s="389">
        <v>460</v>
      </c>
      <c r="D713" s="389">
        <v>4.3396226415094343</v>
      </c>
      <c r="E713" s="389">
        <v>6</v>
      </c>
      <c r="F713" s="389">
        <v>7</v>
      </c>
      <c r="G713" s="389">
        <v>1</v>
      </c>
      <c r="H713" s="389">
        <v>2</v>
      </c>
      <c r="I713" s="389">
        <v>2</v>
      </c>
      <c r="J713" s="389">
        <v>3</v>
      </c>
      <c r="K713" s="389">
        <v>9</v>
      </c>
      <c r="L713" s="389">
        <v>14</v>
      </c>
      <c r="M713" s="389">
        <v>19</v>
      </c>
      <c r="N713" s="389">
        <v>15</v>
      </c>
      <c r="O713" s="389">
        <v>28</v>
      </c>
      <c r="P713" s="391">
        <v>0</v>
      </c>
    </row>
    <row r="714" spans="1:16">
      <c r="A714" s="399" t="s">
        <v>1880</v>
      </c>
      <c r="B714" s="389">
        <v>28</v>
      </c>
      <c r="C714" s="389">
        <v>75</v>
      </c>
      <c r="D714" s="389">
        <v>2.6785714285714284</v>
      </c>
      <c r="E714" s="391">
        <v>0</v>
      </c>
      <c r="F714" s="389">
        <v>1</v>
      </c>
      <c r="G714" s="389">
        <v>1</v>
      </c>
      <c r="H714" s="391">
        <v>0</v>
      </c>
      <c r="I714" s="391">
        <v>0</v>
      </c>
      <c r="J714" s="389">
        <v>2</v>
      </c>
      <c r="K714" s="389">
        <v>5</v>
      </c>
      <c r="L714" s="389">
        <v>2</v>
      </c>
      <c r="M714" s="389">
        <v>6</v>
      </c>
      <c r="N714" s="389">
        <v>9</v>
      </c>
      <c r="O714" s="389">
        <v>2</v>
      </c>
      <c r="P714" s="391">
        <v>0</v>
      </c>
    </row>
    <row r="715" spans="1:16" ht="22.5">
      <c r="A715" s="399" t="s">
        <v>1881</v>
      </c>
      <c r="B715" s="389">
        <v>656</v>
      </c>
      <c r="C715" s="389">
        <v>1615</v>
      </c>
      <c r="D715" s="389">
        <v>2.461890243902439</v>
      </c>
      <c r="E715" s="389">
        <v>3</v>
      </c>
      <c r="F715" s="389">
        <v>29</v>
      </c>
      <c r="G715" s="389">
        <v>18</v>
      </c>
      <c r="H715" s="389">
        <v>17</v>
      </c>
      <c r="I715" s="389">
        <v>20</v>
      </c>
      <c r="J715" s="389">
        <v>24</v>
      </c>
      <c r="K715" s="389">
        <v>108</v>
      </c>
      <c r="L715" s="389">
        <v>96</v>
      </c>
      <c r="M715" s="389">
        <v>100</v>
      </c>
      <c r="N715" s="389">
        <v>91</v>
      </c>
      <c r="O715" s="389">
        <v>150</v>
      </c>
      <c r="P715" s="391">
        <v>0</v>
      </c>
    </row>
    <row r="716" spans="1:16">
      <c r="A716" s="399" t="s">
        <v>1882</v>
      </c>
      <c r="B716" s="389">
        <v>22</v>
      </c>
      <c r="C716" s="389">
        <v>68</v>
      </c>
      <c r="D716" s="389">
        <v>3.0909090909090908</v>
      </c>
      <c r="E716" s="389">
        <v>1</v>
      </c>
      <c r="F716" s="389">
        <v>1</v>
      </c>
      <c r="G716" s="389">
        <v>4</v>
      </c>
      <c r="H716" s="389">
        <v>1</v>
      </c>
      <c r="I716" s="389">
        <v>1</v>
      </c>
      <c r="J716" s="389">
        <v>3</v>
      </c>
      <c r="K716" s="389">
        <v>3</v>
      </c>
      <c r="L716" s="389">
        <v>2</v>
      </c>
      <c r="M716" s="389">
        <v>1</v>
      </c>
      <c r="N716" s="389">
        <v>1</v>
      </c>
      <c r="O716" s="389">
        <v>4</v>
      </c>
      <c r="P716" s="391">
        <v>0</v>
      </c>
    </row>
    <row r="717" spans="1:16">
      <c r="A717" s="399" t="s">
        <v>3442</v>
      </c>
      <c r="B717" s="389">
        <v>106</v>
      </c>
      <c r="C717" s="389">
        <v>597</v>
      </c>
      <c r="D717" s="389">
        <v>5.632075471698113</v>
      </c>
      <c r="E717" s="389">
        <v>1</v>
      </c>
      <c r="F717" s="389">
        <v>1</v>
      </c>
      <c r="G717" s="389">
        <v>3</v>
      </c>
      <c r="H717" s="389">
        <v>1</v>
      </c>
      <c r="I717" s="389">
        <v>9</v>
      </c>
      <c r="J717" s="389">
        <v>8</v>
      </c>
      <c r="K717" s="389">
        <v>14</v>
      </c>
      <c r="L717" s="389">
        <v>17</v>
      </c>
      <c r="M717" s="389">
        <v>22</v>
      </c>
      <c r="N717" s="389">
        <v>10</v>
      </c>
      <c r="O717" s="389">
        <v>20</v>
      </c>
      <c r="P717" s="391">
        <v>0</v>
      </c>
    </row>
    <row r="718" spans="1:16" ht="22.5">
      <c r="A718" s="399" t="s">
        <v>1884</v>
      </c>
      <c r="B718" s="389">
        <v>431</v>
      </c>
      <c r="C718" s="389">
        <v>1531</v>
      </c>
      <c r="D718" s="389">
        <v>3.5522041763341066</v>
      </c>
      <c r="E718" s="389">
        <v>42</v>
      </c>
      <c r="F718" s="389">
        <v>145</v>
      </c>
      <c r="G718" s="389">
        <v>50</v>
      </c>
      <c r="H718" s="389">
        <v>21</v>
      </c>
      <c r="I718" s="389">
        <v>18</v>
      </c>
      <c r="J718" s="389">
        <v>8</v>
      </c>
      <c r="K718" s="389">
        <v>30</v>
      </c>
      <c r="L718" s="389">
        <v>25</v>
      </c>
      <c r="M718" s="389">
        <v>25</v>
      </c>
      <c r="N718" s="389">
        <v>27</v>
      </c>
      <c r="O718" s="389">
        <v>40</v>
      </c>
      <c r="P718" s="391">
        <v>0</v>
      </c>
    </row>
    <row r="719" spans="1:16">
      <c r="A719" s="399" t="s">
        <v>1885</v>
      </c>
      <c r="B719" s="389">
        <v>67</v>
      </c>
      <c r="C719" s="389">
        <v>413</v>
      </c>
      <c r="D719" s="389">
        <v>6.1641791044776122</v>
      </c>
      <c r="E719" s="389">
        <v>2</v>
      </c>
      <c r="F719" s="389">
        <v>1</v>
      </c>
      <c r="G719" s="389">
        <v>4</v>
      </c>
      <c r="H719" s="389">
        <v>2</v>
      </c>
      <c r="I719" s="391">
        <v>0</v>
      </c>
      <c r="J719" s="389">
        <v>2</v>
      </c>
      <c r="K719" s="389">
        <v>4</v>
      </c>
      <c r="L719" s="389">
        <v>11</v>
      </c>
      <c r="M719" s="389">
        <v>8</v>
      </c>
      <c r="N719" s="389">
        <v>11</v>
      </c>
      <c r="O719" s="389">
        <v>22</v>
      </c>
      <c r="P719" s="391">
        <v>0</v>
      </c>
    </row>
    <row r="720" spans="1:16" ht="22.5">
      <c r="A720" s="399" t="s">
        <v>3443</v>
      </c>
      <c r="B720" s="389">
        <v>1587</v>
      </c>
      <c r="C720" s="389">
        <v>8129</v>
      </c>
      <c r="D720" s="389">
        <v>5.1222432262129809</v>
      </c>
      <c r="E720" s="389">
        <v>57</v>
      </c>
      <c r="F720" s="389">
        <v>97</v>
      </c>
      <c r="G720" s="389">
        <v>76</v>
      </c>
      <c r="H720" s="389">
        <v>83</v>
      </c>
      <c r="I720" s="389">
        <v>107</v>
      </c>
      <c r="J720" s="389">
        <v>69</v>
      </c>
      <c r="K720" s="389">
        <v>173</v>
      </c>
      <c r="L720" s="389">
        <v>187</v>
      </c>
      <c r="M720" s="389">
        <v>145</v>
      </c>
      <c r="N720" s="389">
        <v>166</v>
      </c>
      <c r="O720" s="389">
        <v>427</v>
      </c>
      <c r="P720" s="391">
        <v>0</v>
      </c>
    </row>
    <row r="721" spans="1:16">
      <c r="A721" s="399" t="s">
        <v>1886</v>
      </c>
      <c r="B721" s="389">
        <v>360</v>
      </c>
      <c r="C721" s="389">
        <v>2286</v>
      </c>
      <c r="D721" s="389">
        <v>6.35</v>
      </c>
      <c r="E721" s="389">
        <v>1</v>
      </c>
      <c r="F721" s="389">
        <v>1</v>
      </c>
      <c r="G721" s="389">
        <v>1</v>
      </c>
      <c r="H721" s="391">
        <v>0</v>
      </c>
      <c r="I721" s="389">
        <v>1</v>
      </c>
      <c r="J721" s="389">
        <v>1</v>
      </c>
      <c r="K721" s="389">
        <v>15</v>
      </c>
      <c r="L721" s="389">
        <v>24</v>
      </c>
      <c r="M721" s="389">
        <v>65</v>
      </c>
      <c r="N721" s="389">
        <v>52</v>
      </c>
      <c r="O721" s="389">
        <v>199</v>
      </c>
      <c r="P721" s="391">
        <v>0</v>
      </c>
    </row>
    <row r="722" spans="1:16">
      <c r="A722" s="399" t="s">
        <v>1887</v>
      </c>
      <c r="B722" s="389">
        <v>234</v>
      </c>
      <c r="C722" s="389">
        <v>786</v>
      </c>
      <c r="D722" s="389">
        <v>3.358974358974359</v>
      </c>
      <c r="E722" s="391">
        <v>0</v>
      </c>
      <c r="F722" s="389">
        <v>4</v>
      </c>
      <c r="G722" s="391">
        <v>0</v>
      </c>
      <c r="H722" s="389">
        <v>1</v>
      </c>
      <c r="I722" s="389">
        <v>8</v>
      </c>
      <c r="J722" s="389">
        <v>10</v>
      </c>
      <c r="K722" s="389">
        <v>25</v>
      </c>
      <c r="L722" s="389">
        <v>41</v>
      </c>
      <c r="M722" s="389">
        <v>40</v>
      </c>
      <c r="N722" s="389">
        <v>43</v>
      </c>
      <c r="O722" s="389">
        <v>62</v>
      </c>
      <c r="P722" s="391">
        <v>0</v>
      </c>
    </row>
    <row r="723" spans="1:16" ht="22.5">
      <c r="A723" s="399" t="s">
        <v>1888</v>
      </c>
      <c r="B723" s="389">
        <v>435</v>
      </c>
      <c r="C723" s="389">
        <v>1786</v>
      </c>
      <c r="D723" s="389">
        <v>4.105747126436782</v>
      </c>
      <c r="E723" s="389">
        <v>25</v>
      </c>
      <c r="F723" s="389">
        <v>48</v>
      </c>
      <c r="G723" s="389">
        <v>71</v>
      </c>
      <c r="H723" s="389">
        <v>93</v>
      </c>
      <c r="I723" s="389">
        <v>22</v>
      </c>
      <c r="J723" s="389">
        <v>13</v>
      </c>
      <c r="K723" s="389">
        <v>21</v>
      </c>
      <c r="L723" s="389">
        <v>22</v>
      </c>
      <c r="M723" s="389">
        <v>21</v>
      </c>
      <c r="N723" s="389">
        <v>15</v>
      </c>
      <c r="O723" s="389">
        <v>84</v>
      </c>
      <c r="P723" s="391">
        <v>0</v>
      </c>
    </row>
    <row r="724" spans="1:16" ht="22.5">
      <c r="A724" s="399" t="s">
        <v>1889</v>
      </c>
      <c r="B724" s="389">
        <v>398</v>
      </c>
      <c r="C724" s="389">
        <v>935</v>
      </c>
      <c r="D724" s="389">
        <v>2.3492462311557789</v>
      </c>
      <c r="E724" s="389">
        <v>3</v>
      </c>
      <c r="F724" s="389">
        <v>4</v>
      </c>
      <c r="G724" s="389">
        <v>4</v>
      </c>
      <c r="H724" s="389">
        <v>3</v>
      </c>
      <c r="I724" s="389">
        <v>12</v>
      </c>
      <c r="J724" s="389">
        <v>21</v>
      </c>
      <c r="K724" s="389">
        <v>95</v>
      </c>
      <c r="L724" s="389">
        <v>100</v>
      </c>
      <c r="M724" s="389">
        <v>91</v>
      </c>
      <c r="N724" s="389">
        <v>41</v>
      </c>
      <c r="O724" s="389">
        <v>24</v>
      </c>
      <c r="P724" s="391">
        <v>0</v>
      </c>
    </row>
    <row r="725" spans="1:16">
      <c r="A725" s="399" t="s">
        <v>1890</v>
      </c>
      <c r="B725" s="389">
        <v>140</v>
      </c>
      <c r="C725" s="389">
        <v>587</v>
      </c>
      <c r="D725" s="389">
        <v>4.1928571428571431</v>
      </c>
      <c r="E725" s="389">
        <v>3</v>
      </c>
      <c r="F725" s="389">
        <v>4</v>
      </c>
      <c r="G725" s="389">
        <v>1</v>
      </c>
      <c r="H725" s="389">
        <v>3</v>
      </c>
      <c r="I725" s="389">
        <v>3</v>
      </c>
      <c r="J725" s="389">
        <v>6</v>
      </c>
      <c r="K725" s="389">
        <v>29</v>
      </c>
      <c r="L725" s="389">
        <v>34</v>
      </c>
      <c r="M725" s="389">
        <v>22</v>
      </c>
      <c r="N725" s="389">
        <v>19</v>
      </c>
      <c r="O725" s="389">
        <v>16</v>
      </c>
      <c r="P725" s="391">
        <v>0</v>
      </c>
    </row>
    <row r="726" spans="1:16">
      <c r="A726" s="399" t="s">
        <v>1891</v>
      </c>
      <c r="B726" s="389">
        <v>338</v>
      </c>
      <c r="C726" s="389">
        <v>1463</v>
      </c>
      <c r="D726" s="389">
        <v>4.3284023668639051</v>
      </c>
      <c r="E726" s="389">
        <v>7</v>
      </c>
      <c r="F726" s="389">
        <v>41</v>
      </c>
      <c r="G726" s="389">
        <v>38</v>
      </c>
      <c r="H726" s="389">
        <v>14</v>
      </c>
      <c r="I726" s="389">
        <v>6</v>
      </c>
      <c r="J726" s="389">
        <v>7</v>
      </c>
      <c r="K726" s="389">
        <v>17</v>
      </c>
      <c r="L726" s="389">
        <v>31</v>
      </c>
      <c r="M726" s="389">
        <v>32</v>
      </c>
      <c r="N726" s="389">
        <v>33</v>
      </c>
      <c r="O726" s="389">
        <v>112</v>
      </c>
      <c r="P726" s="391">
        <v>0</v>
      </c>
    </row>
    <row r="727" spans="1:16">
      <c r="A727" s="399" t="s">
        <v>1892</v>
      </c>
      <c r="B727" s="389">
        <v>237</v>
      </c>
      <c r="C727" s="389">
        <v>2153</v>
      </c>
      <c r="D727" s="389">
        <v>9.0843881856540083</v>
      </c>
      <c r="E727" s="389">
        <v>5</v>
      </c>
      <c r="F727" s="389">
        <v>10</v>
      </c>
      <c r="G727" s="389">
        <v>4</v>
      </c>
      <c r="H727" s="389">
        <v>8</v>
      </c>
      <c r="I727" s="389">
        <v>8</v>
      </c>
      <c r="J727" s="389">
        <v>7</v>
      </c>
      <c r="K727" s="389">
        <v>28</v>
      </c>
      <c r="L727" s="389">
        <v>25</v>
      </c>
      <c r="M727" s="389">
        <v>42</v>
      </c>
      <c r="N727" s="389">
        <v>33</v>
      </c>
      <c r="O727" s="389">
        <v>67</v>
      </c>
      <c r="P727" s="391">
        <v>0</v>
      </c>
    </row>
    <row r="728" spans="1:16">
      <c r="A728" s="399" t="s">
        <v>1893</v>
      </c>
      <c r="B728" s="389">
        <v>272</v>
      </c>
      <c r="C728" s="389">
        <v>2377</v>
      </c>
      <c r="D728" s="389">
        <v>8.7389705882352935</v>
      </c>
      <c r="E728" s="391">
        <v>0</v>
      </c>
      <c r="F728" s="389">
        <v>7</v>
      </c>
      <c r="G728" s="389">
        <v>22</v>
      </c>
      <c r="H728" s="389">
        <v>40</v>
      </c>
      <c r="I728" s="389">
        <v>20</v>
      </c>
      <c r="J728" s="389">
        <v>29</v>
      </c>
      <c r="K728" s="389">
        <v>41</v>
      </c>
      <c r="L728" s="389">
        <v>40</v>
      </c>
      <c r="M728" s="389">
        <v>20</v>
      </c>
      <c r="N728" s="389">
        <v>20</v>
      </c>
      <c r="O728" s="389">
        <v>33</v>
      </c>
      <c r="P728" s="391">
        <v>0</v>
      </c>
    </row>
    <row r="729" spans="1:16">
      <c r="A729" s="399" t="s">
        <v>1894</v>
      </c>
      <c r="B729" s="389">
        <v>137</v>
      </c>
      <c r="C729" s="389">
        <v>746</v>
      </c>
      <c r="D729" s="389">
        <v>5.445255474452555</v>
      </c>
      <c r="E729" s="391">
        <v>0</v>
      </c>
      <c r="F729" s="389">
        <v>5</v>
      </c>
      <c r="G729" s="389">
        <v>5</v>
      </c>
      <c r="H729" s="389">
        <v>6</v>
      </c>
      <c r="I729" s="389">
        <v>8</v>
      </c>
      <c r="J729" s="389">
        <v>9</v>
      </c>
      <c r="K729" s="389">
        <v>29</v>
      </c>
      <c r="L729" s="389">
        <v>27</v>
      </c>
      <c r="M729" s="389">
        <v>20</v>
      </c>
      <c r="N729" s="389">
        <v>13</v>
      </c>
      <c r="O729" s="389">
        <v>15</v>
      </c>
      <c r="P729" s="391">
        <v>0</v>
      </c>
    </row>
    <row r="730" spans="1:16">
      <c r="A730" s="399" t="s">
        <v>1895</v>
      </c>
      <c r="B730" s="389">
        <v>93</v>
      </c>
      <c r="C730" s="389">
        <v>572</v>
      </c>
      <c r="D730" s="389">
        <v>6.150537634408602</v>
      </c>
      <c r="E730" s="391">
        <v>0</v>
      </c>
      <c r="F730" s="391">
        <v>0</v>
      </c>
      <c r="G730" s="391">
        <v>0</v>
      </c>
      <c r="H730" s="391">
        <v>0</v>
      </c>
      <c r="I730" s="391">
        <v>0</v>
      </c>
      <c r="J730" s="389">
        <v>3</v>
      </c>
      <c r="K730" s="389">
        <v>4</v>
      </c>
      <c r="L730" s="389">
        <v>10</v>
      </c>
      <c r="M730" s="389">
        <v>19</v>
      </c>
      <c r="N730" s="389">
        <v>23</v>
      </c>
      <c r="O730" s="389">
        <v>34</v>
      </c>
      <c r="P730" s="391">
        <v>0</v>
      </c>
    </row>
    <row r="731" spans="1:16">
      <c r="A731" s="399" t="s">
        <v>1896</v>
      </c>
      <c r="B731" s="389">
        <v>84</v>
      </c>
      <c r="C731" s="389">
        <v>563</v>
      </c>
      <c r="D731" s="389">
        <v>6.7023809523809526</v>
      </c>
      <c r="E731" s="389">
        <v>7</v>
      </c>
      <c r="F731" s="389">
        <v>1</v>
      </c>
      <c r="G731" s="389">
        <v>4</v>
      </c>
      <c r="H731" s="389">
        <v>3</v>
      </c>
      <c r="I731" s="389">
        <v>3</v>
      </c>
      <c r="J731" s="389">
        <v>3</v>
      </c>
      <c r="K731" s="389">
        <v>11</v>
      </c>
      <c r="L731" s="389">
        <v>8</v>
      </c>
      <c r="M731" s="389">
        <v>6</v>
      </c>
      <c r="N731" s="389">
        <v>16</v>
      </c>
      <c r="O731" s="389">
        <v>22</v>
      </c>
      <c r="P731" s="391">
        <v>0</v>
      </c>
    </row>
    <row r="732" spans="1:16" ht="22.5">
      <c r="A732" s="399" t="s">
        <v>1897</v>
      </c>
      <c r="B732" s="389">
        <v>215</v>
      </c>
      <c r="C732" s="389">
        <v>1724</v>
      </c>
      <c r="D732" s="389">
        <v>8.0186046511627911</v>
      </c>
      <c r="E732" s="389">
        <v>1</v>
      </c>
      <c r="F732" s="389">
        <v>5</v>
      </c>
      <c r="G732" s="389">
        <v>8</v>
      </c>
      <c r="H732" s="389">
        <v>4</v>
      </c>
      <c r="I732" s="389">
        <v>7</v>
      </c>
      <c r="J732" s="389">
        <v>4</v>
      </c>
      <c r="K732" s="389">
        <v>18</v>
      </c>
      <c r="L732" s="389">
        <v>10</v>
      </c>
      <c r="M732" s="389">
        <v>23</v>
      </c>
      <c r="N732" s="389">
        <v>33</v>
      </c>
      <c r="O732" s="389">
        <v>102</v>
      </c>
      <c r="P732" s="391">
        <v>0</v>
      </c>
    </row>
    <row r="733" spans="1:16" ht="22.5">
      <c r="A733" s="399" t="s">
        <v>1898</v>
      </c>
      <c r="B733" s="389">
        <v>25</v>
      </c>
      <c r="C733" s="389">
        <v>77</v>
      </c>
      <c r="D733" s="389">
        <v>3.08</v>
      </c>
      <c r="E733" s="391">
        <v>0</v>
      </c>
      <c r="F733" s="391">
        <v>0</v>
      </c>
      <c r="G733" s="391">
        <v>0</v>
      </c>
      <c r="H733" s="389">
        <v>1</v>
      </c>
      <c r="I733" s="391">
        <v>0</v>
      </c>
      <c r="J733" s="389">
        <v>1</v>
      </c>
      <c r="K733" s="389">
        <v>2</v>
      </c>
      <c r="L733" s="389">
        <v>1</v>
      </c>
      <c r="M733" s="389">
        <v>7</v>
      </c>
      <c r="N733" s="389">
        <v>5</v>
      </c>
      <c r="O733" s="389">
        <v>8</v>
      </c>
      <c r="P733" s="391">
        <v>0</v>
      </c>
    </row>
    <row r="734" spans="1:16">
      <c r="A734" s="399" t="s">
        <v>1899</v>
      </c>
      <c r="B734" s="389">
        <v>1226</v>
      </c>
      <c r="C734" s="389">
        <v>9456</v>
      </c>
      <c r="D734" s="389">
        <v>7.7128874388254482</v>
      </c>
      <c r="E734" s="389">
        <v>4</v>
      </c>
      <c r="F734" s="389">
        <v>5</v>
      </c>
      <c r="G734" s="389">
        <v>4</v>
      </c>
      <c r="H734" s="389">
        <v>2</v>
      </c>
      <c r="I734" s="389">
        <v>7</v>
      </c>
      <c r="J734" s="389">
        <v>11</v>
      </c>
      <c r="K734" s="389">
        <v>26</v>
      </c>
      <c r="L734" s="389">
        <v>62</v>
      </c>
      <c r="M734" s="389">
        <v>145</v>
      </c>
      <c r="N734" s="389">
        <v>282</v>
      </c>
      <c r="O734" s="389">
        <v>676</v>
      </c>
      <c r="P734" s="389">
        <v>2</v>
      </c>
    </row>
    <row r="735" spans="1:16" ht="22.5">
      <c r="A735" s="399" t="s">
        <v>1900</v>
      </c>
      <c r="B735" s="389">
        <v>312</v>
      </c>
      <c r="C735" s="389">
        <v>1971</v>
      </c>
      <c r="D735" s="389">
        <v>6.3173076923076925</v>
      </c>
      <c r="E735" s="389">
        <v>3</v>
      </c>
      <c r="F735" s="389">
        <v>18</v>
      </c>
      <c r="G735" s="389">
        <v>32</v>
      </c>
      <c r="H735" s="389">
        <v>24</v>
      </c>
      <c r="I735" s="389">
        <v>23</v>
      </c>
      <c r="J735" s="389">
        <v>21</v>
      </c>
      <c r="K735" s="389">
        <v>53</v>
      </c>
      <c r="L735" s="389">
        <v>34</v>
      </c>
      <c r="M735" s="389">
        <v>23</v>
      </c>
      <c r="N735" s="389">
        <v>29</v>
      </c>
      <c r="O735" s="389">
        <v>52</v>
      </c>
      <c r="P735" s="391">
        <v>0</v>
      </c>
    </row>
    <row r="736" spans="1:16">
      <c r="A736" s="399" t="s">
        <v>1901</v>
      </c>
      <c r="B736" s="389">
        <v>351</v>
      </c>
      <c r="C736" s="389">
        <v>2659</v>
      </c>
      <c r="D736" s="389">
        <v>7.5754985754985755</v>
      </c>
      <c r="E736" s="389">
        <v>4</v>
      </c>
      <c r="F736" s="389">
        <v>3</v>
      </c>
      <c r="G736" s="389">
        <v>7</v>
      </c>
      <c r="H736" s="389">
        <v>5</v>
      </c>
      <c r="I736" s="389">
        <v>4</v>
      </c>
      <c r="J736" s="389">
        <v>11</v>
      </c>
      <c r="K736" s="389">
        <v>22</v>
      </c>
      <c r="L736" s="389">
        <v>31</v>
      </c>
      <c r="M736" s="389">
        <v>66</v>
      </c>
      <c r="N736" s="389">
        <v>63</v>
      </c>
      <c r="O736" s="389">
        <v>135</v>
      </c>
      <c r="P736" s="391">
        <v>0</v>
      </c>
    </row>
    <row r="737" spans="1:16">
      <c r="A737" s="399" t="s">
        <v>1902</v>
      </c>
      <c r="B737" s="389">
        <v>24696</v>
      </c>
      <c r="C737" s="389">
        <v>78395</v>
      </c>
      <c r="D737" s="389">
        <v>3.174400712666019</v>
      </c>
      <c r="E737" s="391">
        <v>0</v>
      </c>
      <c r="F737" s="391">
        <v>0</v>
      </c>
      <c r="G737" s="389">
        <v>39</v>
      </c>
      <c r="H737" s="389">
        <v>121</v>
      </c>
      <c r="I737" s="389">
        <v>830</v>
      </c>
      <c r="J737" s="389">
        <v>1991</v>
      </c>
      <c r="K737" s="389">
        <v>5803</v>
      </c>
      <c r="L737" s="389">
        <v>4936</v>
      </c>
      <c r="M737" s="389">
        <v>4380</v>
      </c>
      <c r="N737" s="389">
        <v>3257</v>
      </c>
      <c r="O737" s="389">
        <v>3336</v>
      </c>
      <c r="P737" s="389">
        <v>3</v>
      </c>
    </row>
    <row r="738" spans="1:16">
      <c r="A738" s="399" t="s">
        <v>1903</v>
      </c>
      <c r="B738" s="389">
        <v>5199</v>
      </c>
      <c r="C738" s="389">
        <v>15606</v>
      </c>
      <c r="D738" s="389">
        <v>3.0017311021350261</v>
      </c>
      <c r="E738" s="389">
        <v>1</v>
      </c>
      <c r="F738" s="389">
        <v>11</v>
      </c>
      <c r="G738" s="389">
        <v>4</v>
      </c>
      <c r="H738" s="389">
        <v>29</v>
      </c>
      <c r="I738" s="389">
        <v>192</v>
      </c>
      <c r="J738" s="389">
        <v>446</v>
      </c>
      <c r="K738" s="389">
        <v>1223</v>
      </c>
      <c r="L738" s="389">
        <v>995</v>
      </c>
      <c r="M738" s="389">
        <v>913</v>
      </c>
      <c r="N738" s="389">
        <v>666</v>
      </c>
      <c r="O738" s="389">
        <v>719</v>
      </c>
      <c r="P738" s="391">
        <v>0</v>
      </c>
    </row>
    <row r="739" spans="1:16">
      <c r="A739" s="399" t="s">
        <v>1904</v>
      </c>
      <c r="B739" s="389">
        <v>829</v>
      </c>
      <c r="C739" s="389">
        <v>2243</v>
      </c>
      <c r="D739" s="389">
        <v>2.7056694813027744</v>
      </c>
      <c r="E739" s="391">
        <v>0</v>
      </c>
      <c r="F739" s="389">
        <v>7</v>
      </c>
      <c r="G739" s="389">
        <v>2</v>
      </c>
      <c r="H739" s="389">
        <v>7</v>
      </c>
      <c r="I739" s="389">
        <v>33</v>
      </c>
      <c r="J739" s="389">
        <v>73</v>
      </c>
      <c r="K739" s="389">
        <v>199</v>
      </c>
      <c r="L739" s="389">
        <v>167</v>
      </c>
      <c r="M739" s="389">
        <v>143</v>
      </c>
      <c r="N739" s="389">
        <v>98</v>
      </c>
      <c r="O739" s="389">
        <v>100</v>
      </c>
      <c r="P739" s="391">
        <v>0</v>
      </c>
    </row>
    <row r="740" spans="1:16">
      <c r="A740" s="399" t="s">
        <v>1905</v>
      </c>
      <c r="B740" s="389">
        <v>361</v>
      </c>
      <c r="C740" s="389">
        <v>2593</v>
      </c>
      <c r="D740" s="389">
        <v>7.1828254847645425</v>
      </c>
      <c r="E740" s="389">
        <v>2</v>
      </c>
      <c r="F740" s="389">
        <v>2</v>
      </c>
      <c r="G740" s="389">
        <v>3</v>
      </c>
      <c r="H740" s="389">
        <v>12</v>
      </c>
      <c r="I740" s="389">
        <v>17</v>
      </c>
      <c r="J740" s="389">
        <v>17</v>
      </c>
      <c r="K740" s="389">
        <v>45</v>
      </c>
      <c r="L740" s="389">
        <v>50</v>
      </c>
      <c r="M740" s="389">
        <v>69</v>
      </c>
      <c r="N740" s="389">
        <v>47</v>
      </c>
      <c r="O740" s="389">
        <v>97</v>
      </c>
      <c r="P740" s="391">
        <v>0</v>
      </c>
    </row>
    <row r="741" spans="1:16">
      <c r="A741" s="399" t="s">
        <v>1906</v>
      </c>
      <c r="B741" s="389">
        <v>2205</v>
      </c>
      <c r="C741" s="389">
        <v>15347</v>
      </c>
      <c r="D741" s="389">
        <v>6.9600907029478458</v>
      </c>
      <c r="E741" s="389">
        <v>4</v>
      </c>
      <c r="F741" s="389">
        <v>8</v>
      </c>
      <c r="G741" s="389">
        <v>22</v>
      </c>
      <c r="H741" s="389">
        <v>44</v>
      </c>
      <c r="I741" s="389">
        <v>119</v>
      </c>
      <c r="J741" s="389">
        <v>227</v>
      </c>
      <c r="K741" s="389">
        <v>407</v>
      </c>
      <c r="L741" s="389">
        <v>293</v>
      </c>
      <c r="M741" s="389">
        <v>311</v>
      </c>
      <c r="N741" s="389">
        <v>270</v>
      </c>
      <c r="O741" s="389">
        <v>500</v>
      </c>
      <c r="P741" s="391">
        <v>0</v>
      </c>
    </row>
    <row r="742" spans="1:16">
      <c r="A742" s="399" t="s">
        <v>1907</v>
      </c>
      <c r="B742" s="389">
        <v>77</v>
      </c>
      <c r="C742" s="389">
        <v>766</v>
      </c>
      <c r="D742" s="389">
        <v>9.9480519480519476</v>
      </c>
      <c r="E742" s="391">
        <v>0</v>
      </c>
      <c r="F742" s="389">
        <v>1</v>
      </c>
      <c r="G742" s="391">
        <v>0</v>
      </c>
      <c r="H742" s="389">
        <v>1</v>
      </c>
      <c r="I742" s="389">
        <v>5</v>
      </c>
      <c r="J742" s="389">
        <v>9</v>
      </c>
      <c r="K742" s="389">
        <v>12</v>
      </c>
      <c r="L742" s="389">
        <v>11</v>
      </c>
      <c r="M742" s="389">
        <v>8</v>
      </c>
      <c r="N742" s="389">
        <v>10</v>
      </c>
      <c r="O742" s="389">
        <v>20</v>
      </c>
      <c r="P742" s="391">
        <v>0</v>
      </c>
    </row>
    <row r="743" spans="1:16">
      <c r="A743" s="399" t="s">
        <v>1908</v>
      </c>
      <c r="B743" s="389">
        <v>64</v>
      </c>
      <c r="C743" s="389">
        <v>352</v>
      </c>
      <c r="D743" s="389">
        <v>5.5</v>
      </c>
      <c r="E743" s="389">
        <v>6</v>
      </c>
      <c r="F743" s="389">
        <v>15</v>
      </c>
      <c r="G743" s="389">
        <v>5</v>
      </c>
      <c r="H743" s="389">
        <v>4</v>
      </c>
      <c r="I743" s="389">
        <v>2</v>
      </c>
      <c r="J743" s="389">
        <v>4</v>
      </c>
      <c r="K743" s="389">
        <v>7</v>
      </c>
      <c r="L743" s="389">
        <v>5</v>
      </c>
      <c r="M743" s="389">
        <v>6</v>
      </c>
      <c r="N743" s="389">
        <v>4</v>
      </c>
      <c r="O743" s="389">
        <v>6</v>
      </c>
      <c r="P743" s="391">
        <v>0</v>
      </c>
    </row>
    <row r="744" spans="1:16" ht="33.75">
      <c r="A744" s="399" t="s">
        <v>1909</v>
      </c>
      <c r="B744" s="389">
        <v>52</v>
      </c>
      <c r="C744" s="389">
        <v>643</v>
      </c>
      <c r="D744" s="389">
        <v>12.365384615384615</v>
      </c>
      <c r="E744" s="389">
        <v>3</v>
      </c>
      <c r="F744" s="389">
        <v>1</v>
      </c>
      <c r="G744" s="389">
        <v>2</v>
      </c>
      <c r="H744" s="389">
        <v>1</v>
      </c>
      <c r="I744" s="391">
        <v>0</v>
      </c>
      <c r="J744" s="389">
        <v>4</v>
      </c>
      <c r="K744" s="389">
        <v>7</v>
      </c>
      <c r="L744" s="389">
        <v>8</v>
      </c>
      <c r="M744" s="389">
        <v>9</v>
      </c>
      <c r="N744" s="389">
        <v>8</v>
      </c>
      <c r="O744" s="389">
        <v>9</v>
      </c>
      <c r="P744" s="391">
        <v>0</v>
      </c>
    </row>
    <row r="745" spans="1:16" ht="27.75" customHeight="1">
      <c r="A745" s="399" t="s">
        <v>1910</v>
      </c>
      <c r="B745" s="389">
        <v>2175</v>
      </c>
      <c r="C745" s="389">
        <v>12325</v>
      </c>
      <c r="D745" s="389">
        <v>5.666666666666667</v>
      </c>
      <c r="E745" s="389">
        <v>11</v>
      </c>
      <c r="F745" s="389">
        <v>26</v>
      </c>
      <c r="G745" s="389">
        <v>30</v>
      </c>
      <c r="H745" s="389">
        <v>15</v>
      </c>
      <c r="I745" s="389">
        <v>47</v>
      </c>
      <c r="J745" s="389">
        <v>39</v>
      </c>
      <c r="K745" s="389">
        <v>137</v>
      </c>
      <c r="L745" s="389">
        <v>153</v>
      </c>
      <c r="M745" s="389">
        <v>202</v>
      </c>
      <c r="N745" s="389">
        <v>324</v>
      </c>
      <c r="O745" s="389">
        <v>1190</v>
      </c>
      <c r="P745" s="389">
        <v>1</v>
      </c>
    </row>
    <row r="746" spans="1:16" ht="22.5">
      <c r="A746" s="398" t="s">
        <v>1911</v>
      </c>
      <c r="B746" s="389">
        <v>6544</v>
      </c>
      <c r="C746" s="389">
        <v>32671</v>
      </c>
      <c r="D746" s="389">
        <v>4.9925122249388751</v>
      </c>
      <c r="E746" s="389">
        <v>362</v>
      </c>
      <c r="F746" s="389">
        <v>911</v>
      </c>
      <c r="G746" s="389">
        <v>593</v>
      </c>
      <c r="H746" s="389">
        <v>509</v>
      </c>
      <c r="I746" s="389">
        <v>377</v>
      </c>
      <c r="J746" s="389">
        <v>419</v>
      </c>
      <c r="K746" s="389">
        <v>746</v>
      </c>
      <c r="L746" s="389">
        <v>595</v>
      </c>
      <c r="M746" s="389">
        <v>628</v>
      </c>
      <c r="N746" s="389">
        <v>515</v>
      </c>
      <c r="O746" s="389">
        <v>884</v>
      </c>
      <c r="P746" s="389">
        <v>5</v>
      </c>
    </row>
    <row r="747" spans="1:16" ht="22.5">
      <c r="A747" s="399" t="s">
        <v>1912</v>
      </c>
      <c r="B747" s="389">
        <v>35</v>
      </c>
      <c r="C747" s="389">
        <v>181</v>
      </c>
      <c r="D747" s="389">
        <v>5.1714285714285717</v>
      </c>
      <c r="E747" s="389">
        <v>18</v>
      </c>
      <c r="F747" s="389">
        <v>15</v>
      </c>
      <c r="G747" s="389">
        <v>1</v>
      </c>
      <c r="H747" s="391">
        <v>0</v>
      </c>
      <c r="I747" s="391">
        <v>0</v>
      </c>
      <c r="J747" s="391">
        <v>0</v>
      </c>
      <c r="K747" s="391">
        <v>0</v>
      </c>
      <c r="L747" s="389">
        <v>1</v>
      </c>
      <c r="M747" s="391">
        <v>0</v>
      </c>
      <c r="N747" s="391">
        <v>0</v>
      </c>
      <c r="O747" s="391">
        <v>0</v>
      </c>
      <c r="P747" s="391">
        <v>0</v>
      </c>
    </row>
    <row r="748" spans="1:16">
      <c r="A748" s="399" t="s">
        <v>1913</v>
      </c>
      <c r="B748" s="389">
        <v>30</v>
      </c>
      <c r="C748" s="389">
        <v>116</v>
      </c>
      <c r="D748" s="389">
        <v>3.8666666666666667</v>
      </c>
      <c r="E748" s="389">
        <v>11</v>
      </c>
      <c r="F748" s="389">
        <v>11</v>
      </c>
      <c r="G748" s="389">
        <v>4</v>
      </c>
      <c r="H748" s="389">
        <v>2</v>
      </c>
      <c r="I748" s="391">
        <v>0</v>
      </c>
      <c r="J748" s="389">
        <v>1</v>
      </c>
      <c r="K748" s="391">
        <v>0</v>
      </c>
      <c r="L748" s="391">
        <v>0</v>
      </c>
      <c r="M748" s="391">
        <v>0</v>
      </c>
      <c r="N748" s="391">
        <v>0</v>
      </c>
      <c r="O748" s="389">
        <v>1</v>
      </c>
      <c r="P748" s="391">
        <v>0</v>
      </c>
    </row>
    <row r="749" spans="1:16">
      <c r="A749" s="399" t="s">
        <v>1914</v>
      </c>
      <c r="B749" s="389">
        <v>1895</v>
      </c>
      <c r="C749" s="389">
        <v>9347</v>
      </c>
      <c r="D749" s="389">
        <v>4.9324538258575199</v>
      </c>
      <c r="E749" s="389">
        <v>142</v>
      </c>
      <c r="F749" s="389">
        <v>327</v>
      </c>
      <c r="G749" s="389">
        <v>185</v>
      </c>
      <c r="H749" s="389">
        <v>158</v>
      </c>
      <c r="I749" s="389">
        <v>115</v>
      </c>
      <c r="J749" s="389">
        <v>113</v>
      </c>
      <c r="K749" s="389">
        <v>221</v>
      </c>
      <c r="L749" s="389">
        <v>159</v>
      </c>
      <c r="M749" s="389">
        <v>178</v>
      </c>
      <c r="N749" s="389">
        <v>125</v>
      </c>
      <c r="O749" s="389">
        <v>171</v>
      </c>
      <c r="P749" s="389">
        <v>1</v>
      </c>
    </row>
    <row r="750" spans="1:16">
      <c r="A750" s="399" t="s">
        <v>1915</v>
      </c>
      <c r="B750" s="389">
        <v>1673</v>
      </c>
      <c r="C750" s="389">
        <v>9560</v>
      </c>
      <c r="D750" s="389">
        <v>5.7142857142857144</v>
      </c>
      <c r="E750" s="389">
        <v>66</v>
      </c>
      <c r="F750" s="389">
        <v>274</v>
      </c>
      <c r="G750" s="389">
        <v>165</v>
      </c>
      <c r="H750" s="389">
        <v>118</v>
      </c>
      <c r="I750" s="389">
        <v>73</v>
      </c>
      <c r="J750" s="389">
        <v>83</v>
      </c>
      <c r="K750" s="389">
        <v>141</v>
      </c>
      <c r="L750" s="389">
        <v>115</v>
      </c>
      <c r="M750" s="389">
        <v>171</v>
      </c>
      <c r="N750" s="389">
        <v>144</v>
      </c>
      <c r="O750" s="389">
        <v>321</v>
      </c>
      <c r="P750" s="389">
        <v>2</v>
      </c>
    </row>
    <row r="751" spans="1:16">
      <c r="A751" s="399" t="s">
        <v>1916</v>
      </c>
      <c r="B751" s="389">
        <v>44</v>
      </c>
      <c r="C751" s="389">
        <v>201</v>
      </c>
      <c r="D751" s="389">
        <v>4.5681818181818183</v>
      </c>
      <c r="E751" s="389">
        <v>4</v>
      </c>
      <c r="F751" s="389">
        <v>8</v>
      </c>
      <c r="G751" s="389">
        <v>8</v>
      </c>
      <c r="H751" s="389">
        <v>8</v>
      </c>
      <c r="I751" s="389">
        <v>4</v>
      </c>
      <c r="J751" s="389">
        <v>2</v>
      </c>
      <c r="K751" s="389">
        <v>2</v>
      </c>
      <c r="L751" s="389">
        <v>2</v>
      </c>
      <c r="M751" s="389">
        <v>1</v>
      </c>
      <c r="N751" s="389">
        <v>3</v>
      </c>
      <c r="O751" s="389">
        <v>2</v>
      </c>
      <c r="P751" s="391">
        <v>0</v>
      </c>
    </row>
    <row r="752" spans="1:16">
      <c r="A752" s="399" t="s">
        <v>1917</v>
      </c>
      <c r="B752" s="389">
        <v>51</v>
      </c>
      <c r="C752" s="389">
        <v>98</v>
      </c>
      <c r="D752" s="389">
        <v>1.9215686274509804</v>
      </c>
      <c r="E752" s="391">
        <v>0</v>
      </c>
      <c r="F752" s="389">
        <v>5</v>
      </c>
      <c r="G752" s="389">
        <v>2</v>
      </c>
      <c r="H752" s="389">
        <v>5</v>
      </c>
      <c r="I752" s="389">
        <v>8</v>
      </c>
      <c r="J752" s="389">
        <v>14</v>
      </c>
      <c r="K752" s="389">
        <v>6</v>
      </c>
      <c r="L752" s="389">
        <v>4</v>
      </c>
      <c r="M752" s="389">
        <v>3</v>
      </c>
      <c r="N752" s="389">
        <v>2</v>
      </c>
      <c r="O752" s="389">
        <v>2</v>
      </c>
      <c r="P752" s="391">
        <v>0</v>
      </c>
    </row>
    <row r="753" spans="1:16" ht="22.5">
      <c r="A753" s="399" t="s">
        <v>1918</v>
      </c>
      <c r="B753" s="389">
        <v>208</v>
      </c>
      <c r="C753" s="389">
        <v>1281</v>
      </c>
      <c r="D753" s="389">
        <v>6.1586538461538458</v>
      </c>
      <c r="E753" s="389">
        <v>40</v>
      </c>
      <c r="F753" s="389">
        <v>35</v>
      </c>
      <c r="G753" s="389">
        <v>14</v>
      </c>
      <c r="H753" s="389">
        <v>10</v>
      </c>
      <c r="I753" s="389">
        <v>7</v>
      </c>
      <c r="J753" s="389">
        <v>12</v>
      </c>
      <c r="K753" s="389">
        <v>13</v>
      </c>
      <c r="L753" s="389">
        <v>17</v>
      </c>
      <c r="M753" s="389">
        <v>17</v>
      </c>
      <c r="N753" s="389">
        <v>17</v>
      </c>
      <c r="O753" s="389">
        <v>26</v>
      </c>
      <c r="P753" s="391">
        <v>0</v>
      </c>
    </row>
    <row r="754" spans="1:16">
      <c r="A754" s="399" t="s">
        <v>1919</v>
      </c>
      <c r="B754" s="389">
        <v>21</v>
      </c>
      <c r="C754" s="389">
        <v>287</v>
      </c>
      <c r="D754" s="389">
        <v>13.666666666666666</v>
      </c>
      <c r="E754" s="391">
        <v>0</v>
      </c>
      <c r="F754" s="389">
        <v>1</v>
      </c>
      <c r="G754" s="389">
        <v>1</v>
      </c>
      <c r="H754" s="389">
        <v>1</v>
      </c>
      <c r="I754" s="391">
        <v>0</v>
      </c>
      <c r="J754" s="391">
        <v>0</v>
      </c>
      <c r="K754" s="389">
        <v>1</v>
      </c>
      <c r="L754" s="389">
        <v>6</v>
      </c>
      <c r="M754" s="389">
        <v>1</v>
      </c>
      <c r="N754" s="389">
        <v>5</v>
      </c>
      <c r="O754" s="389">
        <v>5</v>
      </c>
      <c r="P754" s="391">
        <v>0</v>
      </c>
    </row>
    <row r="755" spans="1:16">
      <c r="A755" s="399" t="s">
        <v>1920</v>
      </c>
      <c r="B755" s="389">
        <v>2</v>
      </c>
      <c r="C755" s="389">
        <v>4</v>
      </c>
      <c r="D755" s="389">
        <v>2</v>
      </c>
      <c r="E755" s="391">
        <v>0</v>
      </c>
      <c r="F755" s="389">
        <v>1</v>
      </c>
      <c r="G755" s="391">
        <v>0</v>
      </c>
      <c r="H755" s="391">
        <v>0</v>
      </c>
      <c r="I755" s="391">
        <v>0</v>
      </c>
      <c r="J755" s="391">
        <v>0</v>
      </c>
      <c r="K755" s="391">
        <v>0</v>
      </c>
      <c r="L755" s="391">
        <v>0</v>
      </c>
      <c r="M755" s="389">
        <v>1</v>
      </c>
      <c r="N755" s="391">
        <v>0</v>
      </c>
      <c r="O755" s="391">
        <v>0</v>
      </c>
      <c r="P755" s="391">
        <v>0</v>
      </c>
    </row>
    <row r="756" spans="1:16">
      <c r="A756" s="399" t="s">
        <v>1921</v>
      </c>
      <c r="B756" s="389">
        <v>3</v>
      </c>
      <c r="C756" s="389">
        <v>62</v>
      </c>
      <c r="D756" s="389">
        <v>20.666666666666668</v>
      </c>
      <c r="E756" s="391">
        <v>0</v>
      </c>
      <c r="F756" s="391">
        <v>0</v>
      </c>
      <c r="G756" s="389">
        <v>1</v>
      </c>
      <c r="H756" s="391">
        <v>0</v>
      </c>
      <c r="I756" s="391">
        <v>0</v>
      </c>
      <c r="J756" s="391">
        <v>0</v>
      </c>
      <c r="K756" s="391">
        <v>0</v>
      </c>
      <c r="L756" s="391">
        <v>0</v>
      </c>
      <c r="M756" s="391">
        <v>0</v>
      </c>
      <c r="N756" s="391">
        <v>0</v>
      </c>
      <c r="O756" s="389">
        <v>2</v>
      </c>
      <c r="P756" s="391">
        <v>0</v>
      </c>
    </row>
    <row r="757" spans="1:16">
      <c r="A757" s="399" t="s">
        <v>1922</v>
      </c>
      <c r="B757" s="389">
        <v>3</v>
      </c>
      <c r="C757" s="389">
        <v>5</v>
      </c>
      <c r="D757" s="389">
        <v>1.6666666666666667</v>
      </c>
      <c r="E757" s="389">
        <v>1</v>
      </c>
      <c r="F757" s="389">
        <v>1</v>
      </c>
      <c r="G757" s="391">
        <v>0</v>
      </c>
      <c r="H757" s="391">
        <v>0</v>
      </c>
      <c r="I757" s="391">
        <v>0</v>
      </c>
      <c r="J757" s="391">
        <v>0</v>
      </c>
      <c r="K757" s="391">
        <v>0</v>
      </c>
      <c r="L757" s="391">
        <v>0</v>
      </c>
      <c r="M757" s="391">
        <v>0</v>
      </c>
      <c r="N757" s="389">
        <v>1</v>
      </c>
      <c r="O757" s="391">
        <v>0</v>
      </c>
      <c r="P757" s="391">
        <v>0</v>
      </c>
    </row>
    <row r="758" spans="1:16">
      <c r="A758" s="399" t="s">
        <v>1923</v>
      </c>
      <c r="B758" s="389">
        <v>41</v>
      </c>
      <c r="C758" s="389">
        <v>141</v>
      </c>
      <c r="D758" s="389">
        <v>3.4390243902439024</v>
      </c>
      <c r="E758" s="389">
        <v>8</v>
      </c>
      <c r="F758" s="389">
        <v>5</v>
      </c>
      <c r="G758" s="389">
        <v>5</v>
      </c>
      <c r="H758" s="389">
        <v>3</v>
      </c>
      <c r="I758" s="389">
        <v>3</v>
      </c>
      <c r="J758" s="389">
        <v>2</v>
      </c>
      <c r="K758" s="389">
        <v>3</v>
      </c>
      <c r="L758" s="389">
        <v>5</v>
      </c>
      <c r="M758" s="389">
        <v>3</v>
      </c>
      <c r="N758" s="389">
        <v>2</v>
      </c>
      <c r="O758" s="389">
        <v>2</v>
      </c>
      <c r="P758" s="391">
        <v>0</v>
      </c>
    </row>
    <row r="759" spans="1:16">
      <c r="A759" s="399" t="s">
        <v>1924</v>
      </c>
      <c r="B759" s="389">
        <v>11</v>
      </c>
      <c r="C759" s="389">
        <v>50</v>
      </c>
      <c r="D759" s="389">
        <v>4.5454545454545459</v>
      </c>
      <c r="E759" s="389">
        <v>6</v>
      </c>
      <c r="F759" s="389">
        <v>2</v>
      </c>
      <c r="G759" s="389">
        <v>1</v>
      </c>
      <c r="H759" s="391">
        <v>0</v>
      </c>
      <c r="I759" s="391">
        <v>0</v>
      </c>
      <c r="J759" s="389">
        <v>1</v>
      </c>
      <c r="K759" s="391">
        <v>0</v>
      </c>
      <c r="L759" s="391">
        <v>0</v>
      </c>
      <c r="M759" s="391">
        <v>0</v>
      </c>
      <c r="N759" s="391">
        <v>0</v>
      </c>
      <c r="O759" s="389">
        <v>1</v>
      </c>
      <c r="P759" s="391">
        <v>0</v>
      </c>
    </row>
    <row r="760" spans="1:16">
      <c r="A760" s="399" t="s">
        <v>1925</v>
      </c>
      <c r="B760" s="389">
        <v>5</v>
      </c>
      <c r="C760" s="389">
        <v>9</v>
      </c>
      <c r="D760" s="389">
        <v>1.8</v>
      </c>
      <c r="E760" s="389">
        <v>2</v>
      </c>
      <c r="F760" s="389">
        <v>2</v>
      </c>
      <c r="G760" s="391">
        <v>0</v>
      </c>
      <c r="H760" s="391">
        <v>0</v>
      </c>
      <c r="I760" s="391">
        <v>0</v>
      </c>
      <c r="J760" s="391">
        <v>0</v>
      </c>
      <c r="K760" s="391">
        <v>0</v>
      </c>
      <c r="L760" s="391">
        <v>0</v>
      </c>
      <c r="M760" s="391">
        <v>0</v>
      </c>
      <c r="N760" s="391">
        <v>0</v>
      </c>
      <c r="O760" s="389">
        <v>1</v>
      </c>
      <c r="P760" s="391">
        <v>0</v>
      </c>
    </row>
    <row r="761" spans="1:16">
      <c r="A761" s="399" t="s">
        <v>1926</v>
      </c>
      <c r="B761" s="389">
        <v>21</v>
      </c>
      <c r="C761" s="389">
        <v>84</v>
      </c>
      <c r="D761" s="389">
        <v>4</v>
      </c>
      <c r="E761" s="391">
        <v>0</v>
      </c>
      <c r="F761" s="389">
        <v>4</v>
      </c>
      <c r="G761" s="389">
        <v>1</v>
      </c>
      <c r="H761" s="391">
        <v>0</v>
      </c>
      <c r="I761" s="389">
        <v>3</v>
      </c>
      <c r="J761" s="389">
        <v>3</v>
      </c>
      <c r="K761" s="389">
        <v>3</v>
      </c>
      <c r="L761" s="389">
        <v>3</v>
      </c>
      <c r="M761" s="389">
        <v>2</v>
      </c>
      <c r="N761" s="389">
        <v>1</v>
      </c>
      <c r="O761" s="389">
        <v>1</v>
      </c>
      <c r="P761" s="391">
        <v>0</v>
      </c>
    </row>
    <row r="762" spans="1:16">
      <c r="A762" s="399" t="s">
        <v>1927</v>
      </c>
      <c r="B762" s="389">
        <v>3</v>
      </c>
      <c r="C762" s="389">
        <v>12</v>
      </c>
      <c r="D762" s="389">
        <v>4</v>
      </c>
      <c r="E762" s="389">
        <v>1</v>
      </c>
      <c r="F762" s="389">
        <v>1</v>
      </c>
      <c r="G762" s="391">
        <v>0</v>
      </c>
      <c r="H762" s="391">
        <v>0</v>
      </c>
      <c r="I762" s="391">
        <v>0</v>
      </c>
      <c r="J762" s="391">
        <v>0</v>
      </c>
      <c r="K762" s="391">
        <v>0</v>
      </c>
      <c r="L762" s="389">
        <v>1</v>
      </c>
      <c r="M762" s="391">
        <v>0</v>
      </c>
      <c r="N762" s="391">
        <v>0</v>
      </c>
      <c r="O762" s="391">
        <v>0</v>
      </c>
      <c r="P762" s="391">
        <v>0</v>
      </c>
    </row>
    <row r="763" spans="1:16" ht="22.5">
      <c r="A763" s="399" t="s">
        <v>1928</v>
      </c>
      <c r="B763" s="389">
        <v>43</v>
      </c>
      <c r="C763" s="389">
        <v>141</v>
      </c>
      <c r="D763" s="389">
        <v>3.2790697674418605</v>
      </c>
      <c r="E763" s="389">
        <v>4</v>
      </c>
      <c r="F763" s="389">
        <v>6</v>
      </c>
      <c r="G763" s="389">
        <v>3</v>
      </c>
      <c r="H763" s="389">
        <v>2</v>
      </c>
      <c r="I763" s="389">
        <v>2</v>
      </c>
      <c r="J763" s="389">
        <v>2</v>
      </c>
      <c r="K763" s="389">
        <v>9</v>
      </c>
      <c r="L763" s="389">
        <v>3</v>
      </c>
      <c r="M763" s="389">
        <v>2</v>
      </c>
      <c r="N763" s="389">
        <v>6</v>
      </c>
      <c r="O763" s="389">
        <v>4</v>
      </c>
      <c r="P763" s="391">
        <v>0</v>
      </c>
    </row>
    <row r="764" spans="1:16">
      <c r="A764" s="399" t="s">
        <v>1929</v>
      </c>
      <c r="B764" s="389">
        <v>2</v>
      </c>
      <c r="C764" s="389">
        <v>13</v>
      </c>
      <c r="D764" s="389">
        <v>6.5</v>
      </c>
      <c r="E764" s="391">
        <v>0</v>
      </c>
      <c r="F764" s="391">
        <v>0</v>
      </c>
      <c r="G764" s="391">
        <v>0</v>
      </c>
      <c r="H764" s="391">
        <v>0</v>
      </c>
      <c r="I764" s="391">
        <v>0</v>
      </c>
      <c r="J764" s="391">
        <v>0</v>
      </c>
      <c r="K764" s="391">
        <v>0</v>
      </c>
      <c r="L764" s="391">
        <v>0</v>
      </c>
      <c r="M764" s="389">
        <v>1</v>
      </c>
      <c r="N764" s="389">
        <v>1</v>
      </c>
      <c r="O764" s="391">
        <v>0</v>
      </c>
      <c r="P764" s="391">
        <v>0</v>
      </c>
    </row>
    <row r="765" spans="1:16">
      <c r="A765" s="399" t="s">
        <v>1930</v>
      </c>
      <c r="B765" s="389">
        <v>8</v>
      </c>
      <c r="C765" s="389">
        <v>32</v>
      </c>
      <c r="D765" s="389">
        <v>4</v>
      </c>
      <c r="E765" s="391">
        <v>0</v>
      </c>
      <c r="F765" s="391">
        <v>0</v>
      </c>
      <c r="G765" s="389">
        <v>2</v>
      </c>
      <c r="H765" s="391">
        <v>0</v>
      </c>
      <c r="I765" s="391">
        <v>0</v>
      </c>
      <c r="J765" s="389">
        <v>1</v>
      </c>
      <c r="K765" s="389">
        <v>1</v>
      </c>
      <c r="L765" s="391">
        <v>0</v>
      </c>
      <c r="M765" s="389">
        <v>1</v>
      </c>
      <c r="N765" s="389">
        <v>1</v>
      </c>
      <c r="O765" s="389">
        <v>2</v>
      </c>
      <c r="P765" s="391">
        <v>0</v>
      </c>
    </row>
    <row r="766" spans="1:16">
      <c r="A766" s="399" t="s">
        <v>1931</v>
      </c>
      <c r="B766" s="389">
        <v>7</v>
      </c>
      <c r="C766" s="389">
        <v>12</v>
      </c>
      <c r="D766" s="389">
        <v>1.7142857142857142</v>
      </c>
      <c r="E766" s="391">
        <v>0</v>
      </c>
      <c r="F766" s="389">
        <v>1</v>
      </c>
      <c r="G766" s="389">
        <v>2</v>
      </c>
      <c r="H766" s="389">
        <v>1</v>
      </c>
      <c r="I766" s="391">
        <v>0</v>
      </c>
      <c r="J766" s="391">
        <v>0</v>
      </c>
      <c r="K766" s="389">
        <v>1</v>
      </c>
      <c r="L766" s="389">
        <v>2</v>
      </c>
      <c r="M766" s="391">
        <v>0</v>
      </c>
      <c r="N766" s="391">
        <v>0</v>
      </c>
      <c r="O766" s="391">
        <v>0</v>
      </c>
      <c r="P766" s="391">
        <v>0</v>
      </c>
    </row>
    <row r="767" spans="1:16">
      <c r="A767" s="399" t="s">
        <v>1932</v>
      </c>
      <c r="B767" s="389">
        <v>3</v>
      </c>
      <c r="C767" s="389">
        <v>7</v>
      </c>
      <c r="D767" s="389">
        <v>2.3333333333333335</v>
      </c>
      <c r="E767" s="389">
        <v>1</v>
      </c>
      <c r="F767" s="391">
        <v>0</v>
      </c>
      <c r="G767" s="389">
        <v>1</v>
      </c>
      <c r="H767" s="389">
        <v>1</v>
      </c>
      <c r="I767" s="391">
        <v>0</v>
      </c>
      <c r="J767" s="391">
        <v>0</v>
      </c>
      <c r="K767" s="391">
        <v>0</v>
      </c>
      <c r="L767" s="391">
        <v>0</v>
      </c>
      <c r="M767" s="391">
        <v>0</v>
      </c>
      <c r="N767" s="391">
        <v>0</v>
      </c>
      <c r="O767" s="391">
        <v>0</v>
      </c>
      <c r="P767" s="391">
        <v>0</v>
      </c>
    </row>
    <row r="768" spans="1:16">
      <c r="A768" s="399" t="s">
        <v>1933</v>
      </c>
      <c r="B768" s="389">
        <v>101</v>
      </c>
      <c r="C768" s="389">
        <v>378</v>
      </c>
      <c r="D768" s="389">
        <v>3.7425742574257428</v>
      </c>
      <c r="E768" s="389">
        <v>14</v>
      </c>
      <c r="F768" s="389">
        <v>20</v>
      </c>
      <c r="G768" s="389">
        <v>12</v>
      </c>
      <c r="H768" s="389">
        <v>12</v>
      </c>
      <c r="I768" s="389">
        <v>1</v>
      </c>
      <c r="J768" s="389">
        <v>6</v>
      </c>
      <c r="K768" s="389">
        <v>6</v>
      </c>
      <c r="L768" s="389">
        <v>8</v>
      </c>
      <c r="M768" s="389">
        <v>4</v>
      </c>
      <c r="N768" s="389">
        <v>11</v>
      </c>
      <c r="O768" s="389">
        <v>7</v>
      </c>
      <c r="P768" s="391">
        <v>0</v>
      </c>
    </row>
    <row r="769" spans="1:16">
      <c r="A769" s="399" t="s">
        <v>1934</v>
      </c>
      <c r="B769" s="389">
        <v>73</v>
      </c>
      <c r="C769" s="389">
        <v>623</v>
      </c>
      <c r="D769" s="389">
        <v>8.5342465753424666</v>
      </c>
      <c r="E769" s="391">
        <v>0</v>
      </c>
      <c r="F769" s="389">
        <v>2</v>
      </c>
      <c r="G769" s="389">
        <v>2</v>
      </c>
      <c r="H769" s="389">
        <v>3</v>
      </c>
      <c r="I769" s="389">
        <v>1</v>
      </c>
      <c r="J769" s="389">
        <v>2</v>
      </c>
      <c r="K769" s="389">
        <v>7</v>
      </c>
      <c r="L769" s="389">
        <v>18</v>
      </c>
      <c r="M769" s="389">
        <v>12</v>
      </c>
      <c r="N769" s="389">
        <v>14</v>
      </c>
      <c r="O769" s="389">
        <v>12</v>
      </c>
      <c r="P769" s="391">
        <v>0</v>
      </c>
    </row>
    <row r="770" spans="1:16">
      <c r="A770" s="399" t="s">
        <v>1935</v>
      </c>
      <c r="B770" s="389">
        <v>3</v>
      </c>
      <c r="C770" s="389">
        <v>59</v>
      </c>
      <c r="D770" s="389">
        <v>19.666666666666668</v>
      </c>
      <c r="E770" s="391">
        <v>0</v>
      </c>
      <c r="F770" s="391">
        <v>0</v>
      </c>
      <c r="G770" s="391">
        <v>0</v>
      </c>
      <c r="H770" s="391">
        <v>0</v>
      </c>
      <c r="I770" s="391">
        <v>0</v>
      </c>
      <c r="J770" s="391">
        <v>0</v>
      </c>
      <c r="K770" s="389">
        <v>1</v>
      </c>
      <c r="L770" s="389">
        <v>1</v>
      </c>
      <c r="M770" s="391">
        <v>0</v>
      </c>
      <c r="N770" s="391">
        <v>0</v>
      </c>
      <c r="O770" s="389">
        <v>1</v>
      </c>
      <c r="P770" s="391">
        <v>0</v>
      </c>
    </row>
    <row r="771" spans="1:16">
      <c r="A771" s="399" t="s">
        <v>1936</v>
      </c>
      <c r="B771" s="389">
        <v>16</v>
      </c>
      <c r="C771" s="389">
        <v>62</v>
      </c>
      <c r="D771" s="389">
        <v>3.875</v>
      </c>
      <c r="E771" s="391">
        <v>0</v>
      </c>
      <c r="F771" s="391">
        <v>0</v>
      </c>
      <c r="G771" s="391">
        <v>0</v>
      </c>
      <c r="H771" s="391">
        <v>0</v>
      </c>
      <c r="I771" s="389">
        <v>1</v>
      </c>
      <c r="J771" s="391">
        <v>0</v>
      </c>
      <c r="K771" s="389">
        <v>3</v>
      </c>
      <c r="L771" s="391">
        <v>0</v>
      </c>
      <c r="M771" s="389">
        <v>5</v>
      </c>
      <c r="N771" s="389">
        <v>4</v>
      </c>
      <c r="O771" s="389">
        <v>3</v>
      </c>
      <c r="P771" s="391">
        <v>0</v>
      </c>
    </row>
    <row r="772" spans="1:16">
      <c r="A772" s="399" t="s">
        <v>1937</v>
      </c>
      <c r="B772" s="389">
        <v>3</v>
      </c>
      <c r="C772" s="389">
        <v>4</v>
      </c>
      <c r="D772" s="389">
        <v>1.3333333333333333</v>
      </c>
      <c r="E772" s="391">
        <v>0</v>
      </c>
      <c r="F772" s="391">
        <v>0</v>
      </c>
      <c r="G772" s="391">
        <v>0</v>
      </c>
      <c r="H772" s="391">
        <v>0</v>
      </c>
      <c r="I772" s="391">
        <v>0</v>
      </c>
      <c r="J772" s="391">
        <v>0</v>
      </c>
      <c r="K772" s="389">
        <v>1</v>
      </c>
      <c r="L772" s="391">
        <v>0</v>
      </c>
      <c r="M772" s="391">
        <v>0</v>
      </c>
      <c r="N772" s="389">
        <v>1</v>
      </c>
      <c r="O772" s="389">
        <v>1</v>
      </c>
      <c r="P772" s="391">
        <v>0</v>
      </c>
    </row>
    <row r="773" spans="1:16">
      <c r="A773" s="399" t="s">
        <v>1939</v>
      </c>
      <c r="B773" s="389">
        <v>336</v>
      </c>
      <c r="C773" s="389">
        <v>993</v>
      </c>
      <c r="D773" s="389">
        <v>2.9553571428571428</v>
      </c>
      <c r="E773" s="389">
        <v>13</v>
      </c>
      <c r="F773" s="389">
        <v>57</v>
      </c>
      <c r="G773" s="389">
        <v>51</v>
      </c>
      <c r="H773" s="389">
        <v>20</v>
      </c>
      <c r="I773" s="389">
        <v>22</v>
      </c>
      <c r="J773" s="389">
        <v>26</v>
      </c>
      <c r="K773" s="389">
        <v>46</v>
      </c>
      <c r="L773" s="389">
        <v>32</v>
      </c>
      <c r="M773" s="389">
        <v>30</v>
      </c>
      <c r="N773" s="389">
        <v>22</v>
      </c>
      <c r="O773" s="389">
        <v>17</v>
      </c>
      <c r="P773" s="391">
        <v>0</v>
      </c>
    </row>
    <row r="774" spans="1:16">
      <c r="A774" s="399" t="s">
        <v>1940</v>
      </c>
      <c r="B774" s="389">
        <v>31</v>
      </c>
      <c r="C774" s="389">
        <v>223</v>
      </c>
      <c r="D774" s="389">
        <v>7.193548387096774</v>
      </c>
      <c r="E774" s="389">
        <v>2</v>
      </c>
      <c r="F774" s="389">
        <v>7</v>
      </c>
      <c r="G774" s="389">
        <v>1</v>
      </c>
      <c r="H774" s="389">
        <v>2</v>
      </c>
      <c r="I774" s="389">
        <v>1</v>
      </c>
      <c r="J774" s="389">
        <v>2</v>
      </c>
      <c r="K774" s="389">
        <v>2</v>
      </c>
      <c r="L774" s="389">
        <v>6</v>
      </c>
      <c r="M774" s="389">
        <v>3</v>
      </c>
      <c r="N774" s="389">
        <v>4</v>
      </c>
      <c r="O774" s="391">
        <v>0</v>
      </c>
      <c r="P774" s="389">
        <v>1</v>
      </c>
    </row>
    <row r="775" spans="1:16">
      <c r="A775" s="399" t="s">
        <v>1941</v>
      </c>
      <c r="B775" s="389">
        <v>31</v>
      </c>
      <c r="C775" s="389">
        <v>165</v>
      </c>
      <c r="D775" s="389">
        <v>5.32258064516129</v>
      </c>
      <c r="E775" s="391">
        <v>0</v>
      </c>
      <c r="F775" s="391">
        <v>0</v>
      </c>
      <c r="G775" s="389">
        <v>1</v>
      </c>
      <c r="H775" s="389">
        <v>1</v>
      </c>
      <c r="I775" s="389">
        <v>2</v>
      </c>
      <c r="J775" s="389">
        <v>2</v>
      </c>
      <c r="K775" s="389">
        <v>10</v>
      </c>
      <c r="L775" s="389">
        <v>7</v>
      </c>
      <c r="M775" s="389">
        <v>4</v>
      </c>
      <c r="N775" s="389">
        <v>2</v>
      </c>
      <c r="O775" s="389">
        <v>2</v>
      </c>
      <c r="P775" s="391">
        <v>0</v>
      </c>
    </row>
    <row r="776" spans="1:16">
      <c r="A776" s="399" t="s">
        <v>1942</v>
      </c>
      <c r="B776" s="389">
        <v>29</v>
      </c>
      <c r="C776" s="389">
        <v>185</v>
      </c>
      <c r="D776" s="389">
        <v>6.3793103448275863</v>
      </c>
      <c r="E776" s="389">
        <v>1</v>
      </c>
      <c r="F776" s="389">
        <v>1</v>
      </c>
      <c r="G776" s="389">
        <v>3</v>
      </c>
      <c r="H776" s="389">
        <v>4</v>
      </c>
      <c r="I776" s="391">
        <v>0</v>
      </c>
      <c r="J776" s="391">
        <v>0</v>
      </c>
      <c r="K776" s="389">
        <v>1</v>
      </c>
      <c r="L776" s="389">
        <v>3</v>
      </c>
      <c r="M776" s="389">
        <v>5</v>
      </c>
      <c r="N776" s="389">
        <v>7</v>
      </c>
      <c r="O776" s="389">
        <v>4</v>
      </c>
      <c r="P776" s="391">
        <v>0</v>
      </c>
    </row>
    <row r="777" spans="1:16">
      <c r="A777" s="399" t="s">
        <v>1943</v>
      </c>
      <c r="B777" s="389">
        <v>57</v>
      </c>
      <c r="C777" s="389">
        <v>420</v>
      </c>
      <c r="D777" s="389">
        <v>7.3684210526315788</v>
      </c>
      <c r="E777" s="391">
        <v>0</v>
      </c>
      <c r="F777" s="389">
        <v>18</v>
      </c>
      <c r="G777" s="389">
        <v>4</v>
      </c>
      <c r="H777" s="389">
        <v>3</v>
      </c>
      <c r="I777" s="389">
        <v>4</v>
      </c>
      <c r="J777" s="389">
        <v>3</v>
      </c>
      <c r="K777" s="389">
        <v>10</v>
      </c>
      <c r="L777" s="389">
        <v>6</v>
      </c>
      <c r="M777" s="389">
        <v>4</v>
      </c>
      <c r="N777" s="389">
        <v>2</v>
      </c>
      <c r="O777" s="389">
        <v>3</v>
      </c>
      <c r="P777" s="391">
        <v>0</v>
      </c>
    </row>
    <row r="778" spans="1:16" ht="22.5">
      <c r="A778" s="399" t="s">
        <v>1944</v>
      </c>
      <c r="B778" s="389">
        <v>6</v>
      </c>
      <c r="C778" s="389">
        <v>36</v>
      </c>
      <c r="D778" s="389">
        <v>6</v>
      </c>
      <c r="E778" s="391">
        <v>0</v>
      </c>
      <c r="F778" s="391">
        <v>0</v>
      </c>
      <c r="G778" s="389">
        <v>1</v>
      </c>
      <c r="H778" s="389">
        <v>1</v>
      </c>
      <c r="I778" s="391">
        <v>0</v>
      </c>
      <c r="J778" s="391">
        <v>0</v>
      </c>
      <c r="K778" s="389">
        <v>2</v>
      </c>
      <c r="L778" s="389">
        <v>1</v>
      </c>
      <c r="M778" s="391">
        <v>0</v>
      </c>
      <c r="N778" s="391">
        <v>0</v>
      </c>
      <c r="O778" s="389">
        <v>1</v>
      </c>
      <c r="P778" s="391">
        <v>0</v>
      </c>
    </row>
    <row r="779" spans="1:16" ht="22.5">
      <c r="A779" s="399" t="s">
        <v>1945</v>
      </c>
      <c r="B779" s="389">
        <v>24</v>
      </c>
      <c r="C779" s="389">
        <v>39</v>
      </c>
      <c r="D779" s="389">
        <v>1.625</v>
      </c>
      <c r="E779" s="391">
        <v>0</v>
      </c>
      <c r="F779" s="391">
        <v>0</v>
      </c>
      <c r="G779" s="389">
        <v>3</v>
      </c>
      <c r="H779" s="389">
        <v>1</v>
      </c>
      <c r="I779" s="391">
        <v>0</v>
      </c>
      <c r="J779" s="389">
        <v>1</v>
      </c>
      <c r="K779" s="389">
        <v>1</v>
      </c>
      <c r="L779" s="389">
        <v>5</v>
      </c>
      <c r="M779" s="389">
        <v>2</v>
      </c>
      <c r="N779" s="389">
        <v>4</v>
      </c>
      <c r="O779" s="389">
        <v>7</v>
      </c>
      <c r="P779" s="391">
        <v>0</v>
      </c>
    </row>
    <row r="780" spans="1:16">
      <c r="A780" s="399" t="s">
        <v>1946</v>
      </c>
      <c r="B780" s="389">
        <v>1</v>
      </c>
      <c r="C780" s="389">
        <v>18</v>
      </c>
      <c r="D780" s="389">
        <v>18</v>
      </c>
      <c r="E780" s="391">
        <v>0</v>
      </c>
      <c r="F780" s="391">
        <v>0</v>
      </c>
      <c r="G780" s="391">
        <v>0</v>
      </c>
      <c r="H780" s="391">
        <v>0</v>
      </c>
      <c r="I780" s="391">
        <v>0</v>
      </c>
      <c r="J780" s="391">
        <v>0</v>
      </c>
      <c r="K780" s="391">
        <v>0</v>
      </c>
      <c r="L780" s="391">
        <v>0</v>
      </c>
      <c r="M780" s="391">
        <v>0</v>
      </c>
      <c r="N780" s="389">
        <v>1</v>
      </c>
      <c r="O780" s="391">
        <v>0</v>
      </c>
      <c r="P780" s="391">
        <v>0</v>
      </c>
    </row>
    <row r="781" spans="1:16" ht="22.5">
      <c r="A781" s="399" t="s">
        <v>1947</v>
      </c>
      <c r="B781" s="389">
        <v>3</v>
      </c>
      <c r="C781" s="389">
        <v>4</v>
      </c>
      <c r="D781" s="389">
        <v>1.3333333333333333</v>
      </c>
      <c r="E781" s="391">
        <v>0</v>
      </c>
      <c r="F781" s="391">
        <v>0</v>
      </c>
      <c r="G781" s="391">
        <v>0</v>
      </c>
      <c r="H781" s="389">
        <v>1</v>
      </c>
      <c r="I781" s="391">
        <v>0</v>
      </c>
      <c r="J781" s="391">
        <v>0</v>
      </c>
      <c r="K781" s="389">
        <v>1</v>
      </c>
      <c r="L781" s="391">
        <v>0</v>
      </c>
      <c r="M781" s="389">
        <v>1</v>
      </c>
      <c r="N781" s="391">
        <v>0</v>
      </c>
      <c r="O781" s="391">
        <v>0</v>
      </c>
      <c r="P781" s="391">
        <v>0</v>
      </c>
    </row>
    <row r="782" spans="1:16">
      <c r="A782" s="399" t="s">
        <v>1948</v>
      </c>
      <c r="B782" s="389">
        <v>42</v>
      </c>
      <c r="C782" s="389">
        <v>50</v>
      </c>
      <c r="D782" s="389">
        <v>1.1904761904761905</v>
      </c>
      <c r="E782" s="391">
        <v>0</v>
      </c>
      <c r="F782" s="389">
        <v>3</v>
      </c>
      <c r="G782" s="391">
        <v>0</v>
      </c>
      <c r="H782" s="389">
        <v>8</v>
      </c>
      <c r="I782" s="389">
        <v>3</v>
      </c>
      <c r="J782" s="389">
        <v>4</v>
      </c>
      <c r="K782" s="389">
        <v>6</v>
      </c>
      <c r="L782" s="389">
        <v>5</v>
      </c>
      <c r="M782" s="389">
        <v>9</v>
      </c>
      <c r="N782" s="389">
        <v>1</v>
      </c>
      <c r="O782" s="389">
        <v>3</v>
      </c>
      <c r="P782" s="391">
        <v>0</v>
      </c>
    </row>
    <row r="783" spans="1:16">
      <c r="A783" s="399" t="s">
        <v>1949</v>
      </c>
      <c r="B783" s="389">
        <v>3</v>
      </c>
      <c r="C783" s="389">
        <v>4</v>
      </c>
      <c r="D783" s="389">
        <v>1.3333333333333333</v>
      </c>
      <c r="E783" s="391">
        <v>0</v>
      </c>
      <c r="F783" s="389">
        <v>1</v>
      </c>
      <c r="G783" s="391">
        <v>0</v>
      </c>
      <c r="H783" s="391">
        <v>0</v>
      </c>
      <c r="I783" s="391">
        <v>0</v>
      </c>
      <c r="J783" s="391">
        <v>0</v>
      </c>
      <c r="K783" s="391">
        <v>0</v>
      </c>
      <c r="L783" s="389">
        <v>1</v>
      </c>
      <c r="M783" s="391">
        <v>0</v>
      </c>
      <c r="N783" s="389">
        <v>1</v>
      </c>
      <c r="O783" s="391">
        <v>0</v>
      </c>
      <c r="P783" s="391">
        <v>0</v>
      </c>
    </row>
    <row r="784" spans="1:16">
      <c r="A784" s="399" t="s">
        <v>1950</v>
      </c>
      <c r="B784" s="389">
        <v>3</v>
      </c>
      <c r="C784" s="389">
        <v>6</v>
      </c>
      <c r="D784" s="389">
        <v>2</v>
      </c>
      <c r="E784" s="391">
        <v>0</v>
      </c>
      <c r="F784" s="391">
        <v>0</v>
      </c>
      <c r="G784" s="391">
        <v>0</v>
      </c>
      <c r="H784" s="389">
        <v>2</v>
      </c>
      <c r="I784" s="391">
        <v>0</v>
      </c>
      <c r="J784" s="391">
        <v>0</v>
      </c>
      <c r="K784" s="389">
        <v>1</v>
      </c>
      <c r="L784" s="391">
        <v>0</v>
      </c>
      <c r="M784" s="391">
        <v>0</v>
      </c>
      <c r="N784" s="391">
        <v>0</v>
      </c>
      <c r="O784" s="391">
        <v>0</v>
      </c>
      <c r="P784" s="391">
        <v>0</v>
      </c>
    </row>
    <row r="785" spans="1:16" ht="22.5">
      <c r="A785" s="399" t="s">
        <v>1951</v>
      </c>
      <c r="B785" s="389">
        <v>2</v>
      </c>
      <c r="C785" s="389">
        <v>4</v>
      </c>
      <c r="D785" s="389">
        <v>2</v>
      </c>
      <c r="E785" s="391">
        <v>0</v>
      </c>
      <c r="F785" s="389">
        <v>1</v>
      </c>
      <c r="G785" s="389">
        <v>1</v>
      </c>
      <c r="H785" s="391">
        <v>0</v>
      </c>
      <c r="I785" s="391">
        <v>0</v>
      </c>
      <c r="J785" s="391">
        <v>0</v>
      </c>
      <c r="K785" s="391">
        <v>0</v>
      </c>
      <c r="L785" s="391">
        <v>0</v>
      </c>
      <c r="M785" s="391">
        <v>0</v>
      </c>
      <c r="N785" s="391">
        <v>0</v>
      </c>
      <c r="O785" s="391">
        <v>0</v>
      </c>
      <c r="P785" s="391">
        <v>0</v>
      </c>
    </row>
    <row r="786" spans="1:16">
      <c r="A786" s="399" t="s">
        <v>1952</v>
      </c>
      <c r="B786" s="389">
        <v>6</v>
      </c>
      <c r="C786" s="389">
        <v>11</v>
      </c>
      <c r="D786" s="389">
        <v>1.8333333333333333</v>
      </c>
      <c r="E786" s="391">
        <v>0</v>
      </c>
      <c r="F786" s="391">
        <v>0</v>
      </c>
      <c r="G786" s="391">
        <v>0</v>
      </c>
      <c r="H786" s="389">
        <v>3</v>
      </c>
      <c r="I786" s="391">
        <v>0</v>
      </c>
      <c r="J786" s="391">
        <v>0</v>
      </c>
      <c r="K786" s="389">
        <v>2</v>
      </c>
      <c r="L786" s="389">
        <v>1</v>
      </c>
      <c r="M786" s="391">
        <v>0</v>
      </c>
      <c r="N786" s="391">
        <v>0</v>
      </c>
      <c r="O786" s="391">
        <v>0</v>
      </c>
      <c r="P786" s="391">
        <v>0</v>
      </c>
    </row>
    <row r="787" spans="1:16">
      <c r="A787" s="399" t="s">
        <v>1953</v>
      </c>
      <c r="B787" s="389">
        <v>7</v>
      </c>
      <c r="C787" s="389">
        <v>24</v>
      </c>
      <c r="D787" s="389">
        <v>3.4285714285714284</v>
      </c>
      <c r="E787" s="391">
        <v>0</v>
      </c>
      <c r="F787" s="391">
        <v>0</v>
      </c>
      <c r="G787" s="391">
        <v>0</v>
      </c>
      <c r="H787" s="391">
        <v>0</v>
      </c>
      <c r="I787" s="391">
        <v>0</v>
      </c>
      <c r="J787" s="391">
        <v>0</v>
      </c>
      <c r="K787" s="389">
        <v>1</v>
      </c>
      <c r="L787" s="391">
        <v>0</v>
      </c>
      <c r="M787" s="391">
        <v>0</v>
      </c>
      <c r="N787" s="389">
        <v>2</v>
      </c>
      <c r="O787" s="389">
        <v>4</v>
      </c>
      <c r="P787" s="391">
        <v>0</v>
      </c>
    </row>
    <row r="788" spans="1:16" ht="22.5">
      <c r="A788" s="399" t="s">
        <v>1954</v>
      </c>
      <c r="B788" s="389">
        <v>428</v>
      </c>
      <c r="C788" s="389">
        <v>655</v>
      </c>
      <c r="D788" s="389">
        <v>1.530373831775701</v>
      </c>
      <c r="E788" s="389">
        <v>10</v>
      </c>
      <c r="F788" s="389">
        <v>47</v>
      </c>
      <c r="G788" s="389">
        <v>43</v>
      </c>
      <c r="H788" s="389">
        <v>38</v>
      </c>
      <c r="I788" s="389">
        <v>35</v>
      </c>
      <c r="J788" s="389">
        <v>30</v>
      </c>
      <c r="K788" s="389">
        <v>79</v>
      </c>
      <c r="L788" s="389">
        <v>47</v>
      </c>
      <c r="M788" s="389">
        <v>35</v>
      </c>
      <c r="N788" s="389">
        <v>31</v>
      </c>
      <c r="O788" s="389">
        <v>33</v>
      </c>
      <c r="P788" s="391">
        <v>0</v>
      </c>
    </row>
    <row r="789" spans="1:16">
      <c r="A789" s="399" t="s">
        <v>1955</v>
      </c>
      <c r="B789" s="389">
        <v>11</v>
      </c>
      <c r="C789" s="389">
        <v>37</v>
      </c>
      <c r="D789" s="389">
        <v>3.3636363636363638</v>
      </c>
      <c r="E789" s="391">
        <v>0</v>
      </c>
      <c r="F789" s="389">
        <v>1</v>
      </c>
      <c r="G789" s="389">
        <v>1</v>
      </c>
      <c r="H789" s="389">
        <v>1</v>
      </c>
      <c r="I789" s="389">
        <v>1</v>
      </c>
      <c r="J789" s="391">
        <v>0</v>
      </c>
      <c r="K789" s="389">
        <v>4</v>
      </c>
      <c r="L789" s="389">
        <v>1</v>
      </c>
      <c r="M789" s="389">
        <v>1</v>
      </c>
      <c r="N789" s="389">
        <v>1</v>
      </c>
      <c r="O789" s="391">
        <v>0</v>
      </c>
      <c r="P789" s="391">
        <v>0</v>
      </c>
    </row>
    <row r="790" spans="1:16">
      <c r="A790" s="399" t="s">
        <v>1956</v>
      </c>
      <c r="B790" s="389">
        <v>4</v>
      </c>
      <c r="C790" s="389">
        <v>12</v>
      </c>
      <c r="D790" s="389">
        <v>3</v>
      </c>
      <c r="E790" s="391">
        <v>0</v>
      </c>
      <c r="F790" s="391">
        <v>0</v>
      </c>
      <c r="G790" s="389">
        <v>1</v>
      </c>
      <c r="H790" s="389">
        <v>1</v>
      </c>
      <c r="I790" s="391">
        <v>0</v>
      </c>
      <c r="J790" s="391">
        <v>0</v>
      </c>
      <c r="K790" s="389">
        <v>1</v>
      </c>
      <c r="L790" s="391">
        <v>0</v>
      </c>
      <c r="M790" s="389">
        <v>1</v>
      </c>
      <c r="N790" s="391">
        <v>0</v>
      </c>
      <c r="O790" s="391">
        <v>0</v>
      </c>
      <c r="P790" s="391">
        <v>0</v>
      </c>
    </row>
    <row r="791" spans="1:16">
      <c r="A791" s="399" t="s">
        <v>1957</v>
      </c>
      <c r="B791" s="389">
        <v>1</v>
      </c>
      <c r="C791" s="389">
        <v>1</v>
      </c>
      <c r="D791" s="389">
        <v>1</v>
      </c>
      <c r="E791" s="391">
        <v>0</v>
      </c>
      <c r="F791" s="391">
        <v>0</v>
      </c>
      <c r="G791" s="391">
        <v>0</v>
      </c>
      <c r="H791" s="391">
        <v>0</v>
      </c>
      <c r="I791" s="391">
        <v>0</v>
      </c>
      <c r="J791" s="389">
        <v>1</v>
      </c>
      <c r="K791" s="391">
        <v>0</v>
      </c>
      <c r="L791" s="391">
        <v>0</v>
      </c>
      <c r="M791" s="391">
        <v>0</v>
      </c>
      <c r="N791" s="391">
        <v>0</v>
      </c>
      <c r="O791" s="391">
        <v>0</v>
      </c>
      <c r="P791" s="391">
        <v>0</v>
      </c>
    </row>
    <row r="792" spans="1:16">
      <c r="A792" s="399" t="s">
        <v>1958</v>
      </c>
      <c r="B792" s="389">
        <v>6</v>
      </c>
      <c r="C792" s="389">
        <v>6</v>
      </c>
      <c r="D792" s="389">
        <v>1</v>
      </c>
      <c r="E792" s="391">
        <v>0</v>
      </c>
      <c r="F792" s="391">
        <v>0</v>
      </c>
      <c r="G792" s="389">
        <v>1</v>
      </c>
      <c r="H792" s="391">
        <v>0</v>
      </c>
      <c r="I792" s="391">
        <v>0</v>
      </c>
      <c r="J792" s="389">
        <v>1</v>
      </c>
      <c r="K792" s="389">
        <v>1</v>
      </c>
      <c r="L792" s="389">
        <v>2</v>
      </c>
      <c r="M792" s="389">
        <v>1</v>
      </c>
      <c r="N792" s="391">
        <v>0</v>
      </c>
      <c r="O792" s="391">
        <v>0</v>
      </c>
      <c r="P792" s="391">
        <v>0</v>
      </c>
    </row>
    <row r="793" spans="1:16">
      <c r="A793" s="399" t="s">
        <v>1959</v>
      </c>
      <c r="B793" s="389">
        <v>9</v>
      </c>
      <c r="C793" s="389">
        <v>25</v>
      </c>
      <c r="D793" s="389">
        <v>2.7777777777777777</v>
      </c>
      <c r="E793" s="391">
        <v>0</v>
      </c>
      <c r="F793" s="389">
        <v>3</v>
      </c>
      <c r="G793" s="391">
        <v>0</v>
      </c>
      <c r="H793" s="389">
        <v>1</v>
      </c>
      <c r="I793" s="391">
        <v>0</v>
      </c>
      <c r="J793" s="391">
        <v>0</v>
      </c>
      <c r="K793" s="389">
        <v>1</v>
      </c>
      <c r="L793" s="389">
        <v>1</v>
      </c>
      <c r="M793" s="389">
        <v>1</v>
      </c>
      <c r="N793" s="389">
        <v>2</v>
      </c>
      <c r="O793" s="391">
        <v>0</v>
      </c>
      <c r="P793" s="391">
        <v>0</v>
      </c>
    </row>
    <row r="794" spans="1:16">
      <c r="A794" s="399" t="s">
        <v>1960</v>
      </c>
      <c r="B794" s="389">
        <v>3</v>
      </c>
      <c r="C794" s="389">
        <v>3</v>
      </c>
      <c r="D794" s="389">
        <v>1</v>
      </c>
      <c r="E794" s="391">
        <v>0</v>
      </c>
      <c r="F794" s="391">
        <v>0</v>
      </c>
      <c r="G794" s="391">
        <v>0</v>
      </c>
      <c r="H794" s="391">
        <v>0</v>
      </c>
      <c r="I794" s="391">
        <v>0</v>
      </c>
      <c r="J794" s="391">
        <v>0</v>
      </c>
      <c r="K794" s="391">
        <v>0</v>
      </c>
      <c r="L794" s="391">
        <v>0</v>
      </c>
      <c r="M794" s="389">
        <v>1</v>
      </c>
      <c r="N794" s="391">
        <v>0</v>
      </c>
      <c r="O794" s="389">
        <v>2</v>
      </c>
      <c r="P794" s="391">
        <v>0</v>
      </c>
    </row>
    <row r="795" spans="1:16">
      <c r="A795" s="399" t="s">
        <v>1961</v>
      </c>
      <c r="B795" s="389">
        <v>1</v>
      </c>
      <c r="C795" s="389">
        <v>11</v>
      </c>
      <c r="D795" s="389">
        <v>11</v>
      </c>
      <c r="E795" s="391">
        <v>0</v>
      </c>
      <c r="F795" s="391">
        <v>0</v>
      </c>
      <c r="G795" s="391">
        <v>0</v>
      </c>
      <c r="H795" s="391">
        <v>0</v>
      </c>
      <c r="I795" s="391">
        <v>0</v>
      </c>
      <c r="J795" s="391">
        <v>0</v>
      </c>
      <c r="K795" s="389">
        <v>1</v>
      </c>
      <c r="L795" s="391">
        <v>0</v>
      </c>
      <c r="M795" s="391">
        <v>0</v>
      </c>
      <c r="N795" s="391">
        <v>0</v>
      </c>
      <c r="O795" s="391">
        <v>0</v>
      </c>
      <c r="P795" s="391">
        <v>0</v>
      </c>
    </row>
    <row r="796" spans="1:16">
      <c r="A796" s="399" t="s">
        <v>1962</v>
      </c>
      <c r="B796" s="389">
        <v>9</v>
      </c>
      <c r="C796" s="389">
        <v>20</v>
      </c>
      <c r="D796" s="389">
        <v>2.2222222222222223</v>
      </c>
      <c r="E796" s="391">
        <v>0</v>
      </c>
      <c r="F796" s="391">
        <v>0</v>
      </c>
      <c r="G796" s="389">
        <v>2</v>
      </c>
      <c r="H796" s="391">
        <v>0</v>
      </c>
      <c r="I796" s="389">
        <v>1</v>
      </c>
      <c r="J796" s="391">
        <v>0</v>
      </c>
      <c r="K796" s="389">
        <v>2</v>
      </c>
      <c r="L796" s="391">
        <v>0</v>
      </c>
      <c r="M796" s="389">
        <v>1</v>
      </c>
      <c r="N796" s="389">
        <v>2</v>
      </c>
      <c r="O796" s="389">
        <v>1</v>
      </c>
      <c r="P796" s="391">
        <v>0</v>
      </c>
    </row>
    <row r="797" spans="1:16">
      <c r="A797" s="399" t="s">
        <v>1963</v>
      </c>
      <c r="B797" s="389">
        <v>13</v>
      </c>
      <c r="C797" s="389">
        <v>20</v>
      </c>
      <c r="D797" s="389">
        <v>1.5384615384615385</v>
      </c>
      <c r="E797" s="391">
        <v>0</v>
      </c>
      <c r="F797" s="389">
        <v>1</v>
      </c>
      <c r="G797" s="389">
        <v>1</v>
      </c>
      <c r="H797" s="389">
        <v>1</v>
      </c>
      <c r="I797" s="389">
        <v>1</v>
      </c>
      <c r="J797" s="389">
        <v>2</v>
      </c>
      <c r="K797" s="389">
        <v>1</v>
      </c>
      <c r="L797" s="389">
        <v>1</v>
      </c>
      <c r="M797" s="389">
        <v>2</v>
      </c>
      <c r="N797" s="389">
        <v>1</v>
      </c>
      <c r="O797" s="389">
        <v>2</v>
      </c>
      <c r="P797" s="391">
        <v>0</v>
      </c>
    </row>
    <row r="798" spans="1:16" ht="22.5">
      <c r="A798" s="399" t="s">
        <v>1964</v>
      </c>
      <c r="B798" s="389">
        <v>1</v>
      </c>
      <c r="C798" s="389">
        <v>1</v>
      </c>
      <c r="D798" s="389">
        <v>1</v>
      </c>
      <c r="E798" s="391">
        <v>0</v>
      </c>
      <c r="F798" s="391">
        <v>0</v>
      </c>
      <c r="G798" s="389">
        <v>1</v>
      </c>
      <c r="H798" s="391">
        <v>0</v>
      </c>
      <c r="I798" s="391">
        <v>0</v>
      </c>
      <c r="J798" s="391">
        <v>0</v>
      </c>
      <c r="K798" s="391">
        <v>0</v>
      </c>
      <c r="L798" s="391">
        <v>0</v>
      </c>
      <c r="M798" s="391">
        <v>0</v>
      </c>
      <c r="N798" s="391">
        <v>0</v>
      </c>
      <c r="O798" s="391">
        <v>0</v>
      </c>
      <c r="P798" s="391">
        <v>0</v>
      </c>
    </row>
    <row r="799" spans="1:16">
      <c r="A799" s="399" t="s">
        <v>1965</v>
      </c>
      <c r="B799" s="389">
        <v>2</v>
      </c>
      <c r="C799" s="389">
        <v>34</v>
      </c>
      <c r="D799" s="389">
        <v>17</v>
      </c>
      <c r="E799" s="391">
        <v>0</v>
      </c>
      <c r="F799" s="391">
        <v>0</v>
      </c>
      <c r="G799" s="391">
        <v>0</v>
      </c>
      <c r="H799" s="391">
        <v>0</v>
      </c>
      <c r="I799" s="391">
        <v>0</v>
      </c>
      <c r="J799" s="391">
        <v>0</v>
      </c>
      <c r="K799" s="391">
        <v>0</v>
      </c>
      <c r="L799" s="391">
        <v>0</v>
      </c>
      <c r="M799" s="391">
        <v>0</v>
      </c>
      <c r="N799" s="391">
        <v>0</v>
      </c>
      <c r="O799" s="389">
        <v>2</v>
      </c>
      <c r="P799" s="391">
        <v>0</v>
      </c>
    </row>
    <row r="800" spans="1:16">
      <c r="A800" s="399" t="s">
        <v>1966</v>
      </c>
      <c r="B800" s="389">
        <v>143</v>
      </c>
      <c r="C800" s="389">
        <v>1830</v>
      </c>
      <c r="D800" s="389">
        <v>12.797202797202797</v>
      </c>
      <c r="E800" s="389">
        <v>2</v>
      </c>
      <c r="F800" s="389">
        <v>1</v>
      </c>
      <c r="G800" s="389">
        <v>2</v>
      </c>
      <c r="H800" s="389">
        <v>1</v>
      </c>
      <c r="I800" s="389">
        <v>2</v>
      </c>
      <c r="J800" s="389">
        <v>1</v>
      </c>
      <c r="K800" s="389">
        <v>9</v>
      </c>
      <c r="L800" s="389">
        <v>7</v>
      </c>
      <c r="M800" s="389">
        <v>9</v>
      </c>
      <c r="N800" s="389">
        <v>16</v>
      </c>
      <c r="O800" s="389">
        <v>93</v>
      </c>
      <c r="P800" s="391">
        <v>0</v>
      </c>
    </row>
    <row r="801" spans="1:16">
      <c r="A801" s="399" t="s">
        <v>1967</v>
      </c>
      <c r="B801" s="389">
        <v>131</v>
      </c>
      <c r="C801" s="389">
        <v>397</v>
      </c>
      <c r="D801" s="389">
        <v>3.0305343511450382</v>
      </c>
      <c r="E801" s="389">
        <v>1</v>
      </c>
      <c r="F801" s="389">
        <v>8</v>
      </c>
      <c r="G801" s="389">
        <v>11</v>
      </c>
      <c r="H801" s="389">
        <v>22</v>
      </c>
      <c r="I801" s="389">
        <v>16</v>
      </c>
      <c r="J801" s="389">
        <v>14</v>
      </c>
      <c r="K801" s="389">
        <v>19</v>
      </c>
      <c r="L801" s="389">
        <v>13</v>
      </c>
      <c r="M801" s="389">
        <v>6</v>
      </c>
      <c r="N801" s="389">
        <v>1</v>
      </c>
      <c r="O801" s="389">
        <v>19</v>
      </c>
      <c r="P801" s="389">
        <v>1</v>
      </c>
    </row>
    <row r="802" spans="1:16">
      <c r="A802" s="399" t="s">
        <v>1968</v>
      </c>
      <c r="B802" s="389">
        <v>230</v>
      </c>
      <c r="C802" s="389">
        <v>544</v>
      </c>
      <c r="D802" s="389">
        <v>2.3652173913043479</v>
      </c>
      <c r="E802" s="389">
        <v>4</v>
      </c>
      <c r="F802" s="389">
        <v>15</v>
      </c>
      <c r="G802" s="389">
        <v>29</v>
      </c>
      <c r="H802" s="389">
        <v>30</v>
      </c>
      <c r="I802" s="389">
        <v>29</v>
      </c>
      <c r="J802" s="389">
        <v>28</v>
      </c>
      <c r="K802" s="389">
        <v>34</v>
      </c>
      <c r="L802" s="389">
        <v>25</v>
      </c>
      <c r="M802" s="389">
        <v>18</v>
      </c>
      <c r="N802" s="389">
        <v>14</v>
      </c>
      <c r="O802" s="389">
        <v>4</v>
      </c>
      <c r="P802" s="391">
        <v>0</v>
      </c>
    </row>
    <row r="803" spans="1:16" ht="22.5">
      <c r="A803" s="399" t="s">
        <v>1969</v>
      </c>
      <c r="B803" s="389">
        <v>178</v>
      </c>
      <c r="C803" s="389">
        <v>424</v>
      </c>
      <c r="D803" s="389">
        <v>2.3820224719101124</v>
      </c>
      <c r="E803" s="389">
        <v>7</v>
      </c>
      <c r="F803" s="389">
        <v>13</v>
      </c>
      <c r="G803" s="389">
        <v>13</v>
      </c>
      <c r="H803" s="389">
        <v>18</v>
      </c>
      <c r="I803" s="389">
        <v>13</v>
      </c>
      <c r="J803" s="389">
        <v>18</v>
      </c>
      <c r="K803" s="389">
        <v>26</v>
      </c>
      <c r="L803" s="389">
        <v>20</v>
      </c>
      <c r="M803" s="389">
        <v>25</v>
      </c>
      <c r="N803" s="389">
        <v>12</v>
      </c>
      <c r="O803" s="389">
        <v>13</v>
      </c>
      <c r="P803" s="391">
        <v>0</v>
      </c>
    </row>
    <row r="804" spans="1:16">
      <c r="A804" s="399" t="s">
        <v>1970</v>
      </c>
      <c r="B804" s="389">
        <v>137</v>
      </c>
      <c r="C804" s="389">
        <v>741</v>
      </c>
      <c r="D804" s="389">
        <v>5.4087591240875916</v>
      </c>
      <c r="E804" s="389">
        <v>1</v>
      </c>
      <c r="F804" s="391">
        <v>0</v>
      </c>
      <c r="G804" s="389">
        <v>1</v>
      </c>
      <c r="H804" s="389">
        <v>6</v>
      </c>
      <c r="I804" s="389">
        <v>14</v>
      </c>
      <c r="J804" s="389">
        <v>27</v>
      </c>
      <c r="K804" s="389">
        <v>39</v>
      </c>
      <c r="L804" s="389">
        <v>25</v>
      </c>
      <c r="M804" s="389">
        <v>16</v>
      </c>
      <c r="N804" s="389">
        <v>6</v>
      </c>
      <c r="O804" s="389">
        <v>2</v>
      </c>
      <c r="P804" s="391">
        <v>0</v>
      </c>
    </row>
    <row r="805" spans="1:16" ht="22.5">
      <c r="A805" s="399" t="s">
        <v>1971</v>
      </c>
      <c r="B805" s="389">
        <v>15</v>
      </c>
      <c r="C805" s="389">
        <v>55</v>
      </c>
      <c r="D805" s="389">
        <v>3.6666666666666665</v>
      </c>
      <c r="E805" s="391">
        <v>0</v>
      </c>
      <c r="F805" s="389">
        <v>2</v>
      </c>
      <c r="G805" s="389">
        <v>2</v>
      </c>
      <c r="H805" s="389">
        <v>2</v>
      </c>
      <c r="I805" s="391">
        <v>0</v>
      </c>
      <c r="J805" s="389">
        <v>4</v>
      </c>
      <c r="K805" s="389">
        <v>1</v>
      </c>
      <c r="L805" s="389">
        <v>1</v>
      </c>
      <c r="M805" s="389">
        <v>1</v>
      </c>
      <c r="N805" s="389">
        <v>1</v>
      </c>
      <c r="O805" s="389">
        <v>1</v>
      </c>
      <c r="P805" s="391">
        <v>0</v>
      </c>
    </row>
    <row r="806" spans="1:16" ht="22.5">
      <c r="A806" s="399" t="s">
        <v>1972</v>
      </c>
      <c r="B806" s="389">
        <v>20</v>
      </c>
      <c r="C806" s="389">
        <v>122</v>
      </c>
      <c r="D806" s="389">
        <v>6.1</v>
      </c>
      <c r="E806" s="391">
        <v>0</v>
      </c>
      <c r="F806" s="389">
        <v>5</v>
      </c>
      <c r="G806" s="389">
        <v>4</v>
      </c>
      <c r="H806" s="389">
        <v>4</v>
      </c>
      <c r="I806" s="389">
        <v>2</v>
      </c>
      <c r="J806" s="389">
        <v>2</v>
      </c>
      <c r="K806" s="391">
        <v>0</v>
      </c>
      <c r="L806" s="389">
        <v>1</v>
      </c>
      <c r="M806" s="389">
        <v>1</v>
      </c>
      <c r="N806" s="391">
        <v>0</v>
      </c>
      <c r="O806" s="389">
        <v>1</v>
      </c>
      <c r="P806" s="391">
        <v>0</v>
      </c>
    </row>
    <row r="807" spans="1:16" ht="22.5">
      <c r="A807" s="399" t="s">
        <v>1973</v>
      </c>
      <c r="B807" s="389">
        <v>100</v>
      </c>
      <c r="C807" s="389">
        <v>909</v>
      </c>
      <c r="D807" s="389">
        <v>9.09</v>
      </c>
      <c r="E807" s="389">
        <v>1</v>
      </c>
      <c r="F807" s="391">
        <v>0</v>
      </c>
      <c r="G807" s="389">
        <v>3</v>
      </c>
      <c r="H807" s="389">
        <v>4</v>
      </c>
      <c r="I807" s="389">
        <v>2</v>
      </c>
      <c r="J807" s="389">
        <v>3</v>
      </c>
      <c r="K807" s="389">
        <v>7</v>
      </c>
      <c r="L807" s="389">
        <v>10</v>
      </c>
      <c r="M807" s="389">
        <v>17</v>
      </c>
      <c r="N807" s="389">
        <v>14</v>
      </c>
      <c r="O807" s="389">
        <v>39</v>
      </c>
      <c r="P807" s="391">
        <v>0</v>
      </c>
    </row>
    <row r="808" spans="1:16" ht="22.5">
      <c r="A808" s="399" t="s">
        <v>1974</v>
      </c>
      <c r="B808" s="389">
        <v>216</v>
      </c>
      <c r="C808" s="389">
        <v>1873</v>
      </c>
      <c r="D808" s="389">
        <v>8.6712962962962958</v>
      </c>
      <c r="E808" s="389">
        <v>2</v>
      </c>
      <c r="F808" s="389">
        <v>6</v>
      </c>
      <c r="G808" s="389">
        <v>3</v>
      </c>
      <c r="H808" s="389">
        <v>10</v>
      </c>
      <c r="I808" s="389">
        <v>11</v>
      </c>
      <c r="J808" s="389">
        <v>8</v>
      </c>
      <c r="K808" s="389">
        <v>19</v>
      </c>
      <c r="L808" s="389">
        <v>29</v>
      </c>
      <c r="M808" s="389">
        <v>32</v>
      </c>
      <c r="N808" s="389">
        <v>30</v>
      </c>
      <c r="O808" s="389">
        <v>66</v>
      </c>
      <c r="P808" s="391">
        <v>0</v>
      </c>
    </row>
    <row r="809" spans="1:16" ht="22.5">
      <c r="A809" s="398" t="s">
        <v>1975</v>
      </c>
      <c r="B809" s="389">
        <v>13462</v>
      </c>
      <c r="C809" s="389">
        <v>55475</v>
      </c>
      <c r="D809" s="389">
        <v>4.1208587134155401</v>
      </c>
      <c r="E809" s="389">
        <v>26</v>
      </c>
      <c r="F809" s="389">
        <v>249</v>
      </c>
      <c r="G809" s="389">
        <v>332</v>
      </c>
      <c r="H809" s="389">
        <v>487</v>
      </c>
      <c r="I809" s="389">
        <v>683</v>
      </c>
      <c r="J809" s="389">
        <v>665</v>
      </c>
      <c r="K809" s="389">
        <v>1733</v>
      </c>
      <c r="L809" s="389">
        <v>1834</v>
      </c>
      <c r="M809" s="389">
        <v>2251</v>
      </c>
      <c r="N809" s="389">
        <v>2309</v>
      </c>
      <c r="O809" s="389">
        <v>2892</v>
      </c>
      <c r="P809" s="389">
        <v>1</v>
      </c>
    </row>
    <row r="810" spans="1:16">
      <c r="A810" s="399" t="s">
        <v>1976</v>
      </c>
      <c r="B810" s="389">
        <v>178</v>
      </c>
      <c r="C810" s="389">
        <v>1910</v>
      </c>
      <c r="D810" s="389">
        <v>10.730337078651685</v>
      </c>
      <c r="E810" s="389">
        <v>7</v>
      </c>
      <c r="F810" s="389">
        <v>29</v>
      </c>
      <c r="G810" s="389">
        <v>31</v>
      </c>
      <c r="H810" s="389">
        <v>31</v>
      </c>
      <c r="I810" s="389">
        <v>5</v>
      </c>
      <c r="J810" s="389">
        <v>6</v>
      </c>
      <c r="K810" s="389">
        <v>9</v>
      </c>
      <c r="L810" s="389">
        <v>5</v>
      </c>
      <c r="M810" s="389">
        <v>9</v>
      </c>
      <c r="N810" s="389">
        <v>17</v>
      </c>
      <c r="O810" s="389">
        <v>29</v>
      </c>
      <c r="P810" s="391">
        <v>0</v>
      </c>
    </row>
    <row r="811" spans="1:16">
      <c r="A811" s="399" t="s">
        <v>1977</v>
      </c>
      <c r="B811" s="389">
        <v>5</v>
      </c>
      <c r="C811" s="389">
        <v>22</v>
      </c>
      <c r="D811" s="389">
        <v>4.4000000000000004</v>
      </c>
      <c r="E811" s="389">
        <v>1</v>
      </c>
      <c r="F811" s="391">
        <v>0</v>
      </c>
      <c r="G811" s="391">
        <v>0</v>
      </c>
      <c r="H811" s="391">
        <v>0</v>
      </c>
      <c r="I811" s="391">
        <v>0</v>
      </c>
      <c r="J811" s="391">
        <v>0</v>
      </c>
      <c r="K811" s="389">
        <v>1</v>
      </c>
      <c r="L811" s="389">
        <v>2</v>
      </c>
      <c r="M811" s="391">
        <v>0</v>
      </c>
      <c r="N811" s="391">
        <v>0</v>
      </c>
      <c r="O811" s="389">
        <v>1</v>
      </c>
      <c r="P811" s="391">
        <v>0</v>
      </c>
    </row>
    <row r="812" spans="1:16">
      <c r="A812" s="399" t="s">
        <v>1978</v>
      </c>
      <c r="B812" s="389">
        <v>66</v>
      </c>
      <c r="C812" s="389">
        <v>184</v>
      </c>
      <c r="D812" s="389">
        <v>2.7878787878787881</v>
      </c>
      <c r="E812" s="391">
        <v>0</v>
      </c>
      <c r="F812" s="391">
        <v>0</v>
      </c>
      <c r="G812" s="391">
        <v>0</v>
      </c>
      <c r="H812" s="391">
        <v>0</v>
      </c>
      <c r="I812" s="389">
        <v>1</v>
      </c>
      <c r="J812" s="389">
        <v>1</v>
      </c>
      <c r="K812" s="389">
        <v>7</v>
      </c>
      <c r="L812" s="389">
        <v>13</v>
      </c>
      <c r="M812" s="389">
        <v>22</v>
      </c>
      <c r="N812" s="389">
        <v>14</v>
      </c>
      <c r="O812" s="389">
        <v>8</v>
      </c>
      <c r="P812" s="391">
        <v>0</v>
      </c>
    </row>
    <row r="813" spans="1:16">
      <c r="A813" s="399" t="s">
        <v>1979</v>
      </c>
      <c r="B813" s="389">
        <v>851</v>
      </c>
      <c r="C813" s="389">
        <v>2602</v>
      </c>
      <c r="D813" s="389">
        <v>3.0575793184488838</v>
      </c>
      <c r="E813" s="391">
        <v>0</v>
      </c>
      <c r="F813" s="389">
        <v>6</v>
      </c>
      <c r="G813" s="389">
        <v>5</v>
      </c>
      <c r="H813" s="389">
        <v>9</v>
      </c>
      <c r="I813" s="389">
        <v>20</v>
      </c>
      <c r="J813" s="389">
        <v>50</v>
      </c>
      <c r="K813" s="389">
        <v>127</v>
      </c>
      <c r="L813" s="389">
        <v>161</v>
      </c>
      <c r="M813" s="389">
        <v>184</v>
      </c>
      <c r="N813" s="389">
        <v>161</v>
      </c>
      <c r="O813" s="389">
        <v>128</v>
      </c>
      <c r="P813" s="391">
        <v>0</v>
      </c>
    </row>
    <row r="814" spans="1:16">
      <c r="A814" s="399" t="s">
        <v>1980</v>
      </c>
      <c r="B814" s="389">
        <v>68</v>
      </c>
      <c r="C814" s="389">
        <v>378</v>
      </c>
      <c r="D814" s="389">
        <v>5.5588235294117645</v>
      </c>
      <c r="E814" s="391">
        <v>0</v>
      </c>
      <c r="F814" s="389">
        <v>7</v>
      </c>
      <c r="G814" s="389">
        <v>6</v>
      </c>
      <c r="H814" s="389">
        <v>16</v>
      </c>
      <c r="I814" s="389">
        <v>12</v>
      </c>
      <c r="J814" s="389">
        <v>1</v>
      </c>
      <c r="K814" s="389">
        <v>3</v>
      </c>
      <c r="L814" s="389">
        <v>9</v>
      </c>
      <c r="M814" s="389">
        <v>3</v>
      </c>
      <c r="N814" s="389">
        <v>6</v>
      </c>
      <c r="O814" s="389">
        <v>5</v>
      </c>
      <c r="P814" s="391">
        <v>0</v>
      </c>
    </row>
    <row r="815" spans="1:16">
      <c r="A815" s="399" t="s">
        <v>1981</v>
      </c>
      <c r="B815" s="389">
        <v>18</v>
      </c>
      <c r="C815" s="389">
        <v>84</v>
      </c>
      <c r="D815" s="389">
        <v>4.666666666666667</v>
      </c>
      <c r="E815" s="391">
        <v>0</v>
      </c>
      <c r="F815" s="391">
        <v>0</v>
      </c>
      <c r="G815" s="391">
        <v>0</v>
      </c>
      <c r="H815" s="391">
        <v>0</v>
      </c>
      <c r="I815" s="391">
        <v>0</v>
      </c>
      <c r="J815" s="391">
        <v>0</v>
      </c>
      <c r="K815" s="389">
        <v>3</v>
      </c>
      <c r="L815" s="389">
        <v>1</v>
      </c>
      <c r="M815" s="389">
        <v>2</v>
      </c>
      <c r="N815" s="389">
        <v>5</v>
      </c>
      <c r="O815" s="389">
        <v>7</v>
      </c>
      <c r="P815" s="391">
        <v>0</v>
      </c>
    </row>
    <row r="816" spans="1:16">
      <c r="A816" s="399" t="s">
        <v>1982</v>
      </c>
      <c r="B816" s="389">
        <v>3</v>
      </c>
      <c r="C816" s="389">
        <v>12</v>
      </c>
      <c r="D816" s="389">
        <v>4</v>
      </c>
      <c r="E816" s="391">
        <v>0</v>
      </c>
      <c r="F816" s="391">
        <v>0</v>
      </c>
      <c r="G816" s="389">
        <v>1</v>
      </c>
      <c r="H816" s="391">
        <v>0</v>
      </c>
      <c r="I816" s="391">
        <v>0</v>
      </c>
      <c r="J816" s="391">
        <v>0</v>
      </c>
      <c r="K816" s="389">
        <v>1</v>
      </c>
      <c r="L816" s="391">
        <v>0</v>
      </c>
      <c r="M816" s="391">
        <v>0</v>
      </c>
      <c r="N816" s="389">
        <v>1</v>
      </c>
      <c r="O816" s="391">
        <v>0</v>
      </c>
      <c r="P816" s="391">
        <v>0</v>
      </c>
    </row>
    <row r="817" spans="1:16">
      <c r="A817" s="399" t="s">
        <v>1983</v>
      </c>
      <c r="B817" s="389">
        <v>10</v>
      </c>
      <c r="C817" s="389">
        <v>22</v>
      </c>
      <c r="D817" s="389">
        <v>2.2000000000000002</v>
      </c>
      <c r="E817" s="391">
        <v>0</v>
      </c>
      <c r="F817" s="391">
        <v>0</v>
      </c>
      <c r="G817" s="391">
        <v>0</v>
      </c>
      <c r="H817" s="389">
        <v>1</v>
      </c>
      <c r="I817" s="391">
        <v>0</v>
      </c>
      <c r="J817" s="391">
        <v>0</v>
      </c>
      <c r="K817" s="389">
        <v>3</v>
      </c>
      <c r="L817" s="389">
        <v>3</v>
      </c>
      <c r="M817" s="389">
        <v>1</v>
      </c>
      <c r="N817" s="389">
        <v>1</v>
      </c>
      <c r="O817" s="389">
        <v>1</v>
      </c>
      <c r="P817" s="391">
        <v>0</v>
      </c>
    </row>
    <row r="818" spans="1:16">
      <c r="A818" s="399" t="s">
        <v>1984</v>
      </c>
      <c r="B818" s="389">
        <v>162</v>
      </c>
      <c r="C818" s="389">
        <v>729</v>
      </c>
      <c r="D818" s="389">
        <v>4.5</v>
      </c>
      <c r="E818" s="389">
        <v>2</v>
      </c>
      <c r="F818" s="389">
        <v>5</v>
      </c>
      <c r="G818" s="389">
        <v>9</v>
      </c>
      <c r="H818" s="389">
        <v>4</v>
      </c>
      <c r="I818" s="389">
        <v>10</v>
      </c>
      <c r="J818" s="389">
        <v>6</v>
      </c>
      <c r="K818" s="389">
        <v>16</v>
      </c>
      <c r="L818" s="389">
        <v>12</v>
      </c>
      <c r="M818" s="389">
        <v>30</v>
      </c>
      <c r="N818" s="389">
        <v>26</v>
      </c>
      <c r="O818" s="389">
        <v>42</v>
      </c>
      <c r="P818" s="391">
        <v>0</v>
      </c>
    </row>
    <row r="819" spans="1:16">
      <c r="A819" s="399" t="s">
        <v>1985</v>
      </c>
      <c r="B819" s="389">
        <v>55</v>
      </c>
      <c r="C819" s="389">
        <v>195</v>
      </c>
      <c r="D819" s="389">
        <v>3.5454545454545454</v>
      </c>
      <c r="E819" s="391">
        <v>0</v>
      </c>
      <c r="F819" s="391">
        <v>0</v>
      </c>
      <c r="G819" s="391">
        <v>0</v>
      </c>
      <c r="H819" s="391">
        <v>0</v>
      </c>
      <c r="I819" s="389">
        <v>3</v>
      </c>
      <c r="J819" s="389">
        <v>1</v>
      </c>
      <c r="K819" s="389">
        <v>2</v>
      </c>
      <c r="L819" s="389">
        <v>3</v>
      </c>
      <c r="M819" s="389">
        <v>6</v>
      </c>
      <c r="N819" s="389">
        <v>17</v>
      </c>
      <c r="O819" s="389">
        <v>23</v>
      </c>
      <c r="P819" s="391">
        <v>0</v>
      </c>
    </row>
    <row r="820" spans="1:16">
      <c r="A820" s="399" t="s">
        <v>1986</v>
      </c>
      <c r="B820" s="389">
        <v>1117</v>
      </c>
      <c r="C820" s="389">
        <v>6156</v>
      </c>
      <c r="D820" s="389">
        <v>5.5111906893464635</v>
      </c>
      <c r="E820" s="389">
        <v>2</v>
      </c>
      <c r="F820" s="389">
        <v>5</v>
      </c>
      <c r="G820" s="389">
        <v>5</v>
      </c>
      <c r="H820" s="389">
        <v>2</v>
      </c>
      <c r="I820" s="389">
        <v>6</v>
      </c>
      <c r="J820" s="389">
        <v>26</v>
      </c>
      <c r="K820" s="389">
        <v>57</v>
      </c>
      <c r="L820" s="389">
        <v>109</v>
      </c>
      <c r="M820" s="389">
        <v>175</v>
      </c>
      <c r="N820" s="389">
        <v>228</v>
      </c>
      <c r="O820" s="389">
        <v>502</v>
      </c>
      <c r="P820" s="391">
        <v>0</v>
      </c>
    </row>
    <row r="821" spans="1:16">
      <c r="A821" s="399" t="s">
        <v>1987</v>
      </c>
      <c r="B821" s="389">
        <v>1148</v>
      </c>
      <c r="C821" s="389">
        <v>5480</v>
      </c>
      <c r="D821" s="389">
        <v>4.7735191637630665</v>
      </c>
      <c r="E821" s="391">
        <v>0</v>
      </c>
      <c r="F821" s="389">
        <v>6</v>
      </c>
      <c r="G821" s="389">
        <v>3</v>
      </c>
      <c r="H821" s="389">
        <v>6</v>
      </c>
      <c r="I821" s="389">
        <v>12</v>
      </c>
      <c r="J821" s="389">
        <v>18</v>
      </c>
      <c r="K821" s="389">
        <v>41</v>
      </c>
      <c r="L821" s="389">
        <v>64</v>
      </c>
      <c r="M821" s="389">
        <v>133</v>
      </c>
      <c r="N821" s="389">
        <v>274</v>
      </c>
      <c r="O821" s="389">
        <v>591</v>
      </c>
      <c r="P821" s="391">
        <v>0</v>
      </c>
    </row>
    <row r="822" spans="1:16" ht="22.5">
      <c r="A822" s="399" t="s">
        <v>1988</v>
      </c>
      <c r="B822" s="389">
        <v>10</v>
      </c>
      <c r="C822" s="389">
        <v>44</v>
      </c>
      <c r="D822" s="389">
        <v>4.4000000000000004</v>
      </c>
      <c r="E822" s="391">
        <v>0</v>
      </c>
      <c r="F822" s="391">
        <v>0</v>
      </c>
      <c r="G822" s="391">
        <v>0</v>
      </c>
      <c r="H822" s="391">
        <v>0</v>
      </c>
      <c r="I822" s="391">
        <v>0</v>
      </c>
      <c r="J822" s="389">
        <v>1</v>
      </c>
      <c r="K822" s="391">
        <v>0</v>
      </c>
      <c r="L822" s="389">
        <v>2</v>
      </c>
      <c r="M822" s="389">
        <v>2</v>
      </c>
      <c r="N822" s="389">
        <v>2</v>
      </c>
      <c r="O822" s="389">
        <v>3</v>
      </c>
      <c r="P822" s="391">
        <v>0</v>
      </c>
    </row>
    <row r="823" spans="1:16">
      <c r="A823" s="399" t="s">
        <v>1989</v>
      </c>
      <c r="B823" s="389">
        <v>306</v>
      </c>
      <c r="C823" s="389">
        <v>1213</v>
      </c>
      <c r="D823" s="389">
        <v>3.9640522875816995</v>
      </c>
      <c r="E823" s="391">
        <v>0</v>
      </c>
      <c r="F823" s="389">
        <v>3</v>
      </c>
      <c r="G823" s="389">
        <v>2</v>
      </c>
      <c r="H823" s="389">
        <v>4</v>
      </c>
      <c r="I823" s="389">
        <v>3</v>
      </c>
      <c r="J823" s="389">
        <v>9</v>
      </c>
      <c r="K823" s="389">
        <v>27</v>
      </c>
      <c r="L823" s="389">
        <v>31</v>
      </c>
      <c r="M823" s="389">
        <v>53</v>
      </c>
      <c r="N823" s="389">
        <v>68</v>
      </c>
      <c r="O823" s="389">
        <v>106</v>
      </c>
      <c r="P823" s="391">
        <v>0</v>
      </c>
    </row>
    <row r="824" spans="1:16" ht="22.5">
      <c r="A824" s="399" t="s">
        <v>1990</v>
      </c>
      <c r="B824" s="389">
        <v>572</v>
      </c>
      <c r="C824" s="389">
        <v>1207</v>
      </c>
      <c r="D824" s="389">
        <v>2.11013986013986</v>
      </c>
      <c r="E824" s="391">
        <v>0</v>
      </c>
      <c r="F824" s="389">
        <v>5</v>
      </c>
      <c r="G824" s="389">
        <v>4</v>
      </c>
      <c r="H824" s="389">
        <v>13</v>
      </c>
      <c r="I824" s="389">
        <v>10</v>
      </c>
      <c r="J824" s="389">
        <v>17</v>
      </c>
      <c r="K824" s="389">
        <v>50</v>
      </c>
      <c r="L824" s="389">
        <v>59</v>
      </c>
      <c r="M824" s="389">
        <v>152</v>
      </c>
      <c r="N824" s="389">
        <v>157</v>
      </c>
      <c r="O824" s="389">
        <v>105</v>
      </c>
      <c r="P824" s="391">
        <v>0</v>
      </c>
    </row>
    <row r="825" spans="1:16" ht="22.5">
      <c r="A825" s="399" t="s">
        <v>1991</v>
      </c>
      <c r="B825" s="389">
        <v>202</v>
      </c>
      <c r="C825" s="389">
        <v>754</v>
      </c>
      <c r="D825" s="389">
        <v>3.7326732673267329</v>
      </c>
      <c r="E825" s="391">
        <v>0</v>
      </c>
      <c r="F825" s="389">
        <v>34</v>
      </c>
      <c r="G825" s="389">
        <v>26</v>
      </c>
      <c r="H825" s="389">
        <v>50</v>
      </c>
      <c r="I825" s="389">
        <v>18</v>
      </c>
      <c r="J825" s="389">
        <v>1</v>
      </c>
      <c r="K825" s="389">
        <v>9</v>
      </c>
      <c r="L825" s="389">
        <v>16</v>
      </c>
      <c r="M825" s="389">
        <v>18</v>
      </c>
      <c r="N825" s="389">
        <v>12</v>
      </c>
      <c r="O825" s="389">
        <v>18</v>
      </c>
      <c r="P825" s="391">
        <v>0</v>
      </c>
    </row>
    <row r="826" spans="1:16">
      <c r="A826" s="399" t="s">
        <v>1992</v>
      </c>
      <c r="B826" s="389">
        <v>71</v>
      </c>
      <c r="C826" s="389">
        <v>177</v>
      </c>
      <c r="D826" s="389">
        <v>2.492957746478873</v>
      </c>
      <c r="E826" s="391">
        <v>0</v>
      </c>
      <c r="F826" s="391">
        <v>0</v>
      </c>
      <c r="G826" s="389">
        <v>1</v>
      </c>
      <c r="H826" s="389">
        <v>3</v>
      </c>
      <c r="I826" s="389">
        <v>4</v>
      </c>
      <c r="J826" s="389">
        <v>2</v>
      </c>
      <c r="K826" s="389">
        <v>10</v>
      </c>
      <c r="L826" s="389">
        <v>13</v>
      </c>
      <c r="M826" s="389">
        <v>19</v>
      </c>
      <c r="N826" s="389">
        <v>14</v>
      </c>
      <c r="O826" s="389">
        <v>5</v>
      </c>
      <c r="P826" s="391">
        <v>0</v>
      </c>
    </row>
    <row r="827" spans="1:16">
      <c r="A827" s="399" t="s">
        <v>1993</v>
      </c>
      <c r="B827" s="389">
        <v>1005</v>
      </c>
      <c r="C827" s="389">
        <v>2379</v>
      </c>
      <c r="D827" s="389">
        <v>2.3671641791044777</v>
      </c>
      <c r="E827" s="391">
        <v>0</v>
      </c>
      <c r="F827" s="389">
        <v>3</v>
      </c>
      <c r="G827" s="389">
        <v>11</v>
      </c>
      <c r="H827" s="389">
        <v>21</v>
      </c>
      <c r="I827" s="389">
        <v>58</v>
      </c>
      <c r="J827" s="389">
        <v>70</v>
      </c>
      <c r="K827" s="389">
        <v>171</v>
      </c>
      <c r="L827" s="389">
        <v>161</v>
      </c>
      <c r="M827" s="389">
        <v>185</v>
      </c>
      <c r="N827" s="389">
        <v>184</v>
      </c>
      <c r="O827" s="389">
        <v>141</v>
      </c>
      <c r="P827" s="391">
        <v>0</v>
      </c>
    </row>
    <row r="828" spans="1:16">
      <c r="A828" s="399" t="s">
        <v>1994</v>
      </c>
      <c r="B828" s="389">
        <v>58</v>
      </c>
      <c r="C828" s="389">
        <v>177</v>
      </c>
      <c r="D828" s="389">
        <v>3.0517241379310347</v>
      </c>
      <c r="E828" s="391">
        <v>0</v>
      </c>
      <c r="F828" s="389">
        <v>4</v>
      </c>
      <c r="G828" s="389">
        <v>7</v>
      </c>
      <c r="H828" s="389">
        <v>2</v>
      </c>
      <c r="I828" s="389">
        <v>6</v>
      </c>
      <c r="J828" s="389">
        <v>1</v>
      </c>
      <c r="K828" s="389">
        <v>10</v>
      </c>
      <c r="L828" s="389">
        <v>11</v>
      </c>
      <c r="M828" s="389">
        <v>6</v>
      </c>
      <c r="N828" s="389">
        <v>5</v>
      </c>
      <c r="O828" s="389">
        <v>6</v>
      </c>
      <c r="P828" s="391">
        <v>0</v>
      </c>
    </row>
    <row r="829" spans="1:16" ht="22.5">
      <c r="A829" s="399" t="s">
        <v>1995</v>
      </c>
      <c r="B829" s="389">
        <v>149</v>
      </c>
      <c r="C829" s="389">
        <v>528</v>
      </c>
      <c r="D829" s="389">
        <v>3.5436241610738257</v>
      </c>
      <c r="E829" s="391">
        <v>0</v>
      </c>
      <c r="F829" s="389">
        <v>5</v>
      </c>
      <c r="G829" s="389">
        <v>4</v>
      </c>
      <c r="H829" s="389">
        <v>9</v>
      </c>
      <c r="I829" s="389">
        <v>15</v>
      </c>
      <c r="J829" s="389">
        <v>4</v>
      </c>
      <c r="K829" s="389">
        <v>15</v>
      </c>
      <c r="L829" s="389">
        <v>21</v>
      </c>
      <c r="M829" s="389">
        <v>22</v>
      </c>
      <c r="N829" s="389">
        <v>20</v>
      </c>
      <c r="O829" s="389">
        <v>34</v>
      </c>
      <c r="P829" s="391">
        <v>0</v>
      </c>
    </row>
    <row r="830" spans="1:16" ht="22.5">
      <c r="A830" s="399" t="s">
        <v>1996</v>
      </c>
      <c r="B830" s="389">
        <v>16</v>
      </c>
      <c r="C830" s="389">
        <v>70</v>
      </c>
      <c r="D830" s="389">
        <v>4.375</v>
      </c>
      <c r="E830" s="389">
        <v>3</v>
      </c>
      <c r="F830" s="389">
        <v>12</v>
      </c>
      <c r="G830" s="391">
        <v>0</v>
      </c>
      <c r="H830" s="391">
        <v>0</v>
      </c>
      <c r="I830" s="391">
        <v>0</v>
      </c>
      <c r="J830" s="389">
        <v>1</v>
      </c>
      <c r="K830" s="391">
        <v>0</v>
      </c>
      <c r="L830" s="391">
        <v>0</v>
      </c>
      <c r="M830" s="391">
        <v>0</v>
      </c>
      <c r="N830" s="391">
        <v>0</v>
      </c>
      <c r="O830" s="391">
        <v>0</v>
      </c>
      <c r="P830" s="391">
        <v>0</v>
      </c>
    </row>
    <row r="831" spans="1:16">
      <c r="A831" s="399" t="s">
        <v>1997</v>
      </c>
      <c r="B831" s="389">
        <v>11</v>
      </c>
      <c r="C831" s="389">
        <v>104</v>
      </c>
      <c r="D831" s="389">
        <v>9.454545454545455</v>
      </c>
      <c r="E831" s="391">
        <v>0</v>
      </c>
      <c r="F831" s="391">
        <v>0</v>
      </c>
      <c r="G831" s="391">
        <v>0</v>
      </c>
      <c r="H831" s="389">
        <v>1</v>
      </c>
      <c r="I831" s="391">
        <v>0</v>
      </c>
      <c r="J831" s="391">
        <v>0</v>
      </c>
      <c r="K831" s="389">
        <v>1</v>
      </c>
      <c r="L831" s="389">
        <v>3</v>
      </c>
      <c r="M831" s="389">
        <v>2</v>
      </c>
      <c r="N831" s="389">
        <v>1</v>
      </c>
      <c r="O831" s="389">
        <v>3</v>
      </c>
      <c r="P831" s="391">
        <v>0</v>
      </c>
    </row>
    <row r="832" spans="1:16">
      <c r="A832" s="399" t="s">
        <v>1998</v>
      </c>
      <c r="B832" s="389">
        <v>440</v>
      </c>
      <c r="C832" s="389">
        <v>4201</v>
      </c>
      <c r="D832" s="389">
        <v>9.547727272727272</v>
      </c>
      <c r="E832" s="391">
        <v>0</v>
      </c>
      <c r="F832" s="391">
        <v>0</v>
      </c>
      <c r="G832" s="389">
        <v>13</v>
      </c>
      <c r="H832" s="389">
        <v>22</v>
      </c>
      <c r="I832" s="389">
        <v>85</v>
      </c>
      <c r="J832" s="389">
        <v>49</v>
      </c>
      <c r="K832" s="389">
        <v>132</v>
      </c>
      <c r="L832" s="389">
        <v>70</v>
      </c>
      <c r="M832" s="389">
        <v>41</v>
      </c>
      <c r="N832" s="389">
        <v>19</v>
      </c>
      <c r="O832" s="389">
        <v>9</v>
      </c>
      <c r="P832" s="391">
        <v>0</v>
      </c>
    </row>
    <row r="833" spans="1:16">
      <c r="A833" s="399" t="s">
        <v>1999</v>
      </c>
      <c r="B833" s="389">
        <v>39</v>
      </c>
      <c r="C833" s="389">
        <v>448</v>
      </c>
      <c r="D833" s="389">
        <v>11.487179487179487</v>
      </c>
      <c r="E833" s="391">
        <v>0</v>
      </c>
      <c r="F833" s="391">
        <v>0</v>
      </c>
      <c r="G833" s="389">
        <v>3</v>
      </c>
      <c r="H833" s="389">
        <v>1</v>
      </c>
      <c r="I833" s="389">
        <v>5</v>
      </c>
      <c r="J833" s="389">
        <v>4</v>
      </c>
      <c r="K833" s="389">
        <v>9</v>
      </c>
      <c r="L833" s="389">
        <v>5</v>
      </c>
      <c r="M833" s="389">
        <v>6</v>
      </c>
      <c r="N833" s="391">
        <v>0</v>
      </c>
      <c r="O833" s="389">
        <v>6</v>
      </c>
      <c r="P833" s="391">
        <v>0</v>
      </c>
    </row>
    <row r="834" spans="1:16">
      <c r="A834" s="399" t="s">
        <v>2000</v>
      </c>
      <c r="B834" s="389">
        <v>38</v>
      </c>
      <c r="C834" s="389">
        <v>245</v>
      </c>
      <c r="D834" s="389">
        <v>6.4473684210526319</v>
      </c>
      <c r="E834" s="391">
        <v>0</v>
      </c>
      <c r="F834" s="389">
        <v>3</v>
      </c>
      <c r="G834" s="391">
        <v>0</v>
      </c>
      <c r="H834" s="391">
        <v>0</v>
      </c>
      <c r="I834" s="391">
        <v>0</v>
      </c>
      <c r="J834" s="389">
        <v>3</v>
      </c>
      <c r="K834" s="389">
        <v>3</v>
      </c>
      <c r="L834" s="389">
        <v>7</v>
      </c>
      <c r="M834" s="389">
        <v>8</v>
      </c>
      <c r="N834" s="389">
        <v>8</v>
      </c>
      <c r="O834" s="389">
        <v>6</v>
      </c>
      <c r="P834" s="391">
        <v>0</v>
      </c>
    </row>
    <row r="835" spans="1:16" ht="22.5">
      <c r="A835" s="399" t="s">
        <v>2001</v>
      </c>
      <c r="B835" s="389">
        <v>26</v>
      </c>
      <c r="C835" s="389">
        <v>107</v>
      </c>
      <c r="D835" s="389">
        <v>4.115384615384615</v>
      </c>
      <c r="E835" s="391">
        <v>0</v>
      </c>
      <c r="F835" s="389">
        <v>1</v>
      </c>
      <c r="G835" s="389">
        <v>1</v>
      </c>
      <c r="H835" s="389">
        <v>3</v>
      </c>
      <c r="I835" s="389">
        <v>1</v>
      </c>
      <c r="J835" s="389">
        <v>3</v>
      </c>
      <c r="K835" s="389">
        <v>2</v>
      </c>
      <c r="L835" s="389">
        <v>3</v>
      </c>
      <c r="M835" s="389">
        <v>4</v>
      </c>
      <c r="N835" s="389">
        <v>3</v>
      </c>
      <c r="O835" s="389">
        <v>5</v>
      </c>
      <c r="P835" s="391">
        <v>0</v>
      </c>
    </row>
    <row r="836" spans="1:16">
      <c r="A836" s="399" t="s">
        <v>2002</v>
      </c>
      <c r="B836" s="389">
        <v>5</v>
      </c>
      <c r="C836" s="389">
        <v>13</v>
      </c>
      <c r="D836" s="389">
        <v>2.6</v>
      </c>
      <c r="E836" s="391">
        <v>0</v>
      </c>
      <c r="F836" s="391">
        <v>0</v>
      </c>
      <c r="G836" s="391">
        <v>0</v>
      </c>
      <c r="H836" s="391">
        <v>0</v>
      </c>
      <c r="I836" s="391">
        <v>0</v>
      </c>
      <c r="J836" s="391">
        <v>0</v>
      </c>
      <c r="K836" s="389">
        <v>1</v>
      </c>
      <c r="L836" s="391">
        <v>0</v>
      </c>
      <c r="M836" s="389">
        <v>4</v>
      </c>
      <c r="N836" s="391">
        <v>0</v>
      </c>
      <c r="O836" s="391">
        <v>0</v>
      </c>
      <c r="P836" s="391">
        <v>0</v>
      </c>
    </row>
    <row r="837" spans="1:16">
      <c r="A837" s="399" t="s">
        <v>2003</v>
      </c>
      <c r="B837" s="389">
        <v>89</v>
      </c>
      <c r="C837" s="389">
        <v>661</v>
      </c>
      <c r="D837" s="389">
        <v>7.4269662921348312</v>
      </c>
      <c r="E837" s="391">
        <v>0</v>
      </c>
      <c r="F837" s="389">
        <v>2</v>
      </c>
      <c r="G837" s="389">
        <v>4</v>
      </c>
      <c r="H837" s="389">
        <v>29</v>
      </c>
      <c r="I837" s="389">
        <v>18</v>
      </c>
      <c r="J837" s="389">
        <v>6</v>
      </c>
      <c r="K837" s="389">
        <v>8</v>
      </c>
      <c r="L837" s="389">
        <v>3</v>
      </c>
      <c r="M837" s="389">
        <v>1</v>
      </c>
      <c r="N837" s="389">
        <v>4</v>
      </c>
      <c r="O837" s="389">
        <v>14</v>
      </c>
      <c r="P837" s="391">
        <v>0</v>
      </c>
    </row>
    <row r="838" spans="1:16">
      <c r="A838" s="399" t="s">
        <v>2004</v>
      </c>
      <c r="B838" s="389">
        <v>5</v>
      </c>
      <c r="C838" s="389">
        <v>17</v>
      </c>
      <c r="D838" s="389">
        <v>3.4</v>
      </c>
      <c r="E838" s="391">
        <v>0</v>
      </c>
      <c r="F838" s="391">
        <v>0</v>
      </c>
      <c r="G838" s="389">
        <v>1</v>
      </c>
      <c r="H838" s="391">
        <v>0</v>
      </c>
      <c r="I838" s="389">
        <v>1</v>
      </c>
      <c r="J838" s="391">
        <v>0</v>
      </c>
      <c r="K838" s="391">
        <v>0</v>
      </c>
      <c r="L838" s="389">
        <v>1</v>
      </c>
      <c r="M838" s="391">
        <v>0</v>
      </c>
      <c r="N838" s="389">
        <v>1</v>
      </c>
      <c r="O838" s="389">
        <v>1</v>
      </c>
      <c r="P838" s="391">
        <v>0</v>
      </c>
    </row>
    <row r="839" spans="1:16">
      <c r="A839" s="399" t="s">
        <v>2005</v>
      </c>
      <c r="B839" s="389">
        <v>79</v>
      </c>
      <c r="C839" s="389">
        <v>359</v>
      </c>
      <c r="D839" s="389">
        <v>4.5443037974683547</v>
      </c>
      <c r="E839" s="391">
        <v>0</v>
      </c>
      <c r="F839" s="389">
        <v>1</v>
      </c>
      <c r="G839" s="389">
        <v>3</v>
      </c>
      <c r="H839" s="389">
        <v>2</v>
      </c>
      <c r="I839" s="389">
        <v>3</v>
      </c>
      <c r="J839" s="389">
        <v>2</v>
      </c>
      <c r="K839" s="389">
        <v>8</v>
      </c>
      <c r="L839" s="389">
        <v>5</v>
      </c>
      <c r="M839" s="389">
        <v>19</v>
      </c>
      <c r="N839" s="389">
        <v>17</v>
      </c>
      <c r="O839" s="389">
        <v>19</v>
      </c>
      <c r="P839" s="391">
        <v>0</v>
      </c>
    </row>
    <row r="840" spans="1:16">
      <c r="A840" s="399" t="s">
        <v>2006</v>
      </c>
      <c r="B840" s="389">
        <v>12</v>
      </c>
      <c r="C840" s="389">
        <v>26</v>
      </c>
      <c r="D840" s="389">
        <v>2.1666666666666665</v>
      </c>
      <c r="E840" s="391">
        <v>0</v>
      </c>
      <c r="F840" s="391">
        <v>0</v>
      </c>
      <c r="G840" s="391">
        <v>0</v>
      </c>
      <c r="H840" s="391">
        <v>0</v>
      </c>
      <c r="I840" s="391">
        <v>0</v>
      </c>
      <c r="J840" s="391">
        <v>0</v>
      </c>
      <c r="K840" s="391">
        <v>0</v>
      </c>
      <c r="L840" s="389">
        <v>11</v>
      </c>
      <c r="M840" s="391">
        <v>0</v>
      </c>
      <c r="N840" s="389">
        <v>1</v>
      </c>
      <c r="O840" s="391">
        <v>0</v>
      </c>
      <c r="P840" s="391">
        <v>0</v>
      </c>
    </row>
    <row r="841" spans="1:16">
      <c r="A841" s="399" t="s">
        <v>2007</v>
      </c>
      <c r="B841" s="389">
        <v>22</v>
      </c>
      <c r="C841" s="389">
        <v>148</v>
      </c>
      <c r="D841" s="389">
        <v>6.7272727272727275</v>
      </c>
      <c r="E841" s="391">
        <v>0</v>
      </c>
      <c r="F841" s="391">
        <v>0</v>
      </c>
      <c r="G841" s="389">
        <v>1</v>
      </c>
      <c r="H841" s="389">
        <v>2</v>
      </c>
      <c r="I841" s="391">
        <v>0</v>
      </c>
      <c r="J841" s="391">
        <v>0</v>
      </c>
      <c r="K841" s="389">
        <v>1</v>
      </c>
      <c r="L841" s="389">
        <v>6</v>
      </c>
      <c r="M841" s="389">
        <v>4</v>
      </c>
      <c r="N841" s="389">
        <v>1</v>
      </c>
      <c r="O841" s="389">
        <v>7</v>
      </c>
      <c r="P841" s="391">
        <v>0</v>
      </c>
    </row>
    <row r="842" spans="1:16">
      <c r="A842" s="399" t="s">
        <v>2008</v>
      </c>
      <c r="B842" s="389">
        <v>40</v>
      </c>
      <c r="C842" s="389">
        <v>302</v>
      </c>
      <c r="D842" s="389">
        <v>7.55</v>
      </c>
      <c r="E842" s="391">
        <v>0</v>
      </c>
      <c r="F842" s="389">
        <v>1</v>
      </c>
      <c r="G842" s="391">
        <v>0</v>
      </c>
      <c r="H842" s="391">
        <v>0</v>
      </c>
      <c r="I842" s="391">
        <v>0</v>
      </c>
      <c r="J842" s="391">
        <v>0</v>
      </c>
      <c r="K842" s="389">
        <v>3</v>
      </c>
      <c r="L842" s="389">
        <v>2</v>
      </c>
      <c r="M842" s="389">
        <v>11</v>
      </c>
      <c r="N842" s="389">
        <v>7</v>
      </c>
      <c r="O842" s="389">
        <v>16</v>
      </c>
      <c r="P842" s="391">
        <v>0</v>
      </c>
    </row>
    <row r="843" spans="1:16">
      <c r="A843" s="399" t="s">
        <v>2009</v>
      </c>
      <c r="B843" s="389">
        <v>30</v>
      </c>
      <c r="C843" s="389">
        <v>159</v>
      </c>
      <c r="D843" s="389">
        <v>5.3</v>
      </c>
      <c r="E843" s="391">
        <v>0</v>
      </c>
      <c r="F843" s="391">
        <v>0</v>
      </c>
      <c r="G843" s="391">
        <v>0</v>
      </c>
      <c r="H843" s="391">
        <v>0</v>
      </c>
      <c r="I843" s="391">
        <v>0</v>
      </c>
      <c r="J843" s="389">
        <v>2</v>
      </c>
      <c r="K843" s="391">
        <v>0</v>
      </c>
      <c r="L843" s="389">
        <v>1</v>
      </c>
      <c r="M843" s="389">
        <v>2</v>
      </c>
      <c r="N843" s="389">
        <v>7</v>
      </c>
      <c r="O843" s="389">
        <v>18</v>
      </c>
      <c r="P843" s="391">
        <v>0</v>
      </c>
    </row>
    <row r="844" spans="1:16">
      <c r="A844" s="399" t="s">
        <v>2010</v>
      </c>
      <c r="B844" s="389">
        <v>71</v>
      </c>
      <c r="C844" s="389">
        <v>288</v>
      </c>
      <c r="D844" s="389">
        <v>4.056338028169014</v>
      </c>
      <c r="E844" s="391">
        <v>0</v>
      </c>
      <c r="F844" s="389">
        <v>2</v>
      </c>
      <c r="G844" s="389">
        <v>3</v>
      </c>
      <c r="H844" s="391">
        <v>0</v>
      </c>
      <c r="I844" s="389">
        <v>1</v>
      </c>
      <c r="J844" s="391">
        <v>0</v>
      </c>
      <c r="K844" s="389">
        <v>7</v>
      </c>
      <c r="L844" s="389">
        <v>14</v>
      </c>
      <c r="M844" s="389">
        <v>21</v>
      </c>
      <c r="N844" s="389">
        <v>11</v>
      </c>
      <c r="O844" s="389">
        <v>12</v>
      </c>
      <c r="P844" s="391">
        <v>0</v>
      </c>
    </row>
    <row r="845" spans="1:16" ht="22.5">
      <c r="A845" s="399" t="s">
        <v>2011</v>
      </c>
      <c r="B845" s="389">
        <v>625</v>
      </c>
      <c r="C845" s="389">
        <v>3238</v>
      </c>
      <c r="D845" s="389">
        <v>5.1807999999999996</v>
      </c>
      <c r="E845" s="391">
        <v>0</v>
      </c>
      <c r="F845" s="391">
        <v>0</v>
      </c>
      <c r="G845" s="389">
        <v>1</v>
      </c>
      <c r="H845" s="391">
        <v>0</v>
      </c>
      <c r="I845" s="389">
        <v>13</v>
      </c>
      <c r="J845" s="389">
        <v>12</v>
      </c>
      <c r="K845" s="389">
        <v>105</v>
      </c>
      <c r="L845" s="389">
        <v>138</v>
      </c>
      <c r="M845" s="389">
        <v>148</v>
      </c>
      <c r="N845" s="389">
        <v>104</v>
      </c>
      <c r="O845" s="389">
        <v>103</v>
      </c>
      <c r="P845" s="389">
        <v>1</v>
      </c>
    </row>
    <row r="846" spans="1:16" ht="22.5">
      <c r="A846" s="399" t="s">
        <v>2012</v>
      </c>
      <c r="B846" s="389">
        <v>107</v>
      </c>
      <c r="C846" s="389">
        <v>516</v>
      </c>
      <c r="D846" s="389">
        <v>4.8224299065420562</v>
      </c>
      <c r="E846" s="391">
        <v>0</v>
      </c>
      <c r="F846" s="391">
        <v>0</v>
      </c>
      <c r="G846" s="389">
        <v>1</v>
      </c>
      <c r="H846" s="389">
        <v>1</v>
      </c>
      <c r="I846" s="389">
        <v>4</v>
      </c>
      <c r="J846" s="389">
        <v>8</v>
      </c>
      <c r="K846" s="389">
        <v>17</v>
      </c>
      <c r="L846" s="389">
        <v>17</v>
      </c>
      <c r="M846" s="389">
        <v>19</v>
      </c>
      <c r="N846" s="389">
        <v>25</v>
      </c>
      <c r="O846" s="389">
        <v>15</v>
      </c>
      <c r="P846" s="391">
        <v>0</v>
      </c>
    </row>
    <row r="847" spans="1:16">
      <c r="A847" s="399" t="s">
        <v>2013</v>
      </c>
      <c r="B847" s="389">
        <v>1603</v>
      </c>
      <c r="C847" s="389">
        <v>5814</v>
      </c>
      <c r="D847" s="389">
        <v>3.6269494697442295</v>
      </c>
      <c r="E847" s="391">
        <v>0</v>
      </c>
      <c r="F847" s="389">
        <v>6</v>
      </c>
      <c r="G847" s="389">
        <v>8</v>
      </c>
      <c r="H847" s="389">
        <v>24</v>
      </c>
      <c r="I847" s="389">
        <v>43</v>
      </c>
      <c r="J847" s="389">
        <v>79</v>
      </c>
      <c r="K847" s="389">
        <v>291</v>
      </c>
      <c r="L847" s="389">
        <v>353</v>
      </c>
      <c r="M847" s="389">
        <v>296</v>
      </c>
      <c r="N847" s="389">
        <v>244</v>
      </c>
      <c r="O847" s="389">
        <v>259</v>
      </c>
      <c r="P847" s="391">
        <v>0</v>
      </c>
    </row>
    <row r="848" spans="1:16">
      <c r="A848" s="399" t="s">
        <v>2014</v>
      </c>
      <c r="B848" s="389">
        <v>40</v>
      </c>
      <c r="C848" s="389">
        <v>241</v>
      </c>
      <c r="D848" s="389">
        <v>6.0250000000000004</v>
      </c>
      <c r="E848" s="391">
        <v>0</v>
      </c>
      <c r="F848" s="389">
        <v>3</v>
      </c>
      <c r="G848" s="389">
        <v>5</v>
      </c>
      <c r="H848" s="389">
        <v>1</v>
      </c>
      <c r="I848" s="389">
        <v>3</v>
      </c>
      <c r="J848" s="389">
        <v>1</v>
      </c>
      <c r="K848" s="389">
        <v>4</v>
      </c>
      <c r="L848" s="389">
        <v>6</v>
      </c>
      <c r="M848" s="389">
        <v>5</v>
      </c>
      <c r="N848" s="389">
        <v>7</v>
      </c>
      <c r="O848" s="389">
        <v>5</v>
      </c>
      <c r="P848" s="391">
        <v>0</v>
      </c>
    </row>
    <row r="849" spans="1:16">
      <c r="A849" s="399" t="s">
        <v>2015</v>
      </c>
      <c r="B849" s="389">
        <v>8</v>
      </c>
      <c r="C849" s="389">
        <v>37</v>
      </c>
      <c r="D849" s="389">
        <v>4.625</v>
      </c>
      <c r="E849" s="391">
        <v>0</v>
      </c>
      <c r="F849" s="391">
        <v>0</v>
      </c>
      <c r="G849" s="391">
        <v>0</v>
      </c>
      <c r="H849" s="389">
        <v>2</v>
      </c>
      <c r="I849" s="391">
        <v>0</v>
      </c>
      <c r="J849" s="391">
        <v>0</v>
      </c>
      <c r="K849" s="389">
        <v>2</v>
      </c>
      <c r="L849" s="389">
        <v>2</v>
      </c>
      <c r="M849" s="389">
        <v>1</v>
      </c>
      <c r="N849" s="389">
        <v>1</v>
      </c>
      <c r="O849" s="391">
        <v>0</v>
      </c>
      <c r="P849" s="391">
        <v>0</v>
      </c>
    </row>
    <row r="850" spans="1:16">
      <c r="A850" s="399" t="s">
        <v>2016</v>
      </c>
      <c r="B850" s="389">
        <v>77</v>
      </c>
      <c r="C850" s="389">
        <v>385</v>
      </c>
      <c r="D850" s="389">
        <v>5</v>
      </c>
      <c r="E850" s="391">
        <v>0</v>
      </c>
      <c r="F850" s="389">
        <v>3</v>
      </c>
      <c r="G850" s="389">
        <v>2</v>
      </c>
      <c r="H850" s="391">
        <v>0</v>
      </c>
      <c r="I850" s="389">
        <v>6</v>
      </c>
      <c r="J850" s="389">
        <v>4</v>
      </c>
      <c r="K850" s="389">
        <v>12</v>
      </c>
      <c r="L850" s="389">
        <v>16</v>
      </c>
      <c r="M850" s="389">
        <v>14</v>
      </c>
      <c r="N850" s="389">
        <v>9</v>
      </c>
      <c r="O850" s="389">
        <v>11</v>
      </c>
      <c r="P850" s="391">
        <v>0</v>
      </c>
    </row>
    <row r="851" spans="1:16">
      <c r="A851" s="399" t="s">
        <v>2017</v>
      </c>
      <c r="B851" s="389">
        <v>346</v>
      </c>
      <c r="C851" s="389">
        <v>695</v>
      </c>
      <c r="D851" s="389">
        <v>2.0086705202312141</v>
      </c>
      <c r="E851" s="391">
        <v>0</v>
      </c>
      <c r="F851" s="389">
        <v>33</v>
      </c>
      <c r="G851" s="389">
        <v>33</v>
      </c>
      <c r="H851" s="389">
        <v>21</v>
      </c>
      <c r="I851" s="389">
        <v>13</v>
      </c>
      <c r="J851" s="389">
        <v>7</v>
      </c>
      <c r="K851" s="389">
        <v>31</v>
      </c>
      <c r="L851" s="389">
        <v>30</v>
      </c>
      <c r="M851" s="389">
        <v>71</v>
      </c>
      <c r="N851" s="389">
        <v>66</v>
      </c>
      <c r="O851" s="389">
        <v>41</v>
      </c>
      <c r="P851" s="391">
        <v>0</v>
      </c>
    </row>
    <row r="852" spans="1:16" ht="22.5">
      <c r="A852" s="399" t="s">
        <v>2018</v>
      </c>
      <c r="B852" s="389">
        <v>60</v>
      </c>
      <c r="C852" s="389">
        <v>127</v>
      </c>
      <c r="D852" s="389">
        <v>2.1166666666666667</v>
      </c>
      <c r="E852" s="391">
        <v>0</v>
      </c>
      <c r="F852" s="389">
        <v>4</v>
      </c>
      <c r="G852" s="389">
        <v>2</v>
      </c>
      <c r="H852" s="389">
        <v>1</v>
      </c>
      <c r="I852" s="389">
        <v>3</v>
      </c>
      <c r="J852" s="389">
        <v>1</v>
      </c>
      <c r="K852" s="389">
        <v>18</v>
      </c>
      <c r="L852" s="389">
        <v>12</v>
      </c>
      <c r="M852" s="389">
        <v>7</v>
      </c>
      <c r="N852" s="389">
        <v>8</v>
      </c>
      <c r="O852" s="389">
        <v>4</v>
      </c>
      <c r="P852" s="391">
        <v>0</v>
      </c>
    </row>
    <row r="853" spans="1:16" ht="22.5">
      <c r="A853" s="399" t="s">
        <v>2019</v>
      </c>
      <c r="B853" s="389">
        <v>392</v>
      </c>
      <c r="C853" s="389">
        <v>818</v>
      </c>
      <c r="D853" s="389">
        <v>2.0867346938775508</v>
      </c>
      <c r="E853" s="391">
        <v>0</v>
      </c>
      <c r="F853" s="389">
        <v>11</v>
      </c>
      <c r="G853" s="389">
        <v>18</v>
      </c>
      <c r="H853" s="389">
        <v>27</v>
      </c>
      <c r="I853" s="389">
        <v>38</v>
      </c>
      <c r="J853" s="389">
        <v>33</v>
      </c>
      <c r="K853" s="389">
        <v>90</v>
      </c>
      <c r="L853" s="389">
        <v>60</v>
      </c>
      <c r="M853" s="389">
        <v>59</v>
      </c>
      <c r="N853" s="389">
        <v>32</v>
      </c>
      <c r="O853" s="389">
        <v>24</v>
      </c>
      <c r="P853" s="391">
        <v>0</v>
      </c>
    </row>
    <row r="854" spans="1:16" ht="33.75">
      <c r="A854" s="399" t="s">
        <v>2020</v>
      </c>
      <c r="B854" s="389">
        <v>52</v>
      </c>
      <c r="C854" s="389">
        <v>141</v>
      </c>
      <c r="D854" s="389">
        <v>2.7115384615384617</v>
      </c>
      <c r="E854" s="391">
        <v>0</v>
      </c>
      <c r="F854" s="391">
        <v>0</v>
      </c>
      <c r="G854" s="389">
        <v>5</v>
      </c>
      <c r="H854" s="389">
        <v>5</v>
      </c>
      <c r="I854" s="389">
        <v>3</v>
      </c>
      <c r="J854" s="389">
        <v>1</v>
      </c>
      <c r="K854" s="389">
        <v>6</v>
      </c>
      <c r="L854" s="389">
        <v>8</v>
      </c>
      <c r="M854" s="389">
        <v>8</v>
      </c>
      <c r="N854" s="389">
        <v>9</v>
      </c>
      <c r="O854" s="389">
        <v>7</v>
      </c>
      <c r="P854" s="391">
        <v>0</v>
      </c>
    </row>
    <row r="855" spans="1:16">
      <c r="A855" s="399" t="s">
        <v>2021</v>
      </c>
      <c r="B855" s="389">
        <v>324</v>
      </c>
      <c r="C855" s="389">
        <v>582</v>
      </c>
      <c r="D855" s="389">
        <v>1.7962962962962963</v>
      </c>
      <c r="E855" s="391">
        <v>0</v>
      </c>
      <c r="F855" s="389">
        <v>14</v>
      </c>
      <c r="G855" s="389">
        <v>20</v>
      </c>
      <c r="H855" s="389">
        <v>20</v>
      </c>
      <c r="I855" s="389">
        <v>32</v>
      </c>
      <c r="J855" s="389">
        <v>19</v>
      </c>
      <c r="K855" s="389">
        <v>69</v>
      </c>
      <c r="L855" s="389">
        <v>43</v>
      </c>
      <c r="M855" s="389">
        <v>46</v>
      </c>
      <c r="N855" s="389">
        <v>31</v>
      </c>
      <c r="O855" s="389">
        <v>30</v>
      </c>
      <c r="P855" s="391">
        <v>0</v>
      </c>
    </row>
    <row r="856" spans="1:16">
      <c r="A856" s="399" t="s">
        <v>2022</v>
      </c>
      <c r="B856" s="389">
        <v>57</v>
      </c>
      <c r="C856" s="389">
        <v>338</v>
      </c>
      <c r="D856" s="389">
        <v>5.9298245614035086</v>
      </c>
      <c r="E856" s="389">
        <v>1</v>
      </c>
      <c r="F856" s="389">
        <v>2</v>
      </c>
      <c r="G856" s="389">
        <v>1</v>
      </c>
      <c r="H856" s="389">
        <v>1</v>
      </c>
      <c r="I856" s="389">
        <v>2</v>
      </c>
      <c r="J856" s="389">
        <v>2</v>
      </c>
      <c r="K856" s="389">
        <v>6</v>
      </c>
      <c r="L856" s="389">
        <v>16</v>
      </c>
      <c r="M856" s="389">
        <v>9</v>
      </c>
      <c r="N856" s="389">
        <v>8</v>
      </c>
      <c r="O856" s="389">
        <v>9</v>
      </c>
      <c r="P856" s="391">
        <v>0</v>
      </c>
    </row>
    <row r="857" spans="1:16">
      <c r="A857" s="399" t="s">
        <v>2023</v>
      </c>
      <c r="B857" s="389">
        <v>479</v>
      </c>
      <c r="C857" s="389">
        <v>1254</v>
      </c>
      <c r="D857" s="389">
        <v>2.6179540709812108</v>
      </c>
      <c r="E857" s="391">
        <v>0</v>
      </c>
      <c r="F857" s="391">
        <v>0</v>
      </c>
      <c r="G857" s="389">
        <v>1</v>
      </c>
      <c r="H857" s="389">
        <v>1</v>
      </c>
      <c r="I857" s="389">
        <v>4</v>
      </c>
      <c r="J857" s="389">
        <v>8</v>
      </c>
      <c r="K857" s="389">
        <v>23</v>
      </c>
      <c r="L857" s="389">
        <v>43</v>
      </c>
      <c r="M857" s="389">
        <v>132</v>
      </c>
      <c r="N857" s="389">
        <v>133</v>
      </c>
      <c r="O857" s="389">
        <v>134</v>
      </c>
      <c r="P857" s="391">
        <v>0</v>
      </c>
    </row>
    <row r="858" spans="1:16" ht="22.5">
      <c r="A858" s="399" t="s">
        <v>2024</v>
      </c>
      <c r="B858" s="389">
        <v>19</v>
      </c>
      <c r="C858" s="389">
        <v>100</v>
      </c>
      <c r="D858" s="389">
        <v>5.2631578947368425</v>
      </c>
      <c r="E858" s="391">
        <v>0</v>
      </c>
      <c r="F858" s="391">
        <v>0</v>
      </c>
      <c r="G858" s="389">
        <v>1</v>
      </c>
      <c r="H858" s="391">
        <v>0</v>
      </c>
      <c r="I858" s="389">
        <v>2</v>
      </c>
      <c r="J858" s="389">
        <v>1</v>
      </c>
      <c r="K858" s="389">
        <v>1</v>
      </c>
      <c r="L858" s="389">
        <v>6</v>
      </c>
      <c r="M858" s="389">
        <v>4</v>
      </c>
      <c r="N858" s="389">
        <v>1</v>
      </c>
      <c r="O858" s="389">
        <v>3</v>
      </c>
      <c r="P858" s="391">
        <v>0</v>
      </c>
    </row>
    <row r="859" spans="1:16">
      <c r="A859" s="399" t="s">
        <v>2025</v>
      </c>
      <c r="B859" s="389">
        <v>110</v>
      </c>
      <c r="C859" s="389">
        <v>245</v>
      </c>
      <c r="D859" s="389">
        <v>2.2272727272727271</v>
      </c>
      <c r="E859" s="391">
        <v>0</v>
      </c>
      <c r="F859" s="391">
        <v>0</v>
      </c>
      <c r="G859" s="389">
        <v>1</v>
      </c>
      <c r="H859" s="389">
        <v>2</v>
      </c>
      <c r="I859" s="389">
        <v>4</v>
      </c>
      <c r="J859" s="389">
        <v>9</v>
      </c>
      <c r="K859" s="389">
        <v>10</v>
      </c>
      <c r="L859" s="389">
        <v>29</v>
      </c>
      <c r="M859" s="389">
        <v>28</v>
      </c>
      <c r="N859" s="389">
        <v>13</v>
      </c>
      <c r="O859" s="389">
        <v>14</v>
      </c>
      <c r="P859" s="391">
        <v>0</v>
      </c>
    </row>
    <row r="860" spans="1:16" ht="22.5">
      <c r="A860" s="399" t="s">
        <v>2026</v>
      </c>
      <c r="B860" s="389">
        <v>293</v>
      </c>
      <c r="C860" s="389">
        <v>855</v>
      </c>
      <c r="D860" s="389">
        <v>2.9180887372013653</v>
      </c>
      <c r="E860" s="389">
        <v>2</v>
      </c>
      <c r="F860" s="389">
        <v>3</v>
      </c>
      <c r="G860" s="389">
        <v>6</v>
      </c>
      <c r="H860" s="389">
        <v>12</v>
      </c>
      <c r="I860" s="389">
        <v>17</v>
      </c>
      <c r="J860" s="389">
        <v>23</v>
      </c>
      <c r="K860" s="389">
        <v>48</v>
      </c>
      <c r="L860" s="389">
        <v>51</v>
      </c>
      <c r="M860" s="389">
        <v>49</v>
      </c>
      <c r="N860" s="389">
        <v>39</v>
      </c>
      <c r="O860" s="389">
        <v>43</v>
      </c>
      <c r="P860" s="391">
        <v>0</v>
      </c>
    </row>
    <row r="861" spans="1:16">
      <c r="A861" s="399" t="s">
        <v>2027</v>
      </c>
      <c r="B861" s="389">
        <v>204</v>
      </c>
      <c r="C861" s="389">
        <v>286</v>
      </c>
      <c r="D861" s="389">
        <v>1.4019607843137254</v>
      </c>
      <c r="E861" s="391">
        <v>0</v>
      </c>
      <c r="F861" s="391">
        <v>0</v>
      </c>
      <c r="G861" s="391">
        <v>0</v>
      </c>
      <c r="H861" s="391">
        <v>0</v>
      </c>
      <c r="I861" s="389">
        <v>1</v>
      </c>
      <c r="J861" s="391">
        <v>0</v>
      </c>
      <c r="K861" s="389">
        <v>2</v>
      </c>
      <c r="L861" s="389">
        <v>6</v>
      </c>
      <c r="M861" s="389">
        <v>26</v>
      </c>
      <c r="N861" s="389">
        <v>86</v>
      </c>
      <c r="O861" s="389">
        <v>83</v>
      </c>
      <c r="P861" s="391">
        <v>0</v>
      </c>
    </row>
    <row r="862" spans="1:16">
      <c r="A862" s="399" t="s">
        <v>2028</v>
      </c>
      <c r="B862" s="389">
        <v>250</v>
      </c>
      <c r="C862" s="389">
        <v>568</v>
      </c>
      <c r="D862" s="389">
        <v>2.2719999999999998</v>
      </c>
      <c r="E862" s="391">
        <v>0</v>
      </c>
      <c r="F862" s="391">
        <v>0</v>
      </c>
      <c r="G862" s="389">
        <v>1</v>
      </c>
      <c r="H862" s="391">
        <v>0</v>
      </c>
      <c r="I862" s="389">
        <v>1</v>
      </c>
      <c r="J862" s="391">
        <v>0</v>
      </c>
      <c r="K862" s="389">
        <v>1</v>
      </c>
      <c r="L862" s="389">
        <v>8</v>
      </c>
      <c r="M862" s="389">
        <v>45</v>
      </c>
      <c r="N862" s="389">
        <v>99</v>
      </c>
      <c r="O862" s="389">
        <v>95</v>
      </c>
      <c r="P862" s="391">
        <v>0</v>
      </c>
    </row>
    <row r="863" spans="1:16">
      <c r="A863" s="399" t="s">
        <v>2029</v>
      </c>
      <c r="B863" s="389">
        <v>11</v>
      </c>
      <c r="C863" s="389">
        <v>19</v>
      </c>
      <c r="D863" s="389">
        <v>1.7272727272727273</v>
      </c>
      <c r="E863" s="391">
        <v>0</v>
      </c>
      <c r="F863" s="391">
        <v>0</v>
      </c>
      <c r="G863" s="391">
        <v>0</v>
      </c>
      <c r="H863" s="391">
        <v>0</v>
      </c>
      <c r="I863" s="389">
        <v>3</v>
      </c>
      <c r="J863" s="391">
        <v>0</v>
      </c>
      <c r="K863" s="391">
        <v>0</v>
      </c>
      <c r="L863" s="389">
        <v>6</v>
      </c>
      <c r="M863" s="391">
        <v>0</v>
      </c>
      <c r="N863" s="389">
        <v>2</v>
      </c>
      <c r="O863" s="391">
        <v>0</v>
      </c>
      <c r="P863" s="391">
        <v>0</v>
      </c>
    </row>
    <row r="864" spans="1:16">
      <c r="A864" s="399" t="s">
        <v>2030</v>
      </c>
      <c r="B864" s="389">
        <v>151</v>
      </c>
      <c r="C864" s="389">
        <v>843</v>
      </c>
      <c r="D864" s="389">
        <v>5.5827814569536427</v>
      </c>
      <c r="E864" s="391">
        <v>0</v>
      </c>
      <c r="F864" s="389">
        <v>4</v>
      </c>
      <c r="G864" s="389">
        <v>10</v>
      </c>
      <c r="H864" s="389">
        <v>14</v>
      </c>
      <c r="I864" s="389">
        <v>8</v>
      </c>
      <c r="J864" s="389">
        <v>10</v>
      </c>
      <c r="K864" s="389">
        <v>14</v>
      </c>
      <c r="L864" s="389">
        <v>20</v>
      </c>
      <c r="M864" s="389">
        <v>16</v>
      </c>
      <c r="N864" s="389">
        <v>31</v>
      </c>
      <c r="O864" s="389">
        <v>24</v>
      </c>
      <c r="P864" s="391">
        <v>0</v>
      </c>
    </row>
    <row r="865" spans="1:16" ht="22.5">
      <c r="A865" s="399" t="s">
        <v>2031</v>
      </c>
      <c r="B865" s="389">
        <v>84</v>
      </c>
      <c r="C865" s="389">
        <v>337</v>
      </c>
      <c r="D865" s="389">
        <v>4.0119047619047619</v>
      </c>
      <c r="E865" s="389">
        <v>2</v>
      </c>
      <c r="F865" s="389">
        <v>6</v>
      </c>
      <c r="G865" s="389">
        <v>10</v>
      </c>
      <c r="H865" s="389">
        <v>16</v>
      </c>
      <c r="I865" s="389">
        <v>8</v>
      </c>
      <c r="J865" s="389">
        <v>3</v>
      </c>
      <c r="K865" s="389">
        <v>9</v>
      </c>
      <c r="L865" s="389">
        <v>8</v>
      </c>
      <c r="M865" s="389">
        <v>9</v>
      </c>
      <c r="N865" s="389">
        <v>3</v>
      </c>
      <c r="O865" s="389">
        <v>10</v>
      </c>
      <c r="P865" s="391">
        <v>0</v>
      </c>
    </row>
    <row r="866" spans="1:16">
      <c r="A866" s="399" t="s">
        <v>2032</v>
      </c>
      <c r="B866" s="389">
        <v>328</v>
      </c>
      <c r="C866" s="389">
        <v>4647</v>
      </c>
      <c r="D866" s="389">
        <v>14.167682926829269</v>
      </c>
      <c r="E866" s="389">
        <v>5</v>
      </c>
      <c r="F866" s="389">
        <v>20</v>
      </c>
      <c r="G866" s="389">
        <v>41</v>
      </c>
      <c r="H866" s="389">
        <v>66</v>
      </c>
      <c r="I866" s="389">
        <v>25</v>
      </c>
      <c r="J866" s="389">
        <v>18</v>
      </c>
      <c r="K866" s="389">
        <v>34</v>
      </c>
      <c r="L866" s="389">
        <v>31</v>
      </c>
      <c r="M866" s="389">
        <v>25</v>
      </c>
      <c r="N866" s="389">
        <v>18</v>
      </c>
      <c r="O866" s="389">
        <v>45</v>
      </c>
      <c r="P866" s="391">
        <v>0</v>
      </c>
    </row>
    <row r="867" spans="1:16">
      <c r="A867" s="399" t="s">
        <v>2033</v>
      </c>
      <c r="B867" s="389">
        <v>17</v>
      </c>
      <c r="C867" s="389">
        <v>116</v>
      </c>
      <c r="D867" s="389">
        <v>6.8235294117647056</v>
      </c>
      <c r="E867" s="391">
        <v>0</v>
      </c>
      <c r="F867" s="391">
        <v>0</v>
      </c>
      <c r="G867" s="391">
        <v>0</v>
      </c>
      <c r="H867" s="391">
        <v>0</v>
      </c>
      <c r="I867" s="389">
        <v>1</v>
      </c>
      <c r="J867" s="389">
        <v>2</v>
      </c>
      <c r="K867" s="389">
        <v>2</v>
      </c>
      <c r="L867" s="389">
        <v>3</v>
      </c>
      <c r="M867" s="389">
        <v>3</v>
      </c>
      <c r="N867" s="389">
        <v>2</v>
      </c>
      <c r="O867" s="389">
        <v>4</v>
      </c>
      <c r="P867" s="391">
        <v>0</v>
      </c>
    </row>
    <row r="868" spans="1:16" ht="22.5">
      <c r="A868" s="399" t="s">
        <v>2034</v>
      </c>
      <c r="B868" s="389">
        <v>2</v>
      </c>
      <c r="C868" s="389">
        <v>4</v>
      </c>
      <c r="D868" s="389">
        <v>2</v>
      </c>
      <c r="E868" s="391">
        <v>0</v>
      </c>
      <c r="F868" s="391">
        <v>0</v>
      </c>
      <c r="G868" s="391">
        <v>0</v>
      </c>
      <c r="H868" s="391">
        <v>0</v>
      </c>
      <c r="I868" s="391">
        <v>0</v>
      </c>
      <c r="J868" s="391">
        <v>0</v>
      </c>
      <c r="K868" s="391">
        <v>0</v>
      </c>
      <c r="L868" s="389">
        <v>1</v>
      </c>
      <c r="M868" s="391">
        <v>0</v>
      </c>
      <c r="N868" s="389">
        <v>1</v>
      </c>
      <c r="O868" s="391">
        <v>0</v>
      </c>
      <c r="P868" s="391">
        <v>0</v>
      </c>
    </row>
    <row r="869" spans="1:16">
      <c r="A869" s="399" t="s">
        <v>2035</v>
      </c>
      <c r="B869" s="389">
        <v>40</v>
      </c>
      <c r="C869" s="389">
        <v>102</v>
      </c>
      <c r="D869" s="389">
        <v>2.5499999999999998</v>
      </c>
      <c r="E869" s="389">
        <v>1</v>
      </c>
      <c r="F869" s="391">
        <v>0</v>
      </c>
      <c r="G869" s="389">
        <v>3</v>
      </c>
      <c r="H869" s="389">
        <v>2</v>
      </c>
      <c r="I869" s="389">
        <v>3</v>
      </c>
      <c r="J869" s="389">
        <v>2</v>
      </c>
      <c r="K869" s="389">
        <v>4</v>
      </c>
      <c r="L869" s="389">
        <v>2</v>
      </c>
      <c r="M869" s="389">
        <v>10</v>
      </c>
      <c r="N869" s="389">
        <v>6</v>
      </c>
      <c r="O869" s="389">
        <v>7</v>
      </c>
      <c r="P869" s="391">
        <v>0</v>
      </c>
    </row>
    <row r="870" spans="1:16" ht="22.5">
      <c r="A870" s="399" t="s">
        <v>2036</v>
      </c>
      <c r="B870" s="389">
        <v>8</v>
      </c>
      <c r="C870" s="389">
        <v>33</v>
      </c>
      <c r="D870" s="389">
        <v>4.125</v>
      </c>
      <c r="E870" s="391">
        <v>0</v>
      </c>
      <c r="F870" s="391">
        <v>0</v>
      </c>
      <c r="G870" s="389">
        <v>1</v>
      </c>
      <c r="H870" s="389">
        <v>5</v>
      </c>
      <c r="I870" s="391">
        <v>0</v>
      </c>
      <c r="J870" s="391">
        <v>0</v>
      </c>
      <c r="K870" s="391">
        <v>0</v>
      </c>
      <c r="L870" s="391">
        <v>0</v>
      </c>
      <c r="M870" s="391">
        <v>0</v>
      </c>
      <c r="N870" s="391">
        <v>0</v>
      </c>
      <c r="O870" s="389">
        <v>2</v>
      </c>
      <c r="P870" s="391">
        <v>0</v>
      </c>
    </row>
    <row r="871" spans="1:16">
      <c r="A871" s="399" t="s">
        <v>2037</v>
      </c>
      <c r="B871" s="389">
        <v>30</v>
      </c>
      <c r="C871" s="389">
        <v>63</v>
      </c>
      <c r="D871" s="389">
        <v>2.1</v>
      </c>
      <c r="E871" s="391">
        <v>0</v>
      </c>
      <c r="F871" s="391">
        <v>0</v>
      </c>
      <c r="G871" s="389">
        <v>6</v>
      </c>
      <c r="H871" s="389">
        <v>7</v>
      </c>
      <c r="I871" s="389">
        <v>1</v>
      </c>
      <c r="J871" s="389">
        <v>1</v>
      </c>
      <c r="K871" s="389">
        <v>1</v>
      </c>
      <c r="L871" s="389">
        <v>5</v>
      </c>
      <c r="M871" s="389">
        <v>7</v>
      </c>
      <c r="N871" s="389">
        <v>1</v>
      </c>
      <c r="O871" s="389">
        <v>1</v>
      </c>
      <c r="P871" s="391">
        <v>0</v>
      </c>
    </row>
    <row r="872" spans="1:16">
      <c r="A872" s="399" t="s">
        <v>2038</v>
      </c>
      <c r="B872" s="389">
        <v>46</v>
      </c>
      <c r="C872" s="389">
        <v>175</v>
      </c>
      <c r="D872" s="389">
        <v>3.8043478260869565</v>
      </c>
      <c r="E872" s="391">
        <v>0</v>
      </c>
      <c r="F872" s="389">
        <v>1</v>
      </c>
      <c r="G872" s="389">
        <v>5</v>
      </c>
      <c r="H872" s="389">
        <v>13</v>
      </c>
      <c r="I872" s="389">
        <v>4</v>
      </c>
      <c r="J872" s="389">
        <v>2</v>
      </c>
      <c r="K872" s="389">
        <v>6</v>
      </c>
      <c r="L872" s="389">
        <v>3</v>
      </c>
      <c r="M872" s="389">
        <v>8</v>
      </c>
      <c r="N872" s="389">
        <v>3</v>
      </c>
      <c r="O872" s="389">
        <v>1</v>
      </c>
      <c r="P872" s="391">
        <v>0</v>
      </c>
    </row>
    <row r="873" spans="1:16">
      <c r="A873" s="399" t="s">
        <v>2039</v>
      </c>
      <c r="B873" s="389">
        <v>47</v>
      </c>
      <c r="C873" s="389">
        <v>110</v>
      </c>
      <c r="D873" s="389">
        <v>2.3404255319148937</v>
      </c>
      <c r="E873" s="391">
        <v>0</v>
      </c>
      <c r="F873" s="389">
        <v>2</v>
      </c>
      <c r="G873" s="389">
        <v>2</v>
      </c>
      <c r="H873" s="391">
        <v>0</v>
      </c>
      <c r="I873" s="389">
        <v>5</v>
      </c>
      <c r="J873" s="389">
        <v>6</v>
      </c>
      <c r="K873" s="389">
        <v>9</v>
      </c>
      <c r="L873" s="389">
        <v>6</v>
      </c>
      <c r="M873" s="389">
        <v>6</v>
      </c>
      <c r="N873" s="389">
        <v>7</v>
      </c>
      <c r="O873" s="389">
        <v>4</v>
      </c>
      <c r="P873" s="391">
        <v>0</v>
      </c>
    </row>
    <row r="874" spans="1:16" ht="22.5">
      <c r="A874" s="399" t="s">
        <v>2040</v>
      </c>
      <c r="B874" s="389">
        <v>597</v>
      </c>
      <c r="C874" s="389">
        <v>922</v>
      </c>
      <c r="D874" s="389">
        <v>1.5443886097152428</v>
      </c>
      <c r="E874" s="391">
        <v>0</v>
      </c>
      <c r="F874" s="389">
        <v>2</v>
      </c>
      <c r="G874" s="389">
        <v>3</v>
      </c>
      <c r="H874" s="389">
        <v>14</v>
      </c>
      <c r="I874" s="389">
        <v>137</v>
      </c>
      <c r="J874" s="389">
        <v>129</v>
      </c>
      <c r="K874" s="389">
        <v>176</v>
      </c>
      <c r="L874" s="389">
        <v>71</v>
      </c>
      <c r="M874" s="389">
        <v>45</v>
      </c>
      <c r="N874" s="389">
        <v>11</v>
      </c>
      <c r="O874" s="389">
        <v>9</v>
      </c>
      <c r="P874" s="391">
        <v>0</v>
      </c>
    </row>
    <row r="875" spans="1:16" ht="33.75">
      <c r="A875" s="399" t="s">
        <v>2041</v>
      </c>
      <c r="B875" s="389">
        <v>27</v>
      </c>
      <c r="C875" s="389">
        <v>157</v>
      </c>
      <c r="D875" s="389">
        <v>5.8148148148148149</v>
      </c>
      <c r="E875" s="391">
        <v>0</v>
      </c>
      <c r="F875" s="389">
        <v>1</v>
      </c>
      <c r="G875" s="389">
        <v>1</v>
      </c>
      <c r="H875" s="389">
        <v>1</v>
      </c>
      <c r="I875" s="389">
        <v>2</v>
      </c>
      <c r="J875" s="391">
        <v>0</v>
      </c>
      <c r="K875" s="389">
        <v>2</v>
      </c>
      <c r="L875" s="389">
        <v>5</v>
      </c>
      <c r="M875" s="389">
        <v>3</v>
      </c>
      <c r="N875" s="389">
        <v>5</v>
      </c>
      <c r="O875" s="389">
        <v>7</v>
      </c>
      <c r="P875" s="391">
        <v>0</v>
      </c>
    </row>
    <row r="876" spans="1:16" ht="31.5" customHeight="1">
      <c r="A876" s="399" t="s">
        <v>2042</v>
      </c>
      <c r="B876" s="389">
        <v>51</v>
      </c>
      <c r="C876" s="389">
        <v>306</v>
      </c>
      <c r="D876" s="389">
        <v>6</v>
      </c>
      <c r="E876" s="391">
        <v>0</v>
      </c>
      <c r="F876" s="391">
        <v>0</v>
      </c>
      <c r="G876" s="391">
        <v>0</v>
      </c>
      <c r="H876" s="391">
        <v>0</v>
      </c>
      <c r="I876" s="391">
        <v>0</v>
      </c>
      <c r="J876" s="391">
        <v>0</v>
      </c>
      <c r="K876" s="389">
        <v>3</v>
      </c>
      <c r="L876" s="389">
        <v>2</v>
      </c>
      <c r="M876" s="389">
        <v>7</v>
      </c>
      <c r="N876" s="389">
        <v>12</v>
      </c>
      <c r="O876" s="389">
        <v>27</v>
      </c>
      <c r="P876" s="391">
        <v>0</v>
      </c>
    </row>
    <row r="877" spans="1:16">
      <c r="A877" s="398" t="s">
        <v>2043</v>
      </c>
      <c r="B877" s="389">
        <v>51897</v>
      </c>
      <c r="C877" s="389">
        <v>172167</v>
      </c>
      <c r="D877" s="389">
        <v>3.3174749985548297</v>
      </c>
      <c r="E877" s="389">
        <v>463</v>
      </c>
      <c r="F877" s="389">
        <v>1468</v>
      </c>
      <c r="G877" s="389">
        <v>1401</v>
      </c>
      <c r="H877" s="389">
        <v>1479</v>
      </c>
      <c r="I877" s="389">
        <v>3412</v>
      </c>
      <c r="J877" s="389">
        <v>4525</v>
      </c>
      <c r="K877" s="389">
        <v>10101</v>
      </c>
      <c r="L877" s="389">
        <v>9684</v>
      </c>
      <c r="M877" s="389">
        <v>8056</v>
      </c>
      <c r="N877" s="389">
        <v>5048</v>
      </c>
      <c r="O877" s="389">
        <v>6251</v>
      </c>
      <c r="P877" s="389">
        <v>9</v>
      </c>
    </row>
    <row r="878" spans="1:16">
      <c r="A878" s="399" t="s">
        <v>2044</v>
      </c>
      <c r="B878" s="389">
        <v>35</v>
      </c>
      <c r="C878" s="389">
        <v>193</v>
      </c>
      <c r="D878" s="389">
        <v>5.5142857142857142</v>
      </c>
      <c r="E878" s="391">
        <v>0</v>
      </c>
      <c r="F878" s="389">
        <v>7</v>
      </c>
      <c r="G878" s="389">
        <v>5</v>
      </c>
      <c r="H878" s="389">
        <v>7</v>
      </c>
      <c r="I878" s="389">
        <v>1</v>
      </c>
      <c r="J878" s="389">
        <v>2</v>
      </c>
      <c r="K878" s="389">
        <v>4</v>
      </c>
      <c r="L878" s="389">
        <v>4</v>
      </c>
      <c r="M878" s="389">
        <v>1</v>
      </c>
      <c r="N878" s="389">
        <v>1</v>
      </c>
      <c r="O878" s="389">
        <v>3</v>
      </c>
      <c r="P878" s="391">
        <v>0</v>
      </c>
    </row>
    <row r="879" spans="1:16" ht="22.5">
      <c r="A879" s="399" t="s">
        <v>2045</v>
      </c>
      <c r="B879" s="389">
        <v>1</v>
      </c>
      <c r="C879" s="389">
        <v>4</v>
      </c>
      <c r="D879" s="389">
        <v>4</v>
      </c>
      <c r="E879" s="391">
        <v>0</v>
      </c>
      <c r="F879" s="391">
        <v>0</v>
      </c>
      <c r="G879" s="389">
        <v>1</v>
      </c>
      <c r="H879" s="391">
        <v>0</v>
      </c>
      <c r="I879" s="391">
        <v>0</v>
      </c>
      <c r="J879" s="391">
        <v>0</v>
      </c>
      <c r="K879" s="391">
        <v>0</v>
      </c>
      <c r="L879" s="391">
        <v>0</v>
      </c>
      <c r="M879" s="391">
        <v>0</v>
      </c>
      <c r="N879" s="391">
        <v>0</v>
      </c>
      <c r="O879" s="391">
        <v>0</v>
      </c>
      <c r="P879" s="391">
        <v>0</v>
      </c>
    </row>
    <row r="880" spans="1:16">
      <c r="A880" s="399" t="s">
        <v>2046</v>
      </c>
      <c r="B880" s="389">
        <v>24</v>
      </c>
      <c r="C880" s="389">
        <v>106</v>
      </c>
      <c r="D880" s="389">
        <v>4.416666666666667</v>
      </c>
      <c r="E880" s="389">
        <v>1</v>
      </c>
      <c r="F880" s="389">
        <v>1</v>
      </c>
      <c r="G880" s="389">
        <v>3</v>
      </c>
      <c r="H880" s="391">
        <v>0</v>
      </c>
      <c r="I880" s="389">
        <v>1</v>
      </c>
      <c r="J880" s="391">
        <v>0</v>
      </c>
      <c r="K880" s="389">
        <v>3</v>
      </c>
      <c r="L880" s="389">
        <v>4</v>
      </c>
      <c r="M880" s="389">
        <v>3</v>
      </c>
      <c r="N880" s="389">
        <v>4</v>
      </c>
      <c r="O880" s="389">
        <v>4</v>
      </c>
      <c r="P880" s="391">
        <v>0</v>
      </c>
    </row>
    <row r="881" spans="1:16">
      <c r="A881" s="399" t="s">
        <v>2047</v>
      </c>
      <c r="B881" s="389">
        <v>186</v>
      </c>
      <c r="C881" s="389">
        <v>1962</v>
      </c>
      <c r="D881" s="389">
        <v>10.548387096774194</v>
      </c>
      <c r="E881" s="391">
        <v>0</v>
      </c>
      <c r="F881" s="389">
        <v>4</v>
      </c>
      <c r="G881" s="389">
        <v>4</v>
      </c>
      <c r="H881" s="389">
        <v>9</v>
      </c>
      <c r="I881" s="389">
        <v>8</v>
      </c>
      <c r="J881" s="389">
        <v>5</v>
      </c>
      <c r="K881" s="389">
        <v>11</v>
      </c>
      <c r="L881" s="389">
        <v>19</v>
      </c>
      <c r="M881" s="389">
        <v>18</v>
      </c>
      <c r="N881" s="389">
        <v>36</v>
      </c>
      <c r="O881" s="389">
        <v>72</v>
      </c>
      <c r="P881" s="391">
        <v>0</v>
      </c>
    </row>
    <row r="882" spans="1:16">
      <c r="A882" s="399" t="s">
        <v>2048</v>
      </c>
      <c r="B882" s="389">
        <v>198</v>
      </c>
      <c r="C882" s="389">
        <v>1355</v>
      </c>
      <c r="D882" s="389">
        <v>6.8434343434343434</v>
      </c>
      <c r="E882" s="389">
        <v>2</v>
      </c>
      <c r="F882" s="389">
        <v>28</v>
      </c>
      <c r="G882" s="389">
        <v>50</v>
      </c>
      <c r="H882" s="389">
        <v>22</v>
      </c>
      <c r="I882" s="389">
        <v>10</v>
      </c>
      <c r="J882" s="389">
        <v>15</v>
      </c>
      <c r="K882" s="389">
        <v>19</v>
      </c>
      <c r="L882" s="389">
        <v>22</v>
      </c>
      <c r="M882" s="389">
        <v>13</v>
      </c>
      <c r="N882" s="389">
        <v>8</v>
      </c>
      <c r="O882" s="389">
        <v>9</v>
      </c>
      <c r="P882" s="391">
        <v>0</v>
      </c>
    </row>
    <row r="883" spans="1:16">
      <c r="A883" s="399" t="s">
        <v>2049</v>
      </c>
      <c r="B883" s="389">
        <v>247</v>
      </c>
      <c r="C883" s="389">
        <v>1174</v>
      </c>
      <c r="D883" s="389">
        <v>4.7530364372469638</v>
      </c>
      <c r="E883" s="389">
        <v>1</v>
      </c>
      <c r="F883" s="389">
        <v>17</v>
      </c>
      <c r="G883" s="389">
        <v>31</v>
      </c>
      <c r="H883" s="389">
        <v>35</v>
      </c>
      <c r="I883" s="389">
        <v>13</v>
      </c>
      <c r="J883" s="389">
        <v>18</v>
      </c>
      <c r="K883" s="389">
        <v>42</v>
      </c>
      <c r="L883" s="389">
        <v>39</v>
      </c>
      <c r="M883" s="389">
        <v>29</v>
      </c>
      <c r="N883" s="389">
        <v>10</v>
      </c>
      <c r="O883" s="389">
        <v>12</v>
      </c>
      <c r="P883" s="391">
        <v>0</v>
      </c>
    </row>
    <row r="884" spans="1:16" ht="22.5">
      <c r="A884" s="399" t="s">
        <v>2050</v>
      </c>
      <c r="B884" s="389">
        <v>3</v>
      </c>
      <c r="C884" s="389">
        <v>6</v>
      </c>
      <c r="D884" s="389">
        <v>2</v>
      </c>
      <c r="E884" s="391">
        <v>0</v>
      </c>
      <c r="F884" s="391">
        <v>0</v>
      </c>
      <c r="G884" s="391">
        <v>0</v>
      </c>
      <c r="H884" s="391">
        <v>0</v>
      </c>
      <c r="I884" s="391">
        <v>0</v>
      </c>
      <c r="J884" s="389">
        <v>1</v>
      </c>
      <c r="K884" s="389">
        <v>1</v>
      </c>
      <c r="L884" s="391">
        <v>0</v>
      </c>
      <c r="M884" s="391">
        <v>0</v>
      </c>
      <c r="N884" s="391">
        <v>0</v>
      </c>
      <c r="O884" s="389">
        <v>1</v>
      </c>
      <c r="P884" s="391">
        <v>0</v>
      </c>
    </row>
    <row r="885" spans="1:16" ht="22.5">
      <c r="A885" s="399" t="s">
        <v>2051</v>
      </c>
      <c r="B885" s="389">
        <v>2</v>
      </c>
      <c r="C885" s="389">
        <v>10</v>
      </c>
      <c r="D885" s="389">
        <v>5</v>
      </c>
      <c r="E885" s="391">
        <v>0</v>
      </c>
      <c r="F885" s="389">
        <v>1</v>
      </c>
      <c r="G885" s="391">
        <v>0</v>
      </c>
      <c r="H885" s="391">
        <v>0</v>
      </c>
      <c r="I885" s="391">
        <v>0</v>
      </c>
      <c r="J885" s="391">
        <v>0</v>
      </c>
      <c r="K885" s="391">
        <v>0</v>
      </c>
      <c r="L885" s="391">
        <v>0</v>
      </c>
      <c r="M885" s="389">
        <v>1</v>
      </c>
      <c r="N885" s="391">
        <v>0</v>
      </c>
      <c r="O885" s="391">
        <v>0</v>
      </c>
      <c r="P885" s="391">
        <v>0</v>
      </c>
    </row>
    <row r="886" spans="1:16">
      <c r="A886" s="399" t="s">
        <v>2052</v>
      </c>
      <c r="B886" s="389">
        <v>1470</v>
      </c>
      <c r="C886" s="389">
        <v>5571</v>
      </c>
      <c r="D886" s="389">
        <v>3.7897959183673469</v>
      </c>
      <c r="E886" s="389">
        <v>20</v>
      </c>
      <c r="F886" s="389">
        <v>60</v>
      </c>
      <c r="G886" s="389">
        <v>49</v>
      </c>
      <c r="H886" s="389">
        <v>37</v>
      </c>
      <c r="I886" s="389">
        <v>135</v>
      </c>
      <c r="J886" s="389">
        <v>190</v>
      </c>
      <c r="K886" s="389">
        <v>326</v>
      </c>
      <c r="L886" s="389">
        <v>222</v>
      </c>
      <c r="M886" s="389">
        <v>150</v>
      </c>
      <c r="N886" s="389">
        <v>103</v>
      </c>
      <c r="O886" s="389">
        <v>178</v>
      </c>
      <c r="P886" s="391">
        <v>0</v>
      </c>
    </row>
    <row r="887" spans="1:16">
      <c r="A887" s="399" t="s">
        <v>2053</v>
      </c>
      <c r="B887" s="389">
        <v>500</v>
      </c>
      <c r="C887" s="389">
        <v>1863</v>
      </c>
      <c r="D887" s="389">
        <v>3.726</v>
      </c>
      <c r="E887" s="391">
        <v>0</v>
      </c>
      <c r="F887" s="389">
        <v>22</v>
      </c>
      <c r="G887" s="389">
        <v>31</v>
      </c>
      <c r="H887" s="389">
        <v>17</v>
      </c>
      <c r="I887" s="389">
        <v>38</v>
      </c>
      <c r="J887" s="389">
        <v>55</v>
      </c>
      <c r="K887" s="389">
        <v>97</v>
      </c>
      <c r="L887" s="389">
        <v>89</v>
      </c>
      <c r="M887" s="389">
        <v>69</v>
      </c>
      <c r="N887" s="389">
        <v>39</v>
      </c>
      <c r="O887" s="389">
        <v>43</v>
      </c>
      <c r="P887" s="391">
        <v>0</v>
      </c>
    </row>
    <row r="888" spans="1:16" ht="22.5">
      <c r="A888" s="399" t="s">
        <v>2054</v>
      </c>
      <c r="B888" s="389">
        <v>5336</v>
      </c>
      <c r="C888" s="389">
        <v>18054</v>
      </c>
      <c r="D888" s="389">
        <v>3.3834332833583209</v>
      </c>
      <c r="E888" s="389">
        <v>73</v>
      </c>
      <c r="F888" s="389">
        <v>224</v>
      </c>
      <c r="G888" s="389">
        <v>241</v>
      </c>
      <c r="H888" s="389">
        <v>175</v>
      </c>
      <c r="I888" s="389">
        <v>578</v>
      </c>
      <c r="J888" s="389">
        <v>686</v>
      </c>
      <c r="K888" s="389">
        <v>1166</v>
      </c>
      <c r="L888" s="389">
        <v>729</v>
      </c>
      <c r="M888" s="389">
        <v>542</v>
      </c>
      <c r="N888" s="389">
        <v>368</v>
      </c>
      <c r="O888" s="389">
        <v>554</v>
      </c>
      <c r="P888" s="391">
        <v>0</v>
      </c>
    </row>
    <row r="889" spans="1:16">
      <c r="A889" s="399" t="s">
        <v>2055</v>
      </c>
      <c r="B889" s="389">
        <v>359</v>
      </c>
      <c r="C889" s="389">
        <v>2170</v>
      </c>
      <c r="D889" s="389">
        <v>6.0445682451253484</v>
      </c>
      <c r="E889" s="389">
        <v>9</v>
      </c>
      <c r="F889" s="389">
        <v>27</v>
      </c>
      <c r="G889" s="389">
        <v>18</v>
      </c>
      <c r="H889" s="389">
        <v>16</v>
      </c>
      <c r="I889" s="389">
        <v>14</v>
      </c>
      <c r="J889" s="389">
        <v>22</v>
      </c>
      <c r="K889" s="389">
        <v>47</v>
      </c>
      <c r="L889" s="389">
        <v>53</v>
      </c>
      <c r="M889" s="389">
        <v>59</v>
      </c>
      <c r="N889" s="389">
        <v>52</v>
      </c>
      <c r="O889" s="389">
        <v>42</v>
      </c>
      <c r="P889" s="391">
        <v>0</v>
      </c>
    </row>
    <row r="890" spans="1:16" ht="33.75">
      <c r="A890" s="399" t="s">
        <v>2056</v>
      </c>
      <c r="B890" s="389">
        <v>7</v>
      </c>
      <c r="C890" s="389">
        <v>80</v>
      </c>
      <c r="D890" s="389">
        <v>11.428571428571429</v>
      </c>
      <c r="E890" s="391">
        <v>0</v>
      </c>
      <c r="F890" s="391">
        <v>0</v>
      </c>
      <c r="G890" s="391">
        <v>0</v>
      </c>
      <c r="H890" s="391">
        <v>0</v>
      </c>
      <c r="I890" s="389">
        <v>2</v>
      </c>
      <c r="J890" s="389">
        <v>1</v>
      </c>
      <c r="K890" s="389">
        <v>1</v>
      </c>
      <c r="L890" s="389">
        <v>1</v>
      </c>
      <c r="M890" s="391">
        <v>0</v>
      </c>
      <c r="N890" s="389">
        <v>1</v>
      </c>
      <c r="O890" s="389">
        <v>1</v>
      </c>
      <c r="P890" s="391">
        <v>0</v>
      </c>
    </row>
    <row r="891" spans="1:16" ht="22.5">
      <c r="A891" s="399" t="s">
        <v>2057</v>
      </c>
      <c r="B891" s="389">
        <v>143</v>
      </c>
      <c r="C891" s="389">
        <v>547</v>
      </c>
      <c r="D891" s="389">
        <v>3.825174825174825</v>
      </c>
      <c r="E891" s="389">
        <v>1</v>
      </c>
      <c r="F891" s="389">
        <v>7</v>
      </c>
      <c r="G891" s="389">
        <v>5</v>
      </c>
      <c r="H891" s="389">
        <v>9</v>
      </c>
      <c r="I891" s="389">
        <v>11</v>
      </c>
      <c r="J891" s="389">
        <v>15</v>
      </c>
      <c r="K891" s="389">
        <v>24</v>
      </c>
      <c r="L891" s="389">
        <v>19</v>
      </c>
      <c r="M891" s="389">
        <v>16</v>
      </c>
      <c r="N891" s="389">
        <v>17</v>
      </c>
      <c r="O891" s="389">
        <v>19</v>
      </c>
      <c r="P891" s="391">
        <v>0</v>
      </c>
    </row>
    <row r="892" spans="1:16">
      <c r="A892" s="399" t="s">
        <v>2058</v>
      </c>
      <c r="B892" s="389">
        <v>354</v>
      </c>
      <c r="C892" s="389">
        <v>2259</v>
      </c>
      <c r="D892" s="389">
        <v>6.3813559322033901</v>
      </c>
      <c r="E892" s="389">
        <v>5</v>
      </c>
      <c r="F892" s="389">
        <v>6</v>
      </c>
      <c r="G892" s="389">
        <v>4</v>
      </c>
      <c r="H892" s="389">
        <v>10</v>
      </c>
      <c r="I892" s="389">
        <v>9</v>
      </c>
      <c r="J892" s="389">
        <v>14</v>
      </c>
      <c r="K892" s="389">
        <v>31</v>
      </c>
      <c r="L892" s="389">
        <v>32</v>
      </c>
      <c r="M892" s="389">
        <v>27</v>
      </c>
      <c r="N892" s="389">
        <v>65</v>
      </c>
      <c r="O892" s="389">
        <v>151</v>
      </c>
      <c r="P892" s="391">
        <v>0</v>
      </c>
    </row>
    <row r="893" spans="1:16">
      <c r="A893" s="399" t="s">
        <v>2059</v>
      </c>
      <c r="B893" s="389">
        <v>2347</v>
      </c>
      <c r="C893" s="389">
        <v>20151</v>
      </c>
      <c r="D893" s="389">
        <v>8.5858542820622077</v>
      </c>
      <c r="E893" s="389">
        <v>10</v>
      </c>
      <c r="F893" s="389">
        <v>28</v>
      </c>
      <c r="G893" s="389">
        <v>13</v>
      </c>
      <c r="H893" s="389">
        <v>99</v>
      </c>
      <c r="I893" s="389">
        <v>93</v>
      </c>
      <c r="J893" s="389">
        <v>58</v>
      </c>
      <c r="K893" s="389">
        <v>128</v>
      </c>
      <c r="L893" s="389">
        <v>203</v>
      </c>
      <c r="M893" s="389">
        <v>324</v>
      </c>
      <c r="N893" s="389">
        <v>516</v>
      </c>
      <c r="O893" s="389">
        <v>874</v>
      </c>
      <c r="P893" s="389">
        <v>1</v>
      </c>
    </row>
    <row r="894" spans="1:16">
      <c r="A894" s="399" t="s">
        <v>2060</v>
      </c>
      <c r="B894" s="389">
        <v>384</v>
      </c>
      <c r="C894" s="389">
        <v>2526</v>
      </c>
      <c r="D894" s="389">
        <v>6.578125</v>
      </c>
      <c r="E894" s="389">
        <v>2</v>
      </c>
      <c r="F894" s="389">
        <v>5</v>
      </c>
      <c r="G894" s="389">
        <v>3</v>
      </c>
      <c r="H894" s="389">
        <v>2</v>
      </c>
      <c r="I894" s="389">
        <v>11</v>
      </c>
      <c r="J894" s="389">
        <v>16</v>
      </c>
      <c r="K894" s="389">
        <v>35</v>
      </c>
      <c r="L894" s="389">
        <v>37</v>
      </c>
      <c r="M894" s="389">
        <v>45</v>
      </c>
      <c r="N894" s="389">
        <v>59</v>
      </c>
      <c r="O894" s="389">
        <v>169</v>
      </c>
      <c r="P894" s="391">
        <v>0</v>
      </c>
    </row>
    <row r="895" spans="1:16">
      <c r="A895" s="399" t="s">
        <v>3407</v>
      </c>
      <c r="B895" s="389">
        <v>4150</v>
      </c>
      <c r="C895" s="389">
        <v>13270</v>
      </c>
      <c r="D895" s="389">
        <v>3.197590361445783</v>
      </c>
      <c r="E895" s="391">
        <v>0</v>
      </c>
      <c r="F895" s="389">
        <v>16</v>
      </c>
      <c r="G895" s="389">
        <v>22</v>
      </c>
      <c r="H895" s="389">
        <v>62</v>
      </c>
      <c r="I895" s="389">
        <v>167</v>
      </c>
      <c r="J895" s="389">
        <v>309</v>
      </c>
      <c r="K895" s="389">
        <v>976</v>
      </c>
      <c r="L895" s="389">
        <v>964</v>
      </c>
      <c r="M895" s="389">
        <v>842</v>
      </c>
      <c r="N895" s="389">
        <v>477</v>
      </c>
      <c r="O895" s="389">
        <v>313</v>
      </c>
      <c r="P895" s="389">
        <v>2</v>
      </c>
    </row>
    <row r="896" spans="1:16">
      <c r="A896" s="399" t="s">
        <v>3408</v>
      </c>
      <c r="B896" s="389">
        <v>242</v>
      </c>
      <c r="C896" s="389">
        <v>752</v>
      </c>
      <c r="D896" s="389">
        <v>3.1074380165289255</v>
      </c>
      <c r="E896" s="391">
        <v>0</v>
      </c>
      <c r="F896" s="391">
        <v>0</v>
      </c>
      <c r="G896" s="389">
        <v>2</v>
      </c>
      <c r="H896" s="389">
        <v>5</v>
      </c>
      <c r="I896" s="389">
        <v>5</v>
      </c>
      <c r="J896" s="389">
        <v>14</v>
      </c>
      <c r="K896" s="389">
        <v>52</v>
      </c>
      <c r="L896" s="389">
        <v>55</v>
      </c>
      <c r="M896" s="389">
        <v>57</v>
      </c>
      <c r="N896" s="389">
        <v>33</v>
      </c>
      <c r="O896" s="389">
        <v>19</v>
      </c>
      <c r="P896" s="391">
        <v>0</v>
      </c>
    </row>
    <row r="897" spans="1:16">
      <c r="A897" s="399" t="s">
        <v>2063</v>
      </c>
      <c r="B897" s="389">
        <v>349</v>
      </c>
      <c r="C897" s="389">
        <v>785</v>
      </c>
      <c r="D897" s="389">
        <v>2.2492836676217767</v>
      </c>
      <c r="E897" s="389">
        <v>1</v>
      </c>
      <c r="F897" s="389">
        <v>4</v>
      </c>
      <c r="G897" s="391">
        <v>0</v>
      </c>
      <c r="H897" s="389">
        <v>4</v>
      </c>
      <c r="I897" s="389">
        <v>18</v>
      </c>
      <c r="J897" s="389">
        <v>29</v>
      </c>
      <c r="K897" s="389">
        <v>98</v>
      </c>
      <c r="L897" s="389">
        <v>88</v>
      </c>
      <c r="M897" s="389">
        <v>61</v>
      </c>
      <c r="N897" s="389">
        <v>24</v>
      </c>
      <c r="O897" s="389">
        <v>22</v>
      </c>
      <c r="P897" s="391">
        <v>0</v>
      </c>
    </row>
    <row r="898" spans="1:16" ht="22.5">
      <c r="A898" s="399" t="s">
        <v>2064</v>
      </c>
      <c r="B898" s="389">
        <v>9</v>
      </c>
      <c r="C898" s="389">
        <v>54</v>
      </c>
      <c r="D898" s="389">
        <v>6</v>
      </c>
      <c r="E898" s="389">
        <v>2</v>
      </c>
      <c r="F898" s="389">
        <v>4</v>
      </c>
      <c r="G898" s="391">
        <v>0</v>
      </c>
      <c r="H898" s="391">
        <v>0</v>
      </c>
      <c r="I898" s="391">
        <v>0</v>
      </c>
      <c r="J898" s="391">
        <v>0</v>
      </c>
      <c r="K898" s="389">
        <v>1</v>
      </c>
      <c r="L898" s="391">
        <v>0</v>
      </c>
      <c r="M898" s="389">
        <v>1</v>
      </c>
      <c r="N898" s="389">
        <v>1</v>
      </c>
      <c r="O898" s="391">
        <v>0</v>
      </c>
      <c r="P898" s="391">
        <v>0</v>
      </c>
    </row>
    <row r="899" spans="1:16">
      <c r="A899" s="399" t="s">
        <v>2065</v>
      </c>
      <c r="B899" s="389">
        <v>6</v>
      </c>
      <c r="C899" s="389">
        <v>42</v>
      </c>
      <c r="D899" s="389">
        <v>7</v>
      </c>
      <c r="E899" s="391">
        <v>0</v>
      </c>
      <c r="F899" s="391">
        <v>0</v>
      </c>
      <c r="G899" s="391">
        <v>0</v>
      </c>
      <c r="H899" s="391">
        <v>0</v>
      </c>
      <c r="I899" s="389">
        <v>1</v>
      </c>
      <c r="J899" s="391">
        <v>0</v>
      </c>
      <c r="K899" s="389">
        <v>1</v>
      </c>
      <c r="L899" s="389">
        <v>1</v>
      </c>
      <c r="M899" s="389">
        <v>1</v>
      </c>
      <c r="N899" s="391">
        <v>0</v>
      </c>
      <c r="O899" s="389">
        <v>2</v>
      </c>
      <c r="P899" s="391">
        <v>0</v>
      </c>
    </row>
    <row r="900" spans="1:16">
      <c r="A900" s="399" t="s">
        <v>2066</v>
      </c>
      <c r="B900" s="389">
        <v>8</v>
      </c>
      <c r="C900" s="389">
        <v>54</v>
      </c>
      <c r="D900" s="389">
        <v>6.75</v>
      </c>
      <c r="E900" s="389">
        <v>1</v>
      </c>
      <c r="F900" s="391">
        <v>0</v>
      </c>
      <c r="G900" s="389">
        <v>1</v>
      </c>
      <c r="H900" s="391">
        <v>0</v>
      </c>
      <c r="I900" s="391">
        <v>0</v>
      </c>
      <c r="J900" s="391">
        <v>0</v>
      </c>
      <c r="K900" s="391">
        <v>0</v>
      </c>
      <c r="L900" s="389">
        <v>2</v>
      </c>
      <c r="M900" s="391">
        <v>0</v>
      </c>
      <c r="N900" s="389">
        <v>2</v>
      </c>
      <c r="O900" s="389">
        <v>2</v>
      </c>
      <c r="P900" s="391">
        <v>0</v>
      </c>
    </row>
    <row r="901" spans="1:16" ht="22.5">
      <c r="A901" s="399" t="s">
        <v>2067</v>
      </c>
      <c r="B901" s="389">
        <v>182</v>
      </c>
      <c r="C901" s="389">
        <v>1001</v>
      </c>
      <c r="D901" s="389">
        <v>5.5</v>
      </c>
      <c r="E901" s="389">
        <v>4</v>
      </c>
      <c r="F901" s="389">
        <v>8</v>
      </c>
      <c r="G901" s="389">
        <v>3</v>
      </c>
      <c r="H901" s="389">
        <v>2</v>
      </c>
      <c r="I901" s="389">
        <v>7</v>
      </c>
      <c r="J901" s="389">
        <v>12</v>
      </c>
      <c r="K901" s="389">
        <v>32</v>
      </c>
      <c r="L901" s="389">
        <v>30</v>
      </c>
      <c r="M901" s="389">
        <v>35</v>
      </c>
      <c r="N901" s="389">
        <v>22</v>
      </c>
      <c r="O901" s="389">
        <v>27</v>
      </c>
      <c r="P901" s="391">
        <v>0</v>
      </c>
    </row>
    <row r="902" spans="1:16">
      <c r="A902" s="399" t="s">
        <v>2068</v>
      </c>
      <c r="B902" s="389">
        <v>596</v>
      </c>
      <c r="C902" s="389">
        <v>1948</v>
      </c>
      <c r="D902" s="389">
        <v>3.2684563758389262</v>
      </c>
      <c r="E902" s="389">
        <v>7</v>
      </c>
      <c r="F902" s="389">
        <v>35</v>
      </c>
      <c r="G902" s="389">
        <v>29</v>
      </c>
      <c r="H902" s="389">
        <v>28</v>
      </c>
      <c r="I902" s="389">
        <v>23</v>
      </c>
      <c r="J902" s="389">
        <v>41</v>
      </c>
      <c r="K902" s="389">
        <v>97</v>
      </c>
      <c r="L902" s="389">
        <v>97</v>
      </c>
      <c r="M902" s="389">
        <v>71</v>
      </c>
      <c r="N902" s="389">
        <v>64</v>
      </c>
      <c r="O902" s="389">
        <v>104</v>
      </c>
      <c r="P902" s="391">
        <v>0</v>
      </c>
    </row>
    <row r="903" spans="1:16" ht="22.5">
      <c r="A903" s="399" t="s">
        <v>2069</v>
      </c>
      <c r="B903" s="389">
        <v>70</v>
      </c>
      <c r="C903" s="389">
        <v>325</v>
      </c>
      <c r="D903" s="389">
        <v>4.6428571428571432</v>
      </c>
      <c r="E903" s="391">
        <v>0</v>
      </c>
      <c r="F903" s="389">
        <v>10</v>
      </c>
      <c r="G903" s="389">
        <v>12</v>
      </c>
      <c r="H903" s="389">
        <v>5</v>
      </c>
      <c r="I903" s="389">
        <v>1</v>
      </c>
      <c r="J903" s="389">
        <v>2</v>
      </c>
      <c r="K903" s="389">
        <v>2</v>
      </c>
      <c r="L903" s="389">
        <v>9</v>
      </c>
      <c r="M903" s="389">
        <v>12</v>
      </c>
      <c r="N903" s="389">
        <v>10</v>
      </c>
      <c r="O903" s="389">
        <v>7</v>
      </c>
      <c r="P903" s="391">
        <v>0</v>
      </c>
    </row>
    <row r="904" spans="1:16">
      <c r="A904" s="399" t="s">
        <v>2070</v>
      </c>
      <c r="B904" s="389">
        <v>156</v>
      </c>
      <c r="C904" s="389">
        <v>798</v>
      </c>
      <c r="D904" s="389">
        <v>5.115384615384615</v>
      </c>
      <c r="E904" s="389">
        <v>2</v>
      </c>
      <c r="F904" s="389">
        <v>2</v>
      </c>
      <c r="G904" s="389">
        <v>4</v>
      </c>
      <c r="H904" s="389">
        <v>4</v>
      </c>
      <c r="I904" s="389">
        <v>5</v>
      </c>
      <c r="J904" s="389">
        <v>4</v>
      </c>
      <c r="K904" s="389">
        <v>19</v>
      </c>
      <c r="L904" s="389">
        <v>34</v>
      </c>
      <c r="M904" s="389">
        <v>27</v>
      </c>
      <c r="N904" s="389">
        <v>17</v>
      </c>
      <c r="O904" s="389">
        <v>38</v>
      </c>
      <c r="P904" s="391">
        <v>0</v>
      </c>
    </row>
    <row r="905" spans="1:16">
      <c r="A905" s="399" t="s">
        <v>2071</v>
      </c>
      <c r="B905" s="389">
        <v>48</v>
      </c>
      <c r="C905" s="389">
        <v>129</v>
      </c>
      <c r="D905" s="389">
        <v>2.6875</v>
      </c>
      <c r="E905" s="389">
        <v>1</v>
      </c>
      <c r="F905" s="389">
        <v>4</v>
      </c>
      <c r="G905" s="391">
        <v>0</v>
      </c>
      <c r="H905" s="389">
        <v>1</v>
      </c>
      <c r="I905" s="389">
        <v>4</v>
      </c>
      <c r="J905" s="389">
        <v>1</v>
      </c>
      <c r="K905" s="389">
        <v>11</v>
      </c>
      <c r="L905" s="389">
        <v>10</v>
      </c>
      <c r="M905" s="389">
        <v>6</v>
      </c>
      <c r="N905" s="389">
        <v>4</v>
      </c>
      <c r="O905" s="389">
        <v>6</v>
      </c>
      <c r="P905" s="391">
        <v>0</v>
      </c>
    </row>
    <row r="906" spans="1:16">
      <c r="A906" s="399" t="s">
        <v>2072</v>
      </c>
      <c r="B906" s="389">
        <v>99</v>
      </c>
      <c r="C906" s="389">
        <v>313</v>
      </c>
      <c r="D906" s="389">
        <v>3.1616161616161618</v>
      </c>
      <c r="E906" s="391">
        <v>0</v>
      </c>
      <c r="F906" s="389">
        <v>3</v>
      </c>
      <c r="G906" s="389">
        <v>9</v>
      </c>
      <c r="H906" s="389">
        <v>3</v>
      </c>
      <c r="I906" s="389">
        <v>5</v>
      </c>
      <c r="J906" s="389">
        <v>4</v>
      </c>
      <c r="K906" s="389">
        <v>13</v>
      </c>
      <c r="L906" s="389">
        <v>18</v>
      </c>
      <c r="M906" s="389">
        <v>13</v>
      </c>
      <c r="N906" s="389">
        <v>15</v>
      </c>
      <c r="O906" s="389">
        <v>16</v>
      </c>
      <c r="P906" s="391">
        <v>0</v>
      </c>
    </row>
    <row r="907" spans="1:16">
      <c r="A907" s="399" t="s">
        <v>2073</v>
      </c>
      <c r="B907" s="389">
        <v>106</v>
      </c>
      <c r="C907" s="389">
        <v>237</v>
      </c>
      <c r="D907" s="389">
        <v>2.2358490566037736</v>
      </c>
      <c r="E907" s="391">
        <v>0</v>
      </c>
      <c r="F907" s="389">
        <v>9</v>
      </c>
      <c r="G907" s="389">
        <v>2</v>
      </c>
      <c r="H907" s="389">
        <v>3</v>
      </c>
      <c r="I907" s="389">
        <v>5</v>
      </c>
      <c r="J907" s="389">
        <v>9</v>
      </c>
      <c r="K907" s="389">
        <v>19</v>
      </c>
      <c r="L907" s="389">
        <v>15</v>
      </c>
      <c r="M907" s="389">
        <v>14</v>
      </c>
      <c r="N907" s="389">
        <v>16</v>
      </c>
      <c r="O907" s="389">
        <v>14</v>
      </c>
      <c r="P907" s="391">
        <v>0</v>
      </c>
    </row>
    <row r="908" spans="1:16">
      <c r="A908" s="399" t="s">
        <v>2074</v>
      </c>
      <c r="B908" s="389">
        <v>9844</v>
      </c>
      <c r="C908" s="389">
        <v>32846</v>
      </c>
      <c r="D908" s="389">
        <v>3.3366517675741569</v>
      </c>
      <c r="E908" s="389">
        <v>316</v>
      </c>
      <c r="F908" s="389">
        <v>901</v>
      </c>
      <c r="G908" s="389">
        <v>811</v>
      </c>
      <c r="H908" s="389">
        <v>546</v>
      </c>
      <c r="I908" s="389">
        <v>769</v>
      </c>
      <c r="J908" s="389">
        <v>911</v>
      </c>
      <c r="K908" s="389">
        <v>1488</v>
      </c>
      <c r="L908" s="389">
        <v>1074</v>
      </c>
      <c r="M908" s="389">
        <v>920</v>
      </c>
      <c r="N908" s="389">
        <v>764</v>
      </c>
      <c r="O908" s="389">
        <v>1342</v>
      </c>
      <c r="P908" s="389">
        <v>2</v>
      </c>
    </row>
    <row r="909" spans="1:16">
      <c r="A909" s="399" t="s">
        <v>2086</v>
      </c>
      <c r="B909" s="389">
        <v>230</v>
      </c>
      <c r="C909" s="389">
        <v>430</v>
      </c>
      <c r="D909" s="389">
        <v>1.8695652173913044</v>
      </c>
      <c r="E909" s="391">
        <v>0</v>
      </c>
      <c r="F909" s="389">
        <v>1</v>
      </c>
      <c r="G909" s="391">
        <v>0</v>
      </c>
      <c r="H909" s="389">
        <v>6</v>
      </c>
      <c r="I909" s="389">
        <v>19</v>
      </c>
      <c r="J909" s="389">
        <v>20</v>
      </c>
      <c r="K909" s="389">
        <v>33</v>
      </c>
      <c r="L909" s="389">
        <v>54</v>
      </c>
      <c r="M909" s="389">
        <v>66</v>
      </c>
      <c r="N909" s="389">
        <v>17</v>
      </c>
      <c r="O909" s="389">
        <v>14</v>
      </c>
      <c r="P909" s="391">
        <v>0</v>
      </c>
    </row>
    <row r="910" spans="1:16">
      <c r="A910" s="399" t="s">
        <v>2087</v>
      </c>
      <c r="B910" s="389">
        <v>744</v>
      </c>
      <c r="C910" s="389">
        <v>2464</v>
      </c>
      <c r="D910" s="389">
        <v>3.3118279569892475</v>
      </c>
      <c r="E910" s="391">
        <v>0</v>
      </c>
      <c r="F910" s="391">
        <v>0</v>
      </c>
      <c r="G910" s="391">
        <v>0</v>
      </c>
      <c r="H910" s="389">
        <v>20</v>
      </c>
      <c r="I910" s="389">
        <v>191</v>
      </c>
      <c r="J910" s="389">
        <v>183</v>
      </c>
      <c r="K910" s="389">
        <v>198</v>
      </c>
      <c r="L910" s="389">
        <v>81</v>
      </c>
      <c r="M910" s="389">
        <v>40</v>
      </c>
      <c r="N910" s="389">
        <v>11</v>
      </c>
      <c r="O910" s="389">
        <v>20</v>
      </c>
      <c r="P910" s="391">
        <v>0</v>
      </c>
    </row>
    <row r="911" spans="1:16">
      <c r="A911" s="399" t="s">
        <v>2088</v>
      </c>
      <c r="B911" s="389">
        <v>173</v>
      </c>
      <c r="C911" s="389">
        <v>442</v>
      </c>
      <c r="D911" s="389">
        <v>2.554913294797688</v>
      </c>
      <c r="E911" s="389">
        <v>2</v>
      </c>
      <c r="F911" s="389">
        <v>1</v>
      </c>
      <c r="G911" s="391">
        <v>0</v>
      </c>
      <c r="H911" s="389">
        <v>6</v>
      </c>
      <c r="I911" s="389">
        <v>16</v>
      </c>
      <c r="J911" s="389">
        <v>19</v>
      </c>
      <c r="K911" s="389">
        <v>52</v>
      </c>
      <c r="L911" s="389">
        <v>28</v>
      </c>
      <c r="M911" s="389">
        <v>31</v>
      </c>
      <c r="N911" s="389">
        <v>13</v>
      </c>
      <c r="O911" s="389">
        <v>5</v>
      </c>
      <c r="P911" s="391">
        <v>0</v>
      </c>
    </row>
    <row r="912" spans="1:16">
      <c r="A912" s="399" t="s">
        <v>2089</v>
      </c>
      <c r="B912" s="389">
        <v>577</v>
      </c>
      <c r="C912" s="389">
        <v>931</v>
      </c>
      <c r="D912" s="389">
        <v>1.6135181975736568</v>
      </c>
      <c r="E912" s="391">
        <v>0</v>
      </c>
      <c r="F912" s="391">
        <v>0</v>
      </c>
      <c r="G912" s="389">
        <v>1</v>
      </c>
      <c r="H912" s="389">
        <v>12</v>
      </c>
      <c r="I912" s="389">
        <v>77</v>
      </c>
      <c r="J912" s="389">
        <v>68</v>
      </c>
      <c r="K912" s="389">
        <v>131</v>
      </c>
      <c r="L912" s="389">
        <v>121</v>
      </c>
      <c r="M912" s="389">
        <v>92</v>
      </c>
      <c r="N912" s="389">
        <v>45</v>
      </c>
      <c r="O912" s="389">
        <v>30</v>
      </c>
      <c r="P912" s="391">
        <v>0</v>
      </c>
    </row>
    <row r="913" spans="1:16">
      <c r="A913" s="399" t="s">
        <v>2090</v>
      </c>
      <c r="B913" s="389">
        <v>163</v>
      </c>
      <c r="C913" s="389">
        <v>369</v>
      </c>
      <c r="D913" s="389">
        <v>2.2638036809815949</v>
      </c>
      <c r="E913" s="391">
        <v>0</v>
      </c>
      <c r="F913" s="391">
        <v>0</v>
      </c>
      <c r="G913" s="391">
        <v>0</v>
      </c>
      <c r="H913" s="389">
        <v>1</v>
      </c>
      <c r="I913" s="389">
        <v>18</v>
      </c>
      <c r="J913" s="389">
        <v>25</v>
      </c>
      <c r="K913" s="389">
        <v>46</v>
      </c>
      <c r="L913" s="389">
        <v>31</v>
      </c>
      <c r="M913" s="389">
        <v>27</v>
      </c>
      <c r="N913" s="389">
        <v>13</v>
      </c>
      <c r="O913" s="389">
        <v>2</v>
      </c>
      <c r="P913" s="391">
        <v>0</v>
      </c>
    </row>
    <row r="914" spans="1:16">
      <c r="A914" s="399" t="s">
        <v>2091</v>
      </c>
      <c r="B914" s="389">
        <v>312</v>
      </c>
      <c r="C914" s="389">
        <v>997</v>
      </c>
      <c r="D914" s="389">
        <v>3.1955128205128207</v>
      </c>
      <c r="E914" s="391">
        <v>0</v>
      </c>
      <c r="F914" s="391">
        <v>0</v>
      </c>
      <c r="G914" s="389">
        <v>1</v>
      </c>
      <c r="H914" s="389">
        <v>4</v>
      </c>
      <c r="I914" s="389">
        <v>22</v>
      </c>
      <c r="J914" s="389">
        <v>31</v>
      </c>
      <c r="K914" s="389">
        <v>89</v>
      </c>
      <c r="L914" s="389">
        <v>88</v>
      </c>
      <c r="M914" s="389">
        <v>53</v>
      </c>
      <c r="N914" s="389">
        <v>17</v>
      </c>
      <c r="O914" s="389">
        <v>7</v>
      </c>
      <c r="P914" s="391">
        <v>0</v>
      </c>
    </row>
    <row r="915" spans="1:16" ht="22.5">
      <c r="A915" s="399" t="s">
        <v>2092</v>
      </c>
      <c r="B915" s="389">
        <v>307</v>
      </c>
      <c r="C915" s="389">
        <v>817</v>
      </c>
      <c r="D915" s="389">
        <v>2.6612377850162865</v>
      </c>
      <c r="E915" s="391">
        <v>0</v>
      </c>
      <c r="F915" s="391">
        <v>0</v>
      </c>
      <c r="G915" s="391">
        <v>0</v>
      </c>
      <c r="H915" s="391">
        <v>0</v>
      </c>
      <c r="I915" s="389">
        <v>57</v>
      </c>
      <c r="J915" s="389">
        <v>56</v>
      </c>
      <c r="K915" s="389">
        <v>112</v>
      </c>
      <c r="L915" s="389">
        <v>41</v>
      </c>
      <c r="M915" s="389">
        <v>29</v>
      </c>
      <c r="N915" s="389">
        <v>5</v>
      </c>
      <c r="O915" s="389">
        <v>7</v>
      </c>
      <c r="P915" s="391">
        <v>0</v>
      </c>
    </row>
    <row r="916" spans="1:16" ht="22.5">
      <c r="A916" s="399" t="s">
        <v>2093</v>
      </c>
      <c r="B916" s="389">
        <v>144</v>
      </c>
      <c r="C916" s="389">
        <v>295</v>
      </c>
      <c r="D916" s="389">
        <v>2.0486111111111112</v>
      </c>
      <c r="E916" s="389">
        <v>1</v>
      </c>
      <c r="F916" s="389">
        <v>2</v>
      </c>
      <c r="G916" s="391">
        <v>0</v>
      </c>
      <c r="H916" s="391">
        <v>0</v>
      </c>
      <c r="I916" s="389">
        <v>4</v>
      </c>
      <c r="J916" s="389">
        <v>8</v>
      </c>
      <c r="K916" s="389">
        <v>45</v>
      </c>
      <c r="L916" s="389">
        <v>38</v>
      </c>
      <c r="M916" s="389">
        <v>25</v>
      </c>
      <c r="N916" s="389">
        <v>7</v>
      </c>
      <c r="O916" s="389">
        <v>13</v>
      </c>
      <c r="P916" s="389">
        <v>1</v>
      </c>
    </row>
    <row r="917" spans="1:16" ht="22.5">
      <c r="A917" s="399" t="s">
        <v>2094</v>
      </c>
      <c r="B917" s="389">
        <v>792</v>
      </c>
      <c r="C917" s="389">
        <v>2527</v>
      </c>
      <c r="D917" s="389">
        <v>3.1906565656565657</v>
      </c>
      <c r="E917" s="391">
        <v>0</v>
      </c>
      <c r="F917" s="389">
        <v>3</v>
      </c>
      <c r="G917" s="389">
        <v>3</v>
      </c>
      <c r="H917" s="389">
        <v>13</v>
      </c>
      <c r="I917" s="389">
        <v>67</v>
      </c>
      <c r="J917" s="389">
        <v>120</v>
      </c>
      <c r="K917" s="389">
        <v>275</v>
      </c>
      <c r="L917" s="389">
        <v>191</v>
      </c>
      <c r="M917" s="389">
        <v>82</v>
      </c>
      <c r="N917" s="389">
        <v>20</v>
      </c>
      <c r="O917" s="389">
        <v>18</v>
      </c>
      <c r="P917" s="391">
        <v>0</v>
      </c>
    </row>
    <row r="918" spans="1:16" ht="22.5">
      <c r="A918" s="399" t="s">
        <v>2095</v>
      </c>
      <c r="B918" s="389">
        <v>1373</v>
      </c>
      <c r="C918" s="389">
        <v>2416</v>
      </c>
      <c r="D918" s="389">
        <v>1.7596504005826656</v>
      </c>
      <c r="E918" s="389">
        <v>1</v>
      </c>
      <c r="F918" s="389">
        <v>1</v>
      </c>
      <c r="G918" s="389">
        <v>1</v>
      </c>
      <c r="H918" s="389">
        <v>6</v>
      </c>
      <c r="I918" s="389">
        <v>77</v>
      </c>
      <c r="J918" s="389">
        <v>165</v>
      </c>
      <c r="K918" s="389">
        <v>463</v>
      </c>
      <c r="L918" s="389">
        <v>350</v>
      </c>
      <c r="M918" s="389">
        <v>252</v>
      </c>
      <c r="N918" s="389">
        <v>42</v>
      </c>
      <c r="O918" s="389">
        <v>15</v>
      </c>
      <c r="P918" s="391">
        <v>0</v>
      </c>
    </row>
    <row r="919" spans="1:16" ht="22.5">
      <c r="A919" s="399" t="s">
        <v>2096</v>
      </c>
      <c r="B919" s="389">
        <v>430</v>
      </c>
      <c r="C919" s="389">
        <v>1483</v>
      </c>
      <c r="D919" s="389">
        <v>3.4488372093023254</v>
      </c>
      <c r="E919" s="389">
        <v>1</v>
      </c>
      <c r="F919" s="389">
        <v>8</v>
      </c>
      <c r="G919" s="389">
        <v>16</v>
      </c>
      <c r="H919" s="389">
        <v>19</v>
      </c>
      <c r="I919" s="389">
        <v>69</v>
      </c>
      <c r="J919" s="389">
        <v>66</v>
      </c>
      <c r="K919" s="389">
        <v>100</v>
      </c>
      <c r="L919" s="389">
        <v>61</v>
      </c>
      <c r="M919" s="389">
        <v>37</v>
      </c>
      <c r="N919" s="389">
        <v>29</v>
      </c>
      <c r="O919" s="389">
        <v>24</v>
      </c>
      <c r="P919" s="391">
        <v>0</v>
      </c>
    </row>
    <row r="920" spans="1:16">
      <c r="A920" s="399" t="s">
        <v>2097</v>
      </c>
      <c r="B920" s="389">
        <v>555</v>
      </c>
      <c r="C920" s="389">
        <v>1244</v>
      </c>
      <c r="D920" s="389">
        <v>2.2414414414414416</v>
      </c>
      <c r="E920" s="391">
        <v>0</v>
      </c>
      <c r="F920" s="391">
        <v>0</v>
      </c>
      <c r="G920" s="391">
        <v>0</v>
      </c>
      <c r="H920" s="389">
        <v>1</v>
      </c>
      <c r="I920" s="389">
        <v>26</v>
      </c>
      <c r="J920" s="389">
        <v>64</v>
      </c>
      <c r="K920" s="389">
        <v>218</v>
      </c>
      <c r="L920" s="389">
        <v>158</v>
      </c>
      <c r="M920" s="389">
        <v>62</v>
      </c>
      <c r="N920" s="389">
        <v>11</v>
      </c>
      <c r="O920" s="389">
        <v>15</v>
      </c>
      <c r="P920" s="391">
        <v>0</v>
      </c>
    </row>
    <row r="921" spans="1:16">
      <c r="A921" s="399" t="s">
        <v>2098</v>
      </c>
      <c r="B921" s="389">
        <v>4704</v>
      </c>
      <c r="C921" s="389">
        <v>15578</v>
      </c>
      <c r="D921" s="389">
        <v>3.3116496598639458</v>
      </c>
      <c r="E921" s="391">
        <v>0</v>
      </c>
      <c r="F921" s="391">
        <v>0</v>
      </c>
      <c r="G921" s="391">
        <v>0</v>
      </c>
      <c r="H921" s="389">
        <v>2</v>
      </c>
      <c r="I921" s="389">
        <v>19</v>
      </c>
      <c r="J921" s="389">
        <v>30</v>
      </c>
      <c r="K921" s="389">
        <v>170</v>
      </c>
      <c r="L921" s="389">
        <v>573</v>
      </c>
      <c r="M921" s="389">
        <v>1169</v>
      </c>
      <c r="N921" s="389">
        <v>1297</v>
      </c>
      <c r="O921" s="389">
        <v>1444</v>
      </c>
      <c r="P921" s="391">
        <v>0</v>
      </c>
    </row>
    <row r="922" spans="1:16" ht="22.5">
      <c r="A922" s="399" t="s">
        <v>2099</v>
      </c>
      <c r="B922" s="389">
        <v>123</v>
      </c>
      <c r="C922" s="389">
        <v>846</v>
      </c>
      <c r="D922" s="389">
        <v>6.8780487804878048</v>
      </c>
      <c r="E922" s="391">
        <v>0</v>
      </c>
      <c r="F922" s="389">
        <v>1</v>
      </c>
      <c r="G922" s="389">
        <v>2</v>
      </c>
      <c r="H922" s="389">
        <v>2</v>
      </c>
      <c r="I922" s="389">
        <v>4</v>
      </c>
      <c r="J922" s="389">
        <v>1</v>
      </c>
      <c r="K922" s="389">
        <v>10</v>
      </c>
      <c r="L922" s="389">
        <v>39</v>
      </c>
      <c r="M922" s="389">
        <v>37</v>
      </c>
      <c r="N922" s="389">
        <v>18</v>
      </c>
      <c r="O922" s="389">
        <v>9</v>
      </c>
      <c r="P922" s="391">
        <v>0</v>
      </c>
    </row>
    <row r="923" spans="1:16" ht="22.5">
      <c r="A923" s="399" t="s">
        <v>2100</v>
      </c>
      <c r="B923" s="389">
        <v>5357</v>
      </c>
      <c r="C923" s="389">
        <v>13076</v>
      </c>
      <c r="D923" s="389">
        <v>2.4409184244913198</v>
      </c>
      <c r="E923" s="391">
        <v>0</v>
      </c>
      <c r="F923" s="389">
        <v>11</v>
      </c>
      <c r="G923" s="389">
        <v>20</v>
      </c>
      <c r="H923" s="389">
        <v>161</v>
      </c>
      <c r="I923" s="389">
        <v>522</v>
      </c>
      <c r="J923" s="389">
        <v>762</v>
      </c>
      <c r="K923" s="389">
        <v>1635</v>
      </c>
      <c r="L923" s="389">
        <v>1289</v>
      </c>
      <c r="M923" s="389">
        <v>609</v>
      </c>
      <c r="N923" s="389">
        <v>198</v>
      </c>
      <c r="O923" s="389">
        <v>150</v>
      </c>
      <c r="P923" s="391">
        <v>0</v>
      </c>
    </row>
    <row r="924" spans="1:16">
      <c r="A924" s="399" t="s">
        <v>2101</v>
      </c>
      <c r="B924" s="389">
        <v>1364</v>
      </c>
      <c r="C924" s="389">
        <v>2146</v>
      </c>
      <c r="D924" s="389">
        <v>1.5733137829912023</v>
      </c>
      <c r="E924" s="391">
        <v>0</v>
      </c>
      <c r="F924" s="391">
        <v>0</v>
      </c>
      <c r="G924" s="391">
        <v>0</v>
      </c>
      <c r="H924" s="389">
        <v>1</v>
      </c>
      <c r="I924" s="389">
        <v>17</v>
      </c>
      <c r="J924" s="389">
        <v>51</v>
      </c>
      <c r="K924" s="389">
        <v>301</v>
      </c>
      <c r="L924" s="389">
        <v>535</v>
      </c>
      <c r="M924" s="389">
        <v>311</v>
      </c>
      <c r="N924" s="389">
        <v>96</v>
      </c>
      <c r="O924" s="389">
        <v>50</v>
      </c>
      <c r="P924" s="389">
        <v>2</v>
      </c>
    </row>
    <row r="925" spans="1:16" ht="22.5">
      <c r="A925" s="399" t="s">
        <v>2102</v>
      </c>
      <c r="B925" s="389">
        <v>2512</v>
      </c>
      <c r="C925" s="389">
        <v>5262</v>
      </c>
      <c r="D925" s="389">
        <v>2.0947452229299364</v>
      </c>
      <c r="E925" s="391">
        <v>0</v>
      </c>
      <c r="F925" s="391">
        <v>0</v>
      </c>
      <c r="G925" s="391">
        <v>0</v>
      </c>
      <c r="H925" s="389">
        <v>13</v>
      </c>
      <c r="I925" s="389">
        <v>39</v>
      </c>
      <c r="J925" s="389">
        <v>97</v>
      </c>
      <c r="K925" s="389">
        <v>361</v>
      </c>
      <c r="L925" s="389">
        <v>737</v>
      </c>
      <c r="M925" s="389">
        <v>847</v>
      </c>
      <c r="N925" s="389">
        <v>253</v>
      </c>
      <c r="O925" s="389">
        <v>164</v>
      </c>
      <c r="P925" s="389">
        <v>1</v>
      </c>
    </row>
    <row r="926" spans="1:16">
      <c r="A926" s="399" t="s">
        <v>2103</v>
      </c>
      <c r="B926" s="389">
        <v>23</v>
      </c>
      <c r="C926" s="389">
        <v>215</v>
      </c>
      <c r="D926" s="389">
        <v>9.3478260869565215</v>
      </c>
      <c r="E926" s="391">
        <v>0</v>
      </c>
      <c r="F926" s="391">
        <v>0</v>
      </c>
      <c r="G926" s="391">
        <v>0</v>
      </c>
      <c r="H926" s="391">
        <v>0</v>
      </c>
      <c r="I926" s="391">
        <v>0</v>
      </c>
      <c r="J926" s="389">
        <v>1</v>
      </c>
      <c r="K926" s="389">
        <v>6</v>
      </c>
      <c r="L926" s="389">
        <v>3</v>
      </c>
      <c r="M926" s="389">
        <v>3</v>
      </c>
      <c r="N926" s="391">
        <v>0</v>
      </c>
      <c r="O926" s="389">
        <v>10</v>
      </c>
      <c r="P926" s="391">
        <v>0</v>
      </c>
    </row>
    <row r="927" spans="1:16">
      <c r="A927" s="399" t="s">
        <v>2104</v>
      </c>
      <c r="B927" s="389">
        <v>425</v>
      </c>
      <c r="C927" s="389">
        <v>937</v>
      </c>
      <c r="D927" s="389">
        <v>2.2047058823529411</v>
      </c>
      <c r="E927" s="391">
        <v>0</v>
      </c>
      <c r="F927" s="391">
        <v>0</v>
      </c>
      <c r="G927" s="391">
        <v>0</v>
      </c>
      <c r="H927" s="391">
        <v>0</v>
      </c>
      <c r="I927" s="389">
        <v>6</v>
      </c>
      <c r="J927" s="389">
        <v>29</v>
      </c>
      <c r="K927" s="389">
        <v>107</v>
      </c>
      <c r="L927" s="389">
        <v>132</v>
      </c>
      <c r="M927" s="389">
        <v>79</v>
      </c>
      <c r="N927" s="389">
        <v>39</v>
      </c>
      <c r="O927" s="389">
        <v>33</v>
      </c>
      <c r="P927" s="391">
        <v>0</v>
      </c>
    </row>
    <row r="928" spans="1:16" ht="22.5">
      <c r="A928" s="399" t="s">
        <v>2105</v>
      </c>
      <c r="B928" s="389">
        <v>137</v>
      </c>
      <c r="C928" s="389">
        <v>205</v>
      </c>
      <c r="D928" s="389">
        <v>1.4963503649635037</v>
      </c>
      <c r="E928" s="391">
        <v>0</v>
      </c>
      <c r="F928" s="391">
        <v>0</v>
      </c>
      <c r="G928" s="391">
        <v>0</v>
      </c>
      <c r="H928" s="389">
        <v>1</v>
      </c>
      <c r="I928" s="389">
        <v>3</v>
      </c>
      <c r="J928" s="389">
        <v>13</v>
      </c>
      <c r="K928" s="389">
        <v>52</v>
      </c>
      <c r="L928" s="389">
        <v>51</v>
      </c>
      <c r="M928" s="389">
        <v>12</v>
      </c>
      <c r="N928" s="389">
        <v>2</v>
      </c>
      <c r="O928" s="389">
        <v>3</v>
      </c>
      <c r="P928" s="391">
        <v>0</v>
      </c>
    </row>
    <row r="929" spans="1:16" ht="22.5">
      <c r="A929" s="399" t="s">
        <v>2106</v>
      </c>
      <c r="B929" s="389">
        <v>144</v>
      </c>
      <c r="C929" s="389">
        <v>387</v>
      </c>
      <c r="D929" s="389">
        <v>2.6875</v>
      </c>
      <c r="E929" s="391">
        <v>0</v>
      </c>
      <c r="F929" s="389">
        <v>2</v>
      </c>
      <c r="G929" s="391">
        <v>0</v>
      </c>
      <c r="H929" s="389">
        <v>10</v>
      </c>
      <c r="I929" s="389">
        <v>15</v>
      </c>
      <c r="J929" s="389">
        <v>10</v>
      </c>
      <c r="K929" s="389">
        <v>21</v>
      </c>
      <c r="L929" s="389">
        <v>30</v>
      </c>
      <c r="M929" s="389">
        <v>27</v>
      </c>
      <c r="N929" s="389">
        <v>13</v>
      </c>
      <c r="O929" s="389">
        <v>16</v>
      </c>
      <c r="P929" s="391">
        <v>0</v>
      </c>
    </row>
    <row r="930" spans="1:16" ht="22.5">
      <c r="A930" s="399" t="s">
        <v>2107</v>
      </c>
      <c r="B930" s="389">
        <v>142</v>
      </c>
      <c r="C930" s="389">
        <v>324</v>
      </c>
      <c r="D930" s="389">
        <v>2.2816901408450705</v>
      </c>
      <c r="E930" s="391">
        <v>0</v>
      </c>
      <c r="F930" s="389">
        <v>5</v>
      </c>
      <c r="G930" s="389">
        <v>4</v>
      </c>
      <c r="H930" s="389">
        <v>13</v>
      </c>
      <c r="I930" s="389">
        <v>20</v>
      </c>
      <c r="J930" s="389">
        <v>20</v>
      </c>
      <c r="K930" s="389">
        <v>25</v>
      </c>
      <c r="L930" s="389">
        <v>20</v>
      </c>
      <c r="M930" s="389">
        <v>20</v>
      </c>
      <c r="N930" s="389">
        <v>8</v>
      </c>
      <c r="O930" s="389">
        <v>7</v>
      </c>
      <c r="P930" s="391">
        <v>0</v>
      </c>
    </row>
    <row r="931" spans="1:16">
      <c r="A931" s="399" t="s">
        <v>2108</v>
      </c>
      <c r="B931" s="389">
        <v>38</v>
      </c>
      <c r="C931" s="389">
        <v>57</v>
      </c>
      <c r="D931" s="389">
        <v>1.5</v>
      </c>
      <c r="E931" s="391">
        <v>0</v>
      </c>
      <c r="F931" s="391">
        <v>0</v>
      </c>
      <c r="G931" s="391">
        <v>0</v>
      </c>
      <c r="H931" s="389">
        <v>1</v>
      </c>
      <c r="I931" s="389">
        <v>5</v>
      </c>
      <c r="J931" s="389">
        <v>10</v>
      </c>
      <c r="K931" s="389">
        <v>14</v>
      </c>
      <c r="L931" s="389">
        <v>4</v>
      </c>
      <c r="M931" s="389">
        <v>1</v>
      </c>
      <c r="N931" s="389">
        <v>1</v>
      </c>
      <c r="O931" s="389">
        <v>2</v>
      </c>
      <c r="P931" s="391">
        <v>0</v>
      </c>
    </row>
    <row r="932" spans="1:16" ht="22.5">
      <c r="A932" s="399" t="s">
        <v>2109</v>
      </c>
      <c r="B932" s="389">
        <v>659</v>
      </c>
      <c r="C932" s="389">
        <v>1477</v>
      </c>
      <c r="D932" s="389">
        <v>2.2412746585735963</v>
      </c>
      <c r="E932" s="391">
        <v>0</v>
      </c>
      <c r="F932" s="391">
        <v>0</v>
      </c>
      <c r="G932" s="391">
        <v>0</v>
      </c>
      <c r="H932" s="389">
        <v>30</v>
      </c>
      <c r="I932" s="389">
        <v>58</v>
      </c>
      <c r="J932" s="389">
        <v>51</v>
      </c>
      <c r="K932" s="389">
        <v>121</v>
      </c>
      <c r="L932" s="389">
        <v>210</v>
      </c>
      <c r="M932" s="389">
        <v>145</v>
      </c>
      <c r="N932" s="389">
        <v>24</v>
      </c>
      <c r="O932" s="389">
        <v>20</v>
      </c>
      <c r="P932" s="391">
        <v>0</v>
      </c>
    </row>
    <row r="933" spans="1:16" ht="22.5">
      <c r="A933" s="399" t="s">
        <v>2110</v>
      </c>
      <c r="B933" s="389">
        <v>2028</v>
      </c>
      <c r="C933" s="389">
        <v>4429</v>
      </c>
      <c r="D933" s="389">
        <v>2.1839250493096647</v>
      </c>
      <c r="E933" s="391">
        <v>0</v>
      </c>
      <c r="F933" s="391">
        <v>0</v>
      </c>
      <c r="G933" s="391">
        <v>0</v>
      </c>
      <c r="H933" s="389">
        <v>40</v>
      </c>
      <c r="I933" s="389">
        <v>93</v>
      </c>
      <c r="J933" s="389">
        <v>133</v>
      </c>
      <c r="K933" s="389">
        <v>449</v>
      </c>
      <c r="L933" s="389">
        <v>599</v>
      </c>
      <c r="M933" s="389">
        <v>547</v>
      </c>
      <c r="N933" s="389">
        <v>88</v>
      </c>
      <c r="O933" s="389">
        <v>79</v>
      </c>
      <c r="P933" s="391">
        <v>0</v>
      </c>
    </row>
    <row r="934" spans="1:16" ht="33.75">
      <c r="A934" s="399" t="s">
        <v>2111</v>
      </c>
      <c r="B934" s="389">
        <v>210</v>
      </c>
      <c r="C934" s="389">
        <v>510</v>
      </c>
      <c r="D934" s="389">
        <v>2.4285714285714284</v>
      </c>
      <c r="E934" s="391">
        <v>0</v>
      </c>
      <c r="F934" s="391">
        <v>0</v>
      </c>
      <c r="G934" s="391">
        <v>0</v>
      </c>
      <c r="H934" s="389">
        <v>15</v>
      </c>
      <c r="I934" s="389">
        <v>33</v>
      </c>
      <c r="J934" s="389">
        <v>28</v>
      </c>
      <c r="K934" s="389">
        <v>57</v>
      </c>
      <c r="L934" s="389">
        <v>42</v>
      </c>
      <c r="M934" s="389">
        <v>20</v>
      </c>
      <c r="N934" s="389">
        <v>7</v>
      </c>
      <c r="O934" s="389">
        <v>8</v>
      </c>
      <c r="P934" s="391">
        <v>0</v>
      </c>
    </row>
    <row r="935" spans="1:16" ht="22.5">
      <c r="A935" s="399" t="s">
        <v>3409</v>
      </c>
      <c r="B935" s="389">
        <v>102</v>
      </c>
      <c r="C935" s="389">
        <v>219</v>
      </c>
      <c r="D935" s="389">
        <v>2.1470588235294117</v>
      </c>
      <c r="E935" s="391">
        <v>0</v>
      </c>
      <c r="F935" s="391">
        <v>0</v>
      </c>
      <c r="G935" s="391">
        <v>0</v>
      </c>
      <c r="H935" s="391">
        <v>0</v>
      </c>
      <c r="I935" s="391">
        <v>0</v>
      </c>
      <c r="J935" s="391">
        <v>0</v>
      </c>
      <c r="K935" s="391">
        <v>0</v>
      </c>
      <c r="L935" s="389">
        <v>8</v>
      </c>
      <c r="M935" s="389">
        <v>43</v>
      </c>
      <c r="N935" s="389">
        <v>34</v>
      </c>
      <c r="O935" s="389">
        <v>17</v>
      </c>
      <c r="P935" s="391">
        <v>0</v>
      </c>
    </row>
    <row r="936" spans="1:16">
      <c r="A936" s="399" t="s">
        <v>2112</v>
      </c>
      <c r="B936" s="389">
        <v>3</v>
      </c>
      <c r="C936" s="389">
        <v>5</v>
      </c>
      <c r="D936" s="389">
        <v>1.6666666666666667</v>
      </c>
      <c r="E936" s="391">
        <v>0</v>
      </c>
      <c r="F936" s="391">
        <v>0</v>
      </c>
      <c r="G936" s="391">
        <v>0</v>
      </c>
      <c r="H936" s="391">
        <v>0</v>
      </c>
      <c r="I936" s="389">
        <v>1</v>
      </c>
      <c r="J936" s="389">
        <v>1</v>
      </c>
      <c r="K936" s="389">
        <v>1</v>
      </c>
      <c r="L936" s="391">
        <v>0</v>
      </c>
      <c r="M936" s="391">
        <v>0</v>
      </c>
      <c r="N936" s="391">
        <v>0</v>
      </c>
      <c r="O936" s="391">
        <v>0</v>
      </c>
      <c r="P936" s="391">
        <v>0</v>
      </c>
    </row>
    <row r="937" spans="1:16">
      <c r="A937" s="399" t="s">
        <v>2113</v>
      </c>
      <c r="B937" s="389">
        <v>581</v>
      </c>
      <c r="C937" s="389">
        <v>1076</v>
      </c>
      <c r="D937" s="389">
        <v>1.8519793459552496</v>
      </c>
      <c r="E937" s="391">
        <v>0</v>
      </c>
      <c r="F937" s="391">
        <v>0</v>
      </c>
      <c r="G937" s="391">
        <v>0</v>
      </c>
      <c r="H937" s="391">
        <v>0</v>
      </c>
      <c r="I937" s="391">
        <v>0</v>
      </c>
      <c r="J937" s="389">
        <v>29</v>
      </c>
      <c r="K937" s="389">
        <v>257</v>
      </c>
      <c r="L937" s="389">
        <v>286</v>
      </c>
      <c r="M937" s="389">
        <v>9</v>
      </c>
      <c r="N937" s="391">
        <v>0</v>
      </c>
      <c r="O937" s="391">
        <v>0</v>
      </c>
      <c r="P937" s="391">
        <v>0</v>
      </c>
    </row>
    <row r="938" spans="1:16" ht="22.5">
      <c r="A938" s="399" t="s">
        <v>2114</v>
      </c>
      <c r="B938" s="389">
        <v>8</v>
      </c>
      <c r="C938" s="389">
        <v>11</v>
      </c>
      <c r="D938" s="389">
        <v>1.375</v>
      </c>
      <c r="E938" s="391">
        <v>0</v>
      </c>
      <c r="F938" s="391">
        <v>0</v>
      </c>
      <c r="G938" s="391">
        <v>0</v>
      </c>
      <c r="H938" s="391">
        <v>0</v>
      </c>
      <c r="I938" s="391">
        <v>0</v>
      </c>
      <c r="J938" s="391">
        <v>0</v>
      </c>
      <c r="K938" s="389">
        <v>4</v>
      </c>
      <c r="L938" s="389">
        <v>3</v>
      </c>
      <c r="M938" s="389">
        <v>1</v>
      </c>
      <c r="N938" s="391">
        <v>0</v>
      </c>
      <c r="O938" s="391">
        <v>0</v>
      </c>
      <c r="P938" s="391">
        <v>0</v>
      </c>
    </row>
    <row r="939" spans="1:16" ht="30" customHeight="1">
      <c r="A939" s="399" t="s">
        <v>2115</v>
      </c>
      <c r="B939" s="389">
        <v>76</v>
      </c>
      <c r="C939" s="389">
        <v>407</v>
      </c>
      <c r="D939" s="389">
        <v>5.3552631578947372</v>
      </c>
      <c r="E939" s="391">
        <v>0</v>
      </c>
      <c r="F939" s="391">
        <v>0</v>
      </c>
      <c r="G939" s="391">
        <v>0</v>
      </c>
      <c r="H939" s="389">
        <v>1</v>
      </c>
      <c r="I939" s="391">
        <v>0</v>
      </c>
      <c r="J939" s="391">
        <v>0</v>
      </c>
      <c r="K939" s="389">
        <v>4</v>
      </c>
      <c r="L939" s="389">
        <v>11</v>
      </c>
      <c r="M939" s="389">
        <v>23</v>
      </c>
      <c r="N939" s="389">
        <v>12</v>
      </c>
      <c r="O939" s="389">
        <v>25</v>
      </c>
      <c r="P939" s="391">
        <v>0</v>
      </c>
    </row>
    <row r="940" spans="1:16">
      <c r="A940" s="398" t="s">
        <v>2116</v>
      </c>
      <c r="B940" s="389">
        <v>353427</v>
      </c>
      <c r="C940" s="389">
        <v>738001</v>
      </c>
      <c r="D940" s="389">
        <v>2.0881285244194698</v>
      </c>
      <c r="E940" s="391">
        <v>0</v>
      </c>
      <c r="F940" s="391">
        <v>0</v>
      </c>
      <c r="G940" s="391">
        <v>0</v>
      </c>
      <c r="H940" s="389">
        <v>3854</v>
      </c>
      <c r="I940" s="389">
        <v>74619</v>
      </c>
      <c r="J940" s="389">
        <v>96366</v>
      </c>
      <c r="K940" s="389">
        <v>137182</v>
      </c>
      <c r="L940" s="389">
        <v>39773</v>
      </c>
      <c r="M940" s="389">
        <v>1560</v>
      </c>
      <c r="N940" s="391">
        <v>0</v>
      </c>
      <c r="O940" s="391">
        <v>0</v>
      </c>
      <c r="P940" s="389">
        <v>73</v>
      </c>
    </row>
    <row r="941" spans="1:16">
      <c r="A941" s="399" t="s">
        <v>2117</v>
      </c>
      <c r="B941" s="389">
        <v>2768</v>
      </c>
      <c r="C941" s="389">
        <v>6558</v>
      </c>
      <c r="D941" s="389">
        <v>2.3692196531791909</v>
      </c>
      <c r="E941" s="391">
        <v>0</v>
      </c>
      <c r="F941" s="391">
        <v>0</v>
      </c>
      <c r="G941" s="391">
        <v>0</v>
      </c>
      <c r="H941" s="389">
        <v>13</v>
      </c>
      <c r="I941" s="389">
        <v>267</v>
      </c>
      <c r="J941" s="389">
        <v>591</v>
      </c>
      <c r="K941" s="389">
        <v>1416</v>
      </c>
      <c r="L941" s="389">
        <v>462</v>
      </c>
      <c r="M941" s="389">
        <v>17</v>
      </c>
      <c r="N941" s="391">
        <v>0</v>
      </c>
      <c r="O941" s="391">
        <v>0</v>
      </c>
      <c r="P941" s="389">
        <v>2</v>
      </c>
    </row>
    <row r="942" spans="1:16">
      <c r="A942" s="399" t="s">
        <v>2118</v>
      </c>
      <c r="B942" s="389">
        <v>275</v>
      </c>
      <c r="C942" s="389">
        <v>642</v>
      </c>
      <c r="D942" s="389">
        <v>2.3345454545454545</v>
      </c>
      <c r="E942" s="391">
        <v>0</v>
      </c>
      <c r="F942" s="391">
        <v>0</v>
      </c>
      <c r="G942" s="391">
        <v>0</v>
      </c>
      <c r="H942" s="389">
        <v>9</v>
      </c>
      <c r="I942" s="389">
        <v>52</v>
      </c>
      <c r="J942" s="389">
        <v>51</v>
      </c>
      <c r="K942" s="389">
        <v>97</v>
      </c>
      <c r="L942" s="389">
        <v>46</v>
      </c>
      <c r="M942" s="389">
        <v>20</v>
      </c>
      <c r="N942" s="391">
        <v>0</v>
      </c>
      <c r="O942" s="391">
        <v>0</v>
      </c>
      <c r="P942" s="391">
        <v>0</v>
      </c>
    </row>
    <row r="943" spans="1:16" ht="22.5">
      <c r="A943" s="399" t="s">
        <v>2119</v>
      </c>
      <c r="B943" s="389">
        <v>9359</v>
      </c>
      <c r="C943" s="389">
        <v>12869</v>
      </c>
      <c r="D943" s="389">
        <v>1.3750400683833743</v>
      </c>
      <c r="E943" s="391">
        <v>0</v>
      </c>
      <c r="F943" s="391">
        <v>0</v>
      </c>
      <c r="G943" s="391">
        <v>0</v>
      </c>
      <c r="H943" s="389">
        <v>77</v>
      </c>
      <c r="I943" s="389">
        <v>1267</v>
      </c>
      <c r="J943" s="389">
        <v>2066</v>
      </c>
      <c r="K943" s="389">
        <v>3758</v>
      </c>
      <c r="L943" s="389">
        <v>2064</v>
      </c>
      <c r="M943" s="389">
        <v>125</v>
      </c>
      <c r="N943" s="391">
        <v>0</v>
      </c>
      <c r="O943" s="391">
        <v>0</v>
      </c>
      <c r="P943" s="389">
        <v>2</v>
      </c>
    </row>
    <row r="944" spans="1:16">
      <c r="A944" s="399" t="s">
        <v>3444</v>
      </c>
      <c r="B944" s="389">
        <v>4609</v>
      </c>
      <c r="C944" s="389">
        <v>6771</v>
      </c>
      <c r="D944" s="389">
        <v>1.4690822304187459</v>
      </c>
      <c r="E944" s="391">
        <v>0</v>
      </c>
      <c r="F944" s="391">
        <v>0</v>
      </c>
      <c r="G944" s="391">
        <v>0</v>
      </c>
      <c r="H944" s="389">
        <v>54</v>
      </c>
      <c r="I944" s="389">
        <v>704</v>
      </c>
      <c r="J944" s="389">
        <v>1066</v>
      </c>
      <c r="K944" s="389">
        <v>1860</v>
      </c>
      <c r="L944" s="389">
        <v>882</v>
      </c>
      <c r="M944" s="389">
        <v>43</v>
      </c>
      <c r="N944" s="391">
        <v>0</v>
      </c>
      <c r="O944" s="391">
        <v>0</v>
      </c>
      <c r="P944" s="391">
        <v>0</v>
      </c>
    </row>
    <row r="945" spans="1:16">
      <c r="A945" s="399" t="s">
        <v>2121</v>
      </c>
      <c r="B945" s="389">
        <v>3713</v>
      </c>
      <c r="C945" s="389">
        <v>4698</v>
      </c>
      <c r="D945" s="389">
        <v>1.2652841368165904</v>
      </c>
      <c r="E945" s="391">
        <v>0</v>
      </c>
      <c r="F945" s="391">
        <v>0</v>
      </c>
      <c r="G945" s="391">
        <v>0</v>
      </c>
      <c r="H945" s="389">
        <v>52</v>
      </c>
      <c r="I945" s="389">
        <v>625</v>
      </c>
      <c r="J945" s="389">
        <v>872</v>
      </c>
      <c r="K945" s="389">
        <v>1400</v>
      </c>
      <c r="L945" s="389">
        <v>642</v>
      </c>
      <c r="M945" s="389">
        <v>121</v>
      </c>
      <c r="N945" s="391">
        <v>0</v>
      </c>
      <c r="O945" s="391">
        <v>0</v>
      </c>
      <c r="P945" s="389">
        <v>1</v>
      </c>
    </row>
    <row r="946" spans="1:16">
      <c r="A946" s="399" t="s">
        <v>2122</v>
      </c>
      <c r="B946" s="389">
        <v>133</v>
      </c>
      <c r="C946" s="389">
        <v>344</v>
      </c>
      <c r="D946" s="389">
        <v>2.5864661654135337</v>
      </c>
      <c r="E946" s="391">
        <v>0</v>
      </c>
      <c r="F946" s="391">
        <v>0</v>
      </c>
      <c r="G946" s="391">
        <v>0</v>
      </c>
      <c r="H946" s="389">
        <v>3</v>
      </c>
      <c r="I946" s="389">
        <v>37</v>
      </c>
      <c r="J946" s="389">
        <v>30</v>
      </c>
      <c r="K946" s="389">
        <v>45</v>
      </c>
      <c r="L946" s="389">
        <v>17</v>
      </c>
      <c r="M946" s="389">
        <v>1</v>
      </c>
      <c r="N946" s="391">
        <v>0</v>
      </c>
      <c r="O946" s="391">
        <v>0</v>
      </c>
      <c r="P946" s="391">
        <v>0</v>
      </c>
    </row>
    <row r="947" spans="1:16">
      <c r="A947" s="399" t="s">
        <v>2123</v>
      </c>
      <c r="B947" s="389">
        <v>20725</v>
      </c>
      <c r="C947" s="389">
        <v>29349</v>
      </c>
      <c r="D947" s="389">
        <v>1.4161158021712907</v>
      </c>
      <c r="E947" s="391">
        <v>0</v>
      </c>
      <c r="F947" s="391">
        <v>0</v>
      </c>
      <c r="G947" s="391">
        <v>0</v>
      </c>
      <c r="H947" s="389">
        <v>237</v>
      </c>
      <c r="I947" s="389">
        <v>3558</v>
      </c>
      <c r="J947" s="389">
        <v>5439</v>
      </c>
      <c r="K947" s="389">
        <v>7863</v>
      </c>
      <c r="L947" s="389">
        <v>3357</v>
      </c>
      <c r="M947" s="389">
        <v>268</v>
      </c>
      <c r="N947" s="391">
        <v>0</v>
      </c>
      <c r="O947" s="391">
        <v>0</v>
      </c>
      <c r="P947" s="389">
        <v>3</v>
      </c>
    </row>
    <row r="948" spans="1:16">
      <c r="A948" s="399" t="s">
        <v>2124</v>
      </c>
      <c r="B948" s="389">
        <v>10</v>
      </c>
      <c r="C948" s="389">
        <v>14</v>
      </c>
      <c r="D948" s="389">
        <v>1.4</v>
      </c>
      <c r="E948" s="391">
        <v>0</v>
      </c>
      <c r="F948" s="391">
        <v>0</v>
      </c>
      <c r="G948" s="391">
        <v>0</v>
      </c>
      <c r="H948" s="391">
        <v>0</v>
      </c>
      <c r="I948" s="391">
        <v>0</v>
      </c>
      <c r="J948" s="389">
        <v>2</v>
      </c>
      <c r="K948" s="389">
        <v>6</v>
      </c>
      <c r="L948" s="389">
        <v>2</v>
      </c>
      <c r="M948" s="391">
        <v>0</v>
      </c>
      <c r="N948" s="391">
        <v>0</v>
      </c>
      <c r="O948" s="391">
        <v>0</v>
      </c>
      <c r="P948" s="391">
        <v>0</v>
      </c>
    </row>
    <row r="949" spans="1:16" ht="22.5">
      <c r="A949" s="399" t="s">
        <v>2125</v>
      </c>
      <c r="B949" s="389">
        <v>120</v>
      </c>
      <c r="C949" s="389">
        <v>475</v>
      </c>
      <c r="D949" s="389">
        <v>3.9583333333333335</v>
      </c>
      <c r="E949" s="391">
        <v>0</v>
      </c>
      <c r="F949" s="391">
        <v>0</v>
      </c>
      <c r="G949" s="391">
        <v>0</v>
      </c>
      <c r="H949" s="389">
        <v>1</v>
      </c>
      <c r="I949" s="389">
        <v>27</v>
      </c>
      <c r="J949" s="389">
        <v>23</v>
      </c>
      <c r="K949" s="389">
        <v>45</v>
      </c>
      <c r="L949" s="389">
        <v>18</v>
      </c>
      <c r="M949" s="389">
        <v>6</v>
      </c>
      <c r="N949" s="391">
        <v>0</v>
      </c>
      <c r="O949" s="391">
        <v>0</v>
      </c>
      <c r="P949" s="391">
        <v>0</v>
      </c>
    </row>
    <row r="950" spans="1:16" ht="22.5">
      <c r="A950" s="399" t="s">
        <v>2126</v>
      </c>
      <c r="B950" s="389">
        <v>254</v>
      </c>
      <c r="C950" s="389">
        <v>941</v>
      </c>
      <c r="D950" s="389">
        <v>3.704724409448819</v>
      </c>
      <c r="E950" s="391">
        <v>0</v>
      </c>
      <c r="F950" s="391">
        <v>0</v>
      </c>
      <c r="G950" s="391">
        <v>0</v>
      </c>
      <c r="H950" s="391">
        <v>0</v>
      </c>
      <c r="I950" s="389">
        <v>24</v>
      </c>
      <c r="J950" s="389">
        <v>36</v>
      </c>
      <c r="K950" s="389">
        <v>113</v>
      </c>
      <c r="L950" s="389">
        <v>77</v>
      </c>
      <c r="M950" s="389">
        <v>4</v>
      </c>
      <c r="N950" s="391">
        <v>0</v>
      </c>
      <c r="O950" s="391">
        <v>0</v>
      </c>
      <c r="P950" s="391">
        <v>0</v>
      </c>
    </row>
    <row r="951" spans="1:16" ht="22.5">
      <c r="A951" s="399" t="s">
        <v>2127</v>
      </c>
      <c r="B951" s="389">
        <v>36</v>
      </c>
      <c r="C951" s="389">
        <v>123</v>
      </c>
      <c r="D951" s="389">
        <v>3.4166666666666665</v>
      </c>
      <c r="E951" s="391">
        <v>0</v>
      </c>
      <c r="F951" s="391">
        <v>0</v>
      </c>
      <c r="G951" s="391">
        <v>0</v>
      </c>
      <c r="H951" s="391">
        <v>0</v>
      </c>
      <c r="I951" s="391">
        <v>0</v>
      </c>
      <c r="J951" s="389">
        <v>4</v>
      </c>
      <c r="K951" s="389">
        <v>10</v>
      </c>
      <c r="L951" s="389">
        <v>21</v>
      </c>
      <c r="M951" s="389">
        <v>1</v>
      </c>
      <c r="N951" s="391">
        <v>0</v>
      </c>
      <c r="O951" s="391">
        <v>0</v>
      </c>
      <c r="P951" s="391">
        <v>0</v>
      </c>
    </row>
    <row r="952" spans="1:16" ht="22.5">
      <c r="A952" s="399" t="s">
        <v>2128</v>
      </c>
      <c r="B952" s="389">
        <v>182</v>
      </c>
      <c r="C952" s="389">
        <v>204</v>
      </c>
      <c r="D952" s="389">
        <v>1.1208791208791209</v>
      </c>
      <c r="E952" s="391">
        <v>0</v>
      </c>
      <c r="F952" s="391">
        <v>0</v>
      </c>
      <c r="G952" s="391">
        <v>0</v>
      </c>
      <c r="H952" s="391">
        <v>0</v>
      </c>
      <c r="I952" s="389">
        <v>53</v>
      </c>
      <c r="J952" s="389">
        <v>41</v>
      </c>
      <c r="K952" s="389">
        <v>65</v>
      </c>
      <c r="L952" s="389">
        <v>23</v>
      </c>
      <c r="M952" s="391">
        <v>0</v>
      </c>
      <c r="N952" s="391">
        <v>0</v>
      </c>
      <c r="O952" s="391">
        <v>0</v>
      </c>
      <c r="P952" s="391">
        <v>0</v>
      </c>
    </row>
    <row r="953" spans="1:16" ht="22.5">
      <c r="A953" s="399" t="s">
        <v>2129</v>
      </c>
      <c r="B953" s="389">
        <v>2150</v>
      </c>
      <c r="C953" s="389">
        <v>6588</v>
      </c>
      <c r="D953" s="389">
        <v>3.0641860465116277</v>
      </c>
      <c r="E953" s="391">
        <v>0</v>
      </c>
      <c r="F953" s="391">
        <v>0</v>
      </c>
      <c r="G953" s="391">
        <v>0</v>
      </c>
      <c r="H953" s="389">
        <v>11</v>
      </c>
      <c r="I953" s="389">
        <v>330</v>
      </c>
      <c r="J953" s="389">
        <v>447</v>
      </c>
      <c r="K953" s="389">
        <v>951</v>
      </c>
      <c r="L953" s="389">
        <v>401</v>
      </c>
      <c r="M953" s="389">
        <v>9</v>
      </c>
      <c r="N953" s="391">
        <v>0</v>
      </c>
      <c r="O953" s="391">
        <v>0</v>
      </c>
      <c r="P953" s="389">
        <v>1</v>
      </c>
    </row>
    <row r="954" spans="1:16" ht="22.5">
      <c r="A954" s="399" t="s">
        <v>2130</v>
      </c>
      <c r="B954" s="389">
        <v>8059</v>
      </c>
      <c r="C954" s="389">
        <v>34715</v>
      </c>
      <c r="D954" s="389">
        <v>4.3076064027795011</v>
      </c>
      <c r="E954" s="391">
        <v>0</v>
      </c>
      <c r="F954" s="391">
        <v>0</v>
      </c>
      <c r="G954" s="391">
        <v>0</v>
      </c>
      <c r="H954" s="389">
        <v>106</v>
      </c>
      <c r="I954" s="389">
        <v>1711</v>
      </c>
      <c r="J954" s="389">
        <v>1866</v>
      </c>
      <c r="K954" s="389">
        <v>3010</v>
      </c>
      <c r="L954" s="389">
        <v>1331</v>
      </c>
      <c r="M954" s="389">
        <v>35</v>
      </c>
      <c r="N954" s="391">
        <v>0</v>
      </c>
      <c r="O954" s="391">
        <v>0</v>
      </c>
      <c r="P954" s="391">
        <v>0</v>
      </c>
    </row>
    <row r="955" spans="1:16">
      <c r="A955" s="399" t="s">
        <v>2131</v>
      </c>
      <c r="B955" s="389">
        <v>513</v>
      </c>
      <c r="C955" s="389">
        <v>2364</v>
      </c>
      <c r="D955" s="389">
        <v>4.6081871345029244</v>
      </c>
      <c r="E955" s="391">
        <v>0</v>
      </c>
      <c r="F955" s="391">
        <v>0</v>
      </c>
      <c r="G955" s="391">
        <v>0</v>
      </c>
      <c r="H955" s="389">
        <v>25</v>
      </c>
      <c r="I955" s="389">
        <v>203</v>
      </c>
      <c r="J955" s="389">
        <v>109</v>
      </c>
      <c r="K955" s="389">
        <v>130</v>
      </c>
      <c r="L955" s="389">
        <v>44</v>
      </c>
      <c r="M955" s="389">
        <v>2</v>
      </c>
      <c r="N955" s="391">
        <v>0</v>
      </c>
      <c r="O955" s="391">
        <v>0</v>
      </c>
      <c r="P955" s="391">
        <v>0</v>
      </c>
    </row>
    <row r="956" spans="1:16">
      <c r="A956" s="399" t="s">
        <v>2132</v>
      </c>
      <c r="B956" s="389">
        <v>188</v>
      </c>
      <c r="C956" s="389">
        <v>730</v>
      </c>
      <c r="D956" s="389">
        <v>3.8829787234042552</v>
      </c>
      <c r="E956" s="391">
        <v>0</v>
      </c>
      <c r="F956" s="391">
        <v>0</v>
      </c>
      <c r="G956" s="391">
        <v>0</v>
      </c>
      <c r="H956" s="391">
        <v>0</v>
      </c>
      <c r="I956" s="389">
        <v>31</v>
      </c>
      <c r="J956" s="389">
        <v>44</v>
      </c>
      <c r="K956" s="389">
        <v>76</v>
      </c>
      <c r="L956" s="389">
        <v>37</v>
      </c>
      <c r="M956" s="391">
        <v>0</v>
      </c>
      <c r="N956" s="391">
        <v>0</v>
      </c>
      <c r="O956" s="391">
        <v>0</v>
      </c>
      <c r="P956" s="391">
        <v>0</v>
      </c>
    </row>
    <row r="957" spans="1:16">
      <c r="A957" s="399" t="s">
        <v>2133</v>
      </c>
      <c r="B957" s="389">
        <v>6086</v>
      </c>
      <c r="C957" s="389">
        <v>16761</v>
      </c>
      <c r="D957" s="389">
        <v>2.7540256325994084</v>
      </c>
      <c r="E957" s="391">
        <v>0</v>
      </c>
      <c r="F957" s="391">
        <v>0</v>
      </c>
      <c r="G957" s="391">
        <v>0</v>
      </c>
      <c r="H957" s="389">
        <v>71</v>
      </c>
      <c r="I957" s="389">
        <v>1026</v>
      </c>
      <c r="J957" s="389">
        <v>1559</v>
      </c>
      <c r="K957" s="389">
        <v>2628</v>
      </c>
      <c r="L957" s="389">
        <v>773</v>
      </c>
      <c r="M957" s="389">
        <v>28</v>
      </c>
      <c r="N957" s="391">
        <v>0</v>
      </c>
      <c r="O957" s="391">
        <v>0</v>
      </c>
      <c r="P957" s="389">
        <v>1</v>
      </c>
    </row>
    <row r="958" spans="1:16">
      <c r="A958" s="399" t="s">
        <v>2134</v>
      </c>
      <c r="B958" s="389">
        <v>1418</v>
      </c>
      <c r="C958" s="389">
        <v>3933</v>
      </c>
      <c r="D958" s="389">
        <v>2.7736248236953456</v>
      </c>
      <c r="E958" s="391">
        <v>0</v>
      </c>
      <c r="F958" s="391">
        <v>0</v>
      </c>
      <c r="G958" s="391">
        <v>0</v>
      </c>
      <c r="H958" s="389">
        <v>13</v>
      </c>
      <c r="I958" s="389">
        <v>229</v>
      </c>
      <c r="J958" s="389">
        <v>379</v>
      </c>
      <c r="K958" s="389">
        <v>639</v>
      </c>
      <c r="L958" s="389">
        <v>154</v>
      </c>
      <c r="M958" s="389">
        <v>3</v>
      </c>
      <c r="N958" s="391">
        <v>0</v>
      </c>
      <c r="O958" s="391">
        <v>0</v>
      </c>
      <c r="P958" s="389">
        <v>1</v>
      </c>
    </row>
    <row r="959" spans="1:16">
      <c r="A959" s="399" t="s">
        <v>2135</v>
      </c>
      <c r="B959" s="389">
        <v>40</v>
      </c>
      <c r="C959" s="389">
        <v>134</v>
      </c>
      <c r="D959" s="389">
        <v>3.35</v>
      </c>
      <c r="E959" s="391">
        <v>0</v>
      </c>
      <c r="F959" s="391">
        <v>0</v>
      </c>
      <c r="G959" s="391">
        <v>0</v>
      </c>
      <c r="H959" s="389">
        <v>2</v>
      </c>
      <c r="I959" s="389">
        <v>2</v>
      </c>
      <c r="J959" s="389">
        <v>6</v>
      </c>
      <c r="K959" s="389">
        <v>20</v>
      </c>
      <c r="L959" s="389">
        <v>7</v>
      </c>
      <c r="M959" s="389">
        <v>3</v>
      </c>
      <c r="N959" s="391">
        <v>0</v>
      </c>
      <c r="O959" s="391">
        <v>0</v>
      </c>
      <c r="P959" s="391">
        <v>0</v>
      </c>
    </row>
    <row r="960" spans="1:16" ht="22.5">
      <c r="A960" s="399" t="s">
        <v>2136</v>
      </c>
      <c r="B960" s="389">
        <v>11325</v>
      </c>
      <c r="C960" s="389">
        <v>35750</v>
      </c>
      <c r="D960" s="389">
        <v>3.1567328918322297</v>
      </c>
      <c r="E960" s="391">
        <v>0</v>
      </c>
      <c r="F960" s="391">
        <v>0</v>
      </c>
      <c r="G960" s="391">
        <v>0</v>
      </c>
      <c r="H960" s="389">
        <v>230</v>
      </c>
      <c r="I960" s="389">
        <v>3358</v>
      </c>
      <c r="J960" s="389">
        <v>3168</v>
      </c>
      <c r="K960" s="389">
        <v>3755</v>
      </c>
      <c r="L960" s="389">
        <v>783</v>
      </c>
      <c r="M960" s="389">
        <v>29</v>
      </c>
      <c r="N960" s="391">
        <v>0</v>
      </c>
      <c r="O960" s="391">
        <v>0</v>
      </c>
      <c r="P960" s="389">
        <v>2</v>
      </c>
    </row>
    <row r="961" spans="1:16">
      <c r="A961" s="399" t="s">
        <v>2137</v>
      </c>
      <c r="B961" s="389">
        <v>317</v>
      </c>
      <c r="C961" s="389">
        <v>1475</v>
      </c>
      <c r="D961" s="389">
        <v>4.6529968454258679</v>
      </c>
      <c r="E961" s="391">
        <v>0</v>
      </c>
      <c r="F961" s="391">
        <v>0</v>
      </c>
      <c r="G961" s="391">
        <v>0</v>
      </c>
      <c r="H961" s="391">
        <v>0</v>
      </c>
      <c r="I961" s="389">
        <v>13</v>
      </c>
      <c r="J961" s="389">
        <v>36</v>
      </c>
      <c r="K961" s="389">
        <v>151</v>
      </c>
      <c r="L961" s="389">
        <v>113</v>
      </c>
      <c r="M961" s="389">
        <v>4</v>
      </c>
      <c r="N961" s="391">
        <v>0</v>
      </c>
      <c r="O961" s="391">
        <v>0</v>
      </c>
      <c r="P961" s="391">
        <v>0</v>
      </c>
    </row>
    <row r="962" spans="1:16">
      <c r="A962" s="399" t="s">
        <v>2138</v>
      </c>
      <c r="B962" s="389">
        <v>4</v>
      </c>
      <c r="C962" s="389">
        <v>21</v>
      </c>
      <c r="D962" s="389">
        <v>5.25</v>
      </c>
      <c r="E962" s="391">
        <v>0</v>
      </c>
      <c r="F962" s="391">
        <v>0</v>
      </c>
      <c r="G962" s="391">
        <v>0</v>
      </c>
      <c r="H962" s="391">
        <v>0</v>
      </c>
      <c r="I962" s="389">
        <v>1</v>
      </c>
      <c r="J962" s="391">
        <v>0</v>
      </c>
      <c r="K962" s="389">
        <v>2</v>
      </c>
      <c r="L962" s="389">
        <v>1</v>
      </c>
      <c r="M962" s="391">
        <v>0</v>
      </c>
      <c r="N962" s="391">
        <v>0</v>
      </c>
      <c r="O962" s="391">
        <v>0</v>
      </c>
      <c r="P962" s="391">
        <v>0</v>
      </c>
    </row>
    <row r="963" spans="1:16" ht="33.75">
      <c r="A963" s="399" t="s">
        <v>2139</v>
      </c>
      <c r="B963" s="389">
        <v>2088</v>
      </c>
      <c r="C963" s="389">
        <v>5181</v>
      </c>
      <c r="D963" s="389">
        <v>2.4813218390804597</v>
      </c>
      <c r="E963" s="391">
        <v>0</v>
      </c>
      <c r="F963" s="391">
        <v>0</v>
      </c>
      <c r="G963" s="391">
        <v>0</v>
      </c>
      <c r="H963" s="389">
        <v>14</v>
      </c>
      <c r="I963" s="389">
        <v>362</v>
      </c>
      <c r="J963" s="389">
        <v>523</v>
      </c>
      <c r="K963" s="389">
        <v>922</v>
      </c>
      <c r="L963" s="389">
        <v>255</v>
      </c>
      <c r="M963" s="389">
        <v>12</v>
      </c>
      <c r="N963" s="391">
        <v>0</v>
      </c>
      <c r="O963" s="391">
        <v>0</v>
      </c>
      <c r="P963" s="391">
        <v>0</v>
      </c>
    </row>
    <row r="964" spans="1:16" ht="22.5">
      <c r="A964" s="399" t="s">
        <v>2140</v>
      </c>
      <c r="B964" s="389">
        <v>13</v>
      </c>
      <c r="C964" s="389">
        <v>33</v>
      </c>
      <c r="D964" s="389">
        <v>2.5384615384615383</v>
      </c>
      <c r="E964" s="391">
        <v>0</v>
      </c>
      <c r="F964" s="391">
        <v>0</v>
      </c>
      <c r="G964" s="391">
        <v>0</v>
      </c>
      <c r="H964" s="391">
        <v>0</v>
      </c>
      <c r="I964" s="389">
        <v>4</v>
      </c>
      <c r="J964" s="389">
        <v>2</v>
      </c>
      <c r="K964" s="389">
        <v>6</v>
      </c>
      <c r="L964" s="389">
        <v>1</v>
      </c>
      <c r="M964" s="391">
        <v>0</v>
      </c>
      <c r="N964" s="391">
        <v>0</v>
      </c>
      <c r="O964" s="391">
        <v>0</v>
      </c>
      <c r="P964" s="391">
        <v>0</v>
      </c>
    </row>
    <row r="965" spans="1:16" ht="22.5">
      <c r="A965" s="399" t="s">
        <v>2141</v>
      </c>
      <c r="B965" s="389">
        <v>6</v>
      </c>
      <c r="C965" s="389">
        <v>7</v>
      </c>
      <c r="D965" s="389">
        <v>1.1666666666666667</v>
      </c>
      <c r="E965" s="391">
        <v>0</v>
      </c>
      <c r="F965" s="391">
        <v>0</v>
      </c>
      <c r="G965" s="391">
        <v>0</v>
      </c>
      <c r="H965" s="391">
        <v>0</v>
      </c>
      <c r="I965" s="391">
        <v>0</v>
      </c>
      <c r="J965" s="389">
        <v>2</v>
      </c>
      <c r="K965" s="389">
        <v>4</v>
      </c>
      <c r="L965" s="391">
        <v>0</v>
      </c>
      <c r="M965" s="391">
        <v>0</v>
      </c>
      <c r="N965" s="391">
        <v>0</v>
      </c>
      <c r="O965" s="391">
        <v>0</v>
      </c>
      <c r="P965" s="391">
        <v>0</v>
      </c>
    </row>
    <row r="966" spans="1:16">
      <c r="A966" s="399" t="s">
        <v>2142</v>
      </c>
      <c r="B966" s="389">
        <v>666</v>
      </c>
      <c r="C966" s="389">
        <v>2675</v>
      </c>
      <c r="D966" s="389">
        <v>4.0165165165165169</v>
      </c>
      <c r="E966" s="391">
        <v>0</v>
      </c>
      <c r="F966" s="391">
        <v>0</v>
      </c>
      <c r="G966" s="391">
        <v>0</v>
      </c>
      <c r="H966" s="389">
        <v>3</v>
      </c>
      <c r="I966" s="389">
        <v>89</v>
      </c>
      <c r="J966" s="389">
        <v>164</v>
      </c>
      <c r="K966" s="389">
        <v>311</v>
      </c>
      <c r="L966" s="389">
        <v>95</v>
      </c>
      <c r="M966" s="389">
        <v>4</v>
      </c>
      <c r="N966" s="391">
        <v>0</v>
      </c>
      <c r="O966" s="391">
        <v>0</v>
      </c>
      <c r="P966" s="391">
        <v>0</v>
      </c>
    </row>
    <row r="967" spans="1:16" ht="22.5">
      <c r="A967" s="399" t="s">
        <v>2143</v>
      </c>
      <c r="B967" s="389">
        <v>23</v>
      </c>
      <c r="C967" s="389">
        <v>53</v>
      </c>
      <c r="D967" s="389">
        <v>2.3043478260869565</v>
      </c>
      <c r="E967" s="391">
        <v>0</v>
      </c>
      <c r="F967" s="391">
        <v>0</v>
      </c>
      <c r="G967" s="391">
        <v>0</v>
      </c>
      <c r="H967" s="391">
        <v>0</v>
      </c>
      <c r="I967" s="389">
        <v>3</v>
      </c>
      <c r="J967" s="389">
        <v>3</v>
      </c>
      <c r="K967" s="389">
        <v>13</v>
      </c>
      <c r="L967" s="389">
        <v>4</v>
      </c>
      <c r="M967" s="391">
        <v>0</v>
      </c>
      <c r="N967" s="391">
        <v>0</v>
      </c>
      <c r="O967" s="391">
        <v>0</v>
      </c>
      <c r="P967" s="391">
        <v>0</v>
      </c>
    </row>
    <row r="968" spans="1:16" ht="22.5">
      <c r="A968" s="399" t="s">
        <v>2144</v>
      </c>
      <c r="B968" s="389">
        <v>3434</v>
      </c>
      <c r="C968" s="389">
        <v>9190</v>
      </c>
      <c r="D968" s="389">
        <v>2.6761793826441469</v>
      </c>
      <c r="E968" s="391">
        <v>0</v>
      </c>
      <c r="F968" s="391">
        <v>0</v>
      </c>
      <c r="G968" s="391">
        <v>0</v>
      </c>
      <c r="H968" s="389">
        <v>35</v>
      </c>
      <c r="I968" s="389">
        <v>743</v>
      </c>
      <c r="J968" s="389">
        <v>904</v>
      </c>
      <c r="K968" s="389">
        <v>1337</v>
      </c>
      <c r="L968" s="389">
        <v>402</v>
      </c>
      <c r="M968" s="389">
        <v>12</v>
      </c>
      <c r="N968" s="391">
        <v>0</v>
      </c>
      <c r="O968" s="391">
        <v>0</v>
      </c>
      <c r="P968" s="389">
        <v>1</v>
      </c>
    </row>
    <row r="969" spans="1:16" ht="22.5">
      <c r="A969" s="399" t="s">
        <v>2145</v>
      </c>
      <c r="B969" s="389">
        <v>9243</v>
      </c>
      <c r="C969" s="389">
        <v>20608</v>
      </c>
      <c r="D969" s="389">
        <v>2.2295791409715462</v>
      </c>
      <c r="E969" s="391">
        <v>0</v>
      </c>
      <c r="F969" s="391">
        <v>0</v>
      </c>
      <c r="G969" s="391">
        <v>0</v>
      </c>
      <c r="H969" s="389">
        <v>216</v>
      </c>
      <c r="I969" s="389">
        <v>2870</v>
      </c>
      <c r="J969" s="389">
        <v>2651</v>
      </c>
      <c r="K969" s="389">
        <v>2945</v>
      </c>
      <c r="L969" s="389">
        <v>552</v>
      </c>
      <c r="M969" s="389">
        <v>9</v>
      </c>
      <c r="N969" s="391">
        <v>0</v>
      </c>
      <c r="O969" s="391">
        <v>0</v>
      </c>
      <c r="P969" s="391">
        <v>0</v>
      </c>
    </row>
    <row r="970" spans="1:16" ht="33.75">
      <c r="A970" s="399" t="s">
        <v>2146</v>
      </c>
      <c r="B970" s="389">
        <v>14296</v>
      </c>
      <c r="C970" s="389">
        <v>33387</v>
      </c>
      <c r="D970" s="389">
        <v>2.3354085058757694</v>
      </c>
      <c r="E970" s="391">
        <v>0</v>
      </c>
      <c r="F970" s="391">
        <v>0</v>
      </c>
      <c r="G970" s="391">
        <v>0</v>
      </c>
      <c r="H970" s="389">
        <v>18</v>
      </c>
      <c r="I970" s="389">
        <v>1038</v>
      </c>
      <c r="J970" s="389">
        <v>3547</v>
      </c>
      <c r="K970" s="389">
        <v>7596</v>
      </c>
      <c r="L970" s="389">
        <v>2064</v>
      </c>
      <c r="M970" s="389">
        <v>33</v>
      </c>
      <c r="N970" s="391">
        <v>0</v>
      </c>
      <c r="O970" s="391">
        <v>0</v>
      </c>
      <c r="P970" s="391">
        <v>0</v>
      </c>
    </row>
    <row r="971" spans="1:16" ht="22.5">
      <c r="A971" s="399" t="s">
        <v>2147</v>
      </c>
      <c r="B971" s="389">
        <v>179</v>
      </c>
      <c r="C971" s="389">
        <v>1126</v>
      </c>
      <c r="D971" s="389">
        <v>6.2905027932960893</v>
      </c>
      <c r="E971" s="391">
        <v>0</v>
      </c>
      <c r="F971" s="391">
        <v>0</v>
      </c>
      <c r="G971" s="391">
        <v>0</v>
      </c>
      <c r="H971" s="389">
        <v>3</v>
      </c>
      <c r="I971" s="389">
        <v>36</v>
      </c>
      <c r="J971" s="389">
        <v>60</v>
      </c>
      <c r="K971" s="389">
        <v>53</v>
      </c>
      <c r="L971" s="389">
        <v>27</v>
      </c>
      <c r="M971" s="391">
        <v>0</v>
      </c>
      <c r="N971" s="391">
        <v>0</v>
      </c>
      <c r="O971" s="391">
        <v>0</v>
      </c>
      <c r="P971" s="391">
        <v>0</v>
      </c>
    </row>
    <row r="972" spans="1:16" ht="22.5">
      <c r="A972" s="399" t="s">
        <v>2148</v>
      </c>
      <c r="B972" s="389">
        <v>3270</v>
      </c>
      <c r="C972" s="389">
        <v>8058</v>
      </c>
      <c r="D972" s="389">
        <v>2.4642201834862387</v>
      </c>
      <c r="E972" s="391">
        <v>0</v>
      </c>
      <c r="F972" s="391">
        <v>0</v>
      </c>
      <c r="G972" s="391">
        <v>0</v>
      </c>
      <c r="H972" s="389">
        <v>42</v>
      </c>
      <c r="I972" s="389">
        <v>701</v>
      </c>
      <c r="J972" s="389">
        <v>820</v>
      </c>
      <c r="K972" s="389">
        <v>1241</v>
      </c>
      <c r="L972" s="389">
        <v>442</v>
      </c>
      <c r="M972" s="389">
        <v>21</v>
      </c>
      <c r="N972" s="391">
        <v>0</v>
      </c>
      <c r="O972" s="391">
        <v>0</v>
      </c>
      <c r="P972" s="389">
        <v>3</v>
      </c>
    </row>
    <row r="973" spans="1:16">
      <c r="A973" s="399" t="s">
        <v>2149</v>
      </c>
      <c r="B973" s="389">
        <v>328</v>
      </c>
      <c r="C973" s="389">
        <v>1222</v>
      </c>
      <c r="D973" s="389">
        <v>3.725609756097561</v>
      </c>
      <c r="E973" s="391">
        <v>0</v>
      </c>
      <c r="F973" s="391">
        <v>0</v>
      </c>
      <c r="G973" s="391">
        <v>0</v>
      </c>
      <c r="H973" s="389">
        <v>2</v>
      </c>
      <c r="I973" s="389">
        <v>42</v>
      </c>
      <c r="J973" s="389">
        <v>79</v>
      </c>
      <c r="K973" s="389">
        <v>149</v>
      </c>
      <c r="L973" s="389">
        <v>53</v>
      </c>
      <c r="M973" s="389">
        <v>3</v>
      </c>
      <c r="N973" s="391">
        <v>0</v>
      </c>
      <c r="O973" s="391">
        <v>0</v>
      </c>
      <c r="P973" s="391">
        <v>0</v>
      </c>
    </row>
    <row r="974" spans="1:16" ht="22.5">
      <c r="A974" s="399" t="s">
        <v>3445</v>
      </c>
      <c r="B974" s="389">
        <v>4817</v>
      </c>
      <c r="C974" s="389">
        <v>15679</v>
      </c>
      <c r="D974" s="389">
        <v>3.2549304546398172</v>
      </c>
      <c r="E974" s="391">
        <v>0</v>
      </c>
      <c r="F974" s="391">
        <v>0</v>
      </c>
      <c r="G974" s="391">
        <v>0</v>
      </c>
      <c r="H974" s="389">
        <v>51</v>
      </c>
      <c r="I974" s="389">
        <v>1130</v>
      </c>
      <c r="J974" s="389">
        <v>1374</v>
      </c>
      <c r="K974" s="389">
        <v>1784</v>
      </c>
      <c r="L974" s="389">
        <v>471</v>
      </c>
      <c r="M974" s="389">
        <v>6</v>
      </c>
      <c r="N974" s="391">
        <v>0</v>
      </c>
      <c r="O974" s="391">
        <v>0</v>
      </c>
      <c r="P974" s="389">
        <v>1</v>
      </c>
    </row>
    <row r="975" spans="1:16">
      <c r="A975" s="399" t="s">
        <v>2151</v>
      </c>
      <c r="B975" s="389">
        <v>6103</v>
      </c>
      <c r="C975" s="389">
        <v>17489</v>
      </c>
      <c r="D975" s="389">
        <v>2.8656398492544648</v>
      </c>
      <c r="E975" s="391">
        <v>0</v>
      </c>
      <c r="F975" s="391">
        <v>0</v>
      </c>
      <c r="G975" s="391">
        <v>0</v>
      </c>
      <c r="H975" s="389">
        <v>42</v>
      </c>
      <c r="I975" s="389">
        <v>1159</v>
      </c>
      <c r="J975" s="389">
        <v>1630</v>
      </c>
      <c r="K975" s="389">
        <v>2597</v>
      </c>
      <c r="L975" s="389">
        <v>662</v>
      </c>
      <c r="M975" s="389">
        <v>12</v>
      </c>
      <c r="N975" s="391">
        <v>0</v>
      </c>
      <c r="O975" s="391">
        <v>0</v>
      </c>
      <c r="P975" s="389">
        <v>1</v>
      </c>
    </row>
    <row r="976" spans="1:16">
      <c r="A976" s="399" t="s">
        <v>2152</v>
      </c>
      <c r="B976" s="389">
        <v>163</v>
      </c>
      <c r="C976" s="389">
        <v>485</v>
      </c>
      <c r="D976" s="389">
        <v>2.9754601226993866</v>
      </c>
      <c r="E976" s="391">
        <v>0</v>
      </c>
      <c r="F976" s="391">
        <v>0</v>
      </c>
      <c r="G976" s="391">
        <v>0</v>
      </c>
      <c r="H976" s="389">
        <v>1</v>
      </c>
      <c r="I976" s="389">
        <v>36</v>
      </c>
      <c r="J976" s="389">
        <v>45</v>
      </c>
      <c r="K976" s="389">
        <v>59</v>
      </c>
      <c r="L976" s="389">
        <v>22</v>
      </c>
      <c r="M976" s="391">
        <v>0</v>
      </c>
      <c r="N976" s="391">
        <v>0</v>
      </c>
      <c r="O976" s="391">
        <v>0</v>
      </c>
      <c r="P976" s="391">
        <v>0</v>
      </c>
    </row>
    <row r="977" spans="1:16">
      <c r="A977" s="399" t="s">
        <v>2153</v>
      </c>
      <c r="B977" s="389">
        <v>1198</v>
      </c>
      <c r="C977" s="389">
        <v>4960</v>
      </c>
      <c r="D977" s="389">
        <v>4.1402337228714527</v>
      </c>
      <c r="E977" s="391">
        <v>0</v>
      </c>
      <c r="F977" s="391">
        <v>0</v>
      </c>
      <c r="G977" s="391">
        <v>0</v>
      </c>
      <c r="H977" s="389">
        <v>3</v>
      </c>
      <c r="I977" s="389">
        <v>121</v>
      </c>
      <c r="J977" s="389">
        <v>220</v>
      </c>
      <c r="K977" s="389">
        <v>577</v>
      </c>
      <c r="L977" s="389">
        <v>273</v>
      </c>
      <c r="M977" s="389">
        <v>4</v>
      </c>
      <c r="N977" s="391">
        <v>0</v>
      </c>
      <c r="O977" s="391">
        <v>0</v>
      </c>
      <c r="P977" s="391">
        <v>0</v>
      </c>
    </row>
    <row r="978" spans="1:16" ht="22.5">
      <c r="A978" s="399" t="s">
        <v>2154</v>
      </c>
      <c r="B978" s="389">
        <v>796</v>
      </c>
      <c r="C978" s="389">
        <v>2751</v>
      </c>
      <c r="D978" s="389">
        <v>3.4560301507537687</v>
      </c>
      <c r="E978" s="391">
        <v>0</v>
      </c>
      <c r="F978" s="391">
        <v>0</v>
      </c>
      <c r="G978" s="391">
        <v>0</v>
      </c>
      <c r="H978" s="389">
        <v>5</v>
      </c>
      <c r="I978" s="389">
        <v>151</v>
      </c>
      <c r="J978" s="389">
        <v>173</v>
      </c>
      <c r="K978" s="389">
        <v>341</v>
      </c>
      <c r="L978" s="389">
        <v>119</v>
      </c>
      <c r="M978" s="389">
        <v>7</v>
      </c>
      <c r="N978" s="391">
        <v>0</v>
      </c>
      <c r="O978" s="391">
        <v>0</v>
      </c>
      <c r="P978" s="391">
        <v>0</v>
      </c>
    </row>
    <row r="979" spans="1:16" ht="22.5">
      <c r="A979" s="399" t="s">
        <v>2155</v>
      </c>
      <c r="B979" s="389">
        <v>151</v>
      </c>
      <c r="C979" s="389">
        <v>361</v>
      </c>
      <c r="D979" s="389">
        <v>2.3907284768211921</v>
      </c>
      <c r="E979" s="391">
        <v>0</v>
      </c>
      <c r="F979" s="391">
        <v>0</v>
      </c>
      <c r="G979" s="391">
        <v>0</v>
      </c>
      <c r="H979" s="391">
        <v>0</v>
      </c>
      <c r="I979" s="389">
        <v>11</v>
      </c>
      <c r="J979" s="389">
        <v>27</v>
      </c>
      <c r="K979" s="389">
        <v>91</v>
      </c>
      <c r="L979" s="389">
        <v>22</v>
      </c>
      <c r="M979" s="391">
        <v>0</v>
      </c>
      <c r="N979" s="391">
        <v>0</v>
      </c>
      <c r="O979" s="391">
        <v>0</v>
      </c>
      <c r="P979" s="391">
        <v>0</v>
      </c>
    </row>
    <row r="980" spans="1:16">
      <c r="A980" s="399" t="s">
        <v>2156</v>
      </c>
      <c r="B980" s="389">
        <v>14373</v>
      </c>
      <c r="C980" s="389">
        <v>37609</v>
      </c>
      <c r="D980" s="389">
        <v>2.6166423154525846</v>
      </c>
      <c r="E980" s="391">
        <v>0</v>
      </c>
      <c r="F980" s="391">
        <v>0</v>
      </c>
      <c r="G980" s="391">
        <v>0</v>
      </c>
      <c r="H980" s="389">
        <v>200</v>
      </c>
      <c r="I980" s="389">
        <v>3473</v>
      </c>
      <c r="J980" s="389">
        <v>4214</v>
      </c>
      <c r="K980" s="389">
        <v>5152</v>
      </c>
      <c r="L980" s="389">
        <v>1290</v>
      </c>
      <c r="M980" s="389">
        <v>41</v>
      </c>
      <c r="N980" s="391">
        <v>0</v>
      </c>
      <c r="O980" s="391">
        <v>0</v>
      </c>
      <c r="P980" s="389">
        <v>3</v>
      </c>
    </row>
    <row r="981" spans="1:16">
      <c r="A981" s="399" t="s">
        <v>2157</v>
      </c>
      <c r="B981" s="389">
        <v>65</v>
      </c>
      <c r="C981" s="389">
        <v>132</v>
      </c>
      <c r="D981" s="389">
        <v>2.0307692307692307</v>
      </c>
      <c r="E981" s="391">
        <v>0</v>
      </c>
      <c r="F981" s="391">
        <v>0</v>
      </c>
      <c r="G981" s="391">
        <v>0</v>
      </c>
      <c r="H981" s="391">
        <v>0</v>
      </c>
      <c r="I981" s="389">
        <v>15</v>
      </c>
      <c r="J981" s="389">
        <v>16</v>
      </c>
      <c r="K981" s="389">
        <v>31</v>
      </c>
      <c r="L981" s="389">
        <v>3</v>
      </c>
      <c r="M981" s="391">
        <v>0</v>
      </c>
      <c r="N981" s="391">
        <v>0</v>
      </c>
      <c r="O981" s="391">
        <v>0</v>
      </c>
      <c r="P981" s="391">
        <v>0</v>
      </c>
    </row>
    <row r="982" spans="1:16">
      <c r="A982" s="399" t="s">
        <v>2158</v>
      </c>
      <c r="B982" s="389">
        <v>2372</v>
      </c>
      <c r="C982" s="389">
        <v>8079</v>
      </c>
      <c r="D982" s="389">
        <v>3.4059865092748733</v>
      </c>
      <c r="E982" s="391">
        <v>0</v>
      </c>
      <c r="F982" s="391">
        <v>0</v>
      </c>
      <c r="G982" s="391">
        <v>0</v>
      </c>
      <c r="H982" s="389">
        <v>54</v>
      </c>
      <c r="I982" s="389">
        <v>755</v>
      </c>
      <c r="J982" s="389">
        <v>645</v>
      </c>
      <c r="K982" s="389">
        <v>719</v>
      </c>
      <c r="L982" s="389">
        <v>192</v>
      </c>
      <c r="M982" s="389">
        <v>7</v>
      </c>
      <c r="N982" s="391">
        <v>0</v>
      </c>
      <c r="O982" s="391">
        <v>0</v>
      </c>
      <c r="P982" s="391">
        <v>0</v>
      </c>
    </row>
    <row r="983" spans="1:16" ht="22.5">
      <c r="A983" s="399" t="s">
        <v>2159</v>
      </c>
      <c r="B983" s="389">
        <v>374</v>
      </c>
      <c r="C983" s="389">
        <v>1127</v>
      </c>
      <c r="D983" s="389">
        <v>3.0133689839572191</v>
      </c>
      <c r="E983" s="391">
        <v>0</v>
      </c>
      <c r="F983" s="391">
        <v>0</v>
      </c>
      <c r="G983" s="391">
        <v>0</v>
      </c>
      <c r="H983" s="389">
        <v>1</v>
      </c>
      <c r="I983" s="389">
        <v>127</v>
      </c>
      <c r="J983" s="389">
        <v>105</v>
      </c>
      <c r="K983" s="389">
        <v>119</v>
      </c>
      <c r="L983" s="389">
        <v>22</v>
      </c>
      <c r="M983" s="391">
        <v>0</v>
      </c>
      <c r="N983" s="391">
        <v>0</v>
      </c>
      <c r="O983" s="391">
        <v>0</v>
      </c>
      <c r="P983" s="391">
        <v>0</v>
      </c>
    </row>
    <row r="984" spans="1:16" ht="22.5">
      <c r="A984" s="399" t="s">
        <v>2160</v>
      </c>
      <c r="B984" s="389">
        <v>2873</v>
      </c>
      <c r="C984" s="389">
        <v>6565</v>
      </c>
      <c r="D984" s="389">
        <v>2.2850678733031673</v>
      </c>
      <c r="E984" s="391">
        <v>0</v>
      </c>
      <c r="F984" s="391">
        <v>0</v>
      </c>
      <c r="G984" s="391">
        <v>0</v>
      </c>
      <c r="H984" s="389">
        <v>33</v>
      </c>
      <c r="I984" s="389">
        <v>765</v>
      </c>
      <c r="J984" s="389">
        <v>855</v>
      </c>
      <c r="K984" s="389">
        <v>969</v>
      </c>
      <c r="L984" s="389">
        <v>245</v>
      </c>
      <c r="M984" s="389">
        <v>6</v>
      </c>
      <c r="N984" s="391">
        <v>0</v>
      </c>
      <c r="O984" s="391">
        <v>0</v>
      </c>
      <c r="P984" s="391">
        <v>0</v>
      </c>
    </row>
    <row r="985" spans="1:16">
      <c r="A985" s="399" t="s">
        <v>2161</v>
      </c>
      <c r="B985" s="389">
        <v>429</v>
      </c>
      <c r="C985" s="389">
        <v>1086</v>
      </c>
      <c r="D985" s="389">
        <v>2.5314685314685317</v>
      </c>
      <c r="E985" s="391">
        <v>0</v>
      </c>
      <c r="F985" s="391">
        <v>0</v>
      </c>
      <c r="G985" s="391">
        <v>0</v>
      </c>
      <c r="H985" s="389">
        <v>5</v>
      </c>
      <c r="I985" s="389">
        <v>115</v>
      </c>
      <c r="J985" s="389">
        <v>115</v>
      </c>
      <c r="K985" s="389">
        <v>150</v>
      </c>
      <c r="L985" s="389">
        <v>44</v>
      </c>
      <c r="M985" s="391">
        <v>0</v>
      </c>
      <c r="N985" s="391">
        <v>0</v>
      </c>
      <c r="O985" s="391">
        <v>0</v>
      </c>
      <c r="P985" s="391">
        <v>0</v>
      </c>
    </row>
    <row r="986" spans="1:16" ht="33.75">
      <c r="A986" s="399" t="s">
        <v>2162</v>
      </c>
      <c r="B986" s="389">
        <v>1709</v>
      </c>
      <c r="C986" s="389">
        <v>3951</v>
      </c>
      <c r="D986" s="389">
        <v>2.3118782913984788</v>
      </c>
      <c r="E986" s="391">
        <v>0</v>
      </c>
      <c r="F986" s="391">
        <v>0</v>
      </c>
      <c r="G986" s="391">
        <v>0</v>
      </c>
      <c r="H986" s="389">
        <v>25</v>
      </c>
      <c r="I986" s="389">
        <v>416</v>
      </c>
      <c r="J986" s="389">
        <v>445</v>
      </c>
      <c r="K986" s="389">
        <v>577</v>
      </c>
      <c r="L986" s="389">
        <v>238</v>
      </c>
      <c r="M986" s="389">
        <v>8</v>
      </c>
      <c r="N986" s="391">
        <v>0</v>
      </c>
      <c r="O986" s="391">
        <v>0</v>
      </c>
      <c r="P986" s="391">
        <v>0</v>
      </c>
    </row>
    <row r="987" spans="1:16" ht="22.5">
      <c r="A987" s="399" t="s">
        <v>2163</v>
      </c>
      <c r="B987" s="389">
        <v>267</v>
      </c>
      <c r="C987" s="389">
        <v>579</v>
      </c>
      <c r="D987" s="389">
        <v>2.1685393258426968</v>
      </c>
      <c r="E987" s="391">
        <v>0</v>
      </c>
      <c r="F987" s="391">
        <v>0</v>
      </c>
      <c r="G987" s="391">
        <v>0</v>
      </c>
      <c r="H987" s="389">
        <v>9</v>
      </c>
      <c r="I987" s="389">
        <v>75</v>
      </c>
      <c r="J987" s="389">
        <v>76</v>
      </c>
      <c r="K987" s="389">
        <v>85</v>
      </c>
      <c r="L987" s="389">
        <v>20</v>
      </c>
      <c r="M987" s="389">
        <v>2</v>
      </c>
      <c r="N987" s="391">
        <v>0</v>
      </c>
      <c r="O987" s="391">
        <v>0</v>
      </c>
      <c r="P987" s="391">
        <v>0</v>
      </c>
    </row>
    <row r="988" spans="1:16">
      <c r="A988" s="399" t="s">
        <v>2164</v>
      </c>
      <c r="B988" s="389">
        <v>4832</v>
      </c>
      <c r="C988" s="389">
        <v>12156</v>
      </c>
      <c r="D988" s="389">
        <v>2.5157284768211921</v>
      </c>
      <c r="E988" s="391">
        <v>0</v>
      </c>
      <c r="F988" s="391">
        <v>0</v>
      </c>
      <c r="G988" s="391">
        <v>0</v>
      </c>
      <c r="H988" s="389">
        <v>50</v>
      </c>
      <c r="I988" s="389">
        <v>894</v>
      </c>
      <c r="J988" s="389">
        <v>1203</v>
      </c>
      <c r="K988" s="389">
        <v>1946</v>
      </c>
      <c r="L988" s="389">
        <v>698</v>
      </c>
      <c r="M988" s="389">
        <v>39</v>
      </c>
      <c r="N988" s="391">
        <v>0</v>
      </c>
      <c r="O988" s="391">
        <v>0</v>
      </c>
      <c r="P988" s="389">
        <v>2</v>
      </c>
    </row>
    <row r="989" spans="1:16" ht="33.75">
      <c r="A989" s="399" t="s">
        <v>2165</v>
      </c>
      <c r="B989" s="389">
        <v>51</v>
      </c>
      <c r="C989" s="389">
        <v>104</v>
      </c>
      <c r="D989" s="389">
        <v>2.0392156862745097</v>
      </c>
      <c r="E989" s="391">
        <v>0</v>
      </c>
      <c r="F989" s="391">
        <v>0</v>
      </c>
      <c r="G989" s="391">
        <v>0</v>
      </c>
      <c r="H989" s="391">
        <v>0</v>
      </c>
      <c r="I989" s="389">
        <v>12</v>
      </c>
      <c r="J989" s="389">
        <v>13</v>
      </c>
      <c r="K989" s="389">
        <v>20</v>
      </c>
      <c r="L989" s="389">
        <v>6</v>
      </c>
      <c r="M989" s="391">
        <v>0</v>
      </c>
      <c r="N989" s="391">
        <v>0</v>
      </c>
      <c r="O989" s="391">
        <v>0</v>
      </c>
      <c r="P989" s="391">
        <v>0</v>
      </c>
    </row>
    <row r="990" spans="1:16" ht="22.5">
      <c r="A990" s="399" t="s">
        <v>2166</v>
      </c>
      <c r="B990" s="389">
        <v>6215</v>
      </c>
      <c r="C990" s="389">
        <v>16037</v>
      </c>
      <c r="D990" s="389">
        <v>2.5803700724054708</v>
      </c>
      <c r="E990" s="391">
        <v>0</v>
      </c>
      <c r="F990" s="391">
        <v>0</v>
      </c>
      <c r="G990" s="391">
        <v>0</v>
      </c>
      <c r="H990" s="389">
        <v>53</v>
      </c>
      <c r="I990" s="389">
        <v>1321</v>
      </c>
      <c r="J990" s="389">
        <v>1770</v>
      </c>
      <c r="K990" s="389">
        <v>2418</v>
      </c>
      <c r="L990" s="389">
        <v>642</v>
      </c>
      <c r="M990" s="389">
        <v>10</v>
      </c>
      <c r="N990" s="391">
        <v>0</v>
      </c>
      <c r="O990" s="391">
        <v>0</v>
      </c>
      <c r="P990" s="389">
        <v>1</v>
      </c>
    </row>
    <row r="991" spans="1:16" ht="22.5">
      <c r="A991" s="399" t="s">
        <v>2167</v>
      </c>
      <c r="B991" s="389">
        <v>1266</v>
      </c>
      <c r="C991" s="389">
        <v>2782</v>
      </c>
      <c r="D991" s="389">
        <v>2.1974723538704581</v>
      </c>
      <c r="E991" s="391">
        <v>0</v>
      </c>
      <c r="F991" s="391">
        <v>0</v>
      </c>
      <c r="G991" s="391">
        <v>0</v>
      </c>
      <c r="H991" s="389">
        <v>17</v>
      </c>
      <c r="I991" s="389">
        <v>290</v>
      </c>
      <c r="J991" s="389">
        <v>341</v>
      </c>
      <c r="K991" s="389">
        <v>502</v>
      </c>
      <c r="L991" s="389">
        <v>113</v>
      </c>
      <c r="M991" s="389">
        <v>3</v>
      </c>
      <c r="N991" s="391">
        <v>0</v>
      </c>
      <c r="O991" s="391">
        <v>0</v>
      </c>
      <c r="P991" s="391">
        <v>0</v>
      </c>
    </row>
    <row r="992" spans="1:16">
      <c r="A992" s="399" t="s">
        <v>2168</v>
      </c>
      <c r="B992" s="389">
        <v>1714</v>
      </c>
      <c r="C992" s="389">
        <v>2820</v>
      </c>
      <c r="D992" s="389">
        <v>1.6452742123687281</v>
      </c>
      <c r="E992" s="391">
        <v>0</v>
      </c>
      <c r="F992" s="391">
        <v>0</v>
      </c>
      <c r="G992" s="391">
        <v>0</v>
      </c>
      <c r="H992" s="389">
        <v>8</v>
      </c>
      <c r="I992" s="389">
        <v>278</v>
      </c>
      <c r="J992" s="389">
        <v>471</v>
      </c>
      <c r="K992" s="389">
        <v>771</v>
      </c>
      <c r="L992" s="389">
        <v>184</v>
      </c>
      <c r="M992" s="389">
        <v>2</v>
      </c>
      <c r="N992" s="391">
        <v>0</v>
      </c>
      <c r="O992" s="391">
        <v>0</v>
      </c>
      <c r="P992" s="391">
        <v>0</v>
      </c>
    </row>
    <row r="993" spans="1:16">
      <c r="A993" s="399" t="s">
        <v>2169</v>
      </c>
      <c r="B993" s="389">
        <v>1094</v>
      </c>
      <c r="C993" s="389">
        <v>2357</v>
      </c>
      <c r="D993" s="389">
        <v>2.1544789762340035</v>
      </c>
      <c r="E993" s="391">
        <v>0</v>
      </c>
      <c r="F993" s="391">
        <v>0</v>
      </c>
      <c r="G993" s="391">
        <v>0</v>
      </c>
      <c r="H993" s="389">
        <v>16</v>
      </c>
      <c r="I993" s="389">
        <v>338</v>
      </c>
      <c r="J993" s="389">
        <v>334</v>
      </c>
      <c r="K993" s="389">
        <v>329</v>
      </c>
      <c r="L993" s="389">
        <v>71</v>
      </c>
      <c r="M993" s="389">
        <v>5</v>
      </c>
      <c r="N993" s="391">
        <v>0</v>
      </c>
      <c r="O993" s="391">
        <v>0</v>
      </c>
      <c r="P993" s="389">
        <v>1</v>
      </c>
    </row>
    <row r="994" spans="1:16">
      <c r="A994" s="399" t="s">
        <v>2170</v>
      </c>
      <c r="B994" s="389">
        <v>1583</v>
      </c>
      <c r="C994" s="389">
        <v>4227</v>
      </c>
      <c r="D994" s="389">
        <v>2.6702463676563486</v>
      </c>
      <c r="E994" s="391">
        <v>0</v>
      </c>
      <c r="F994" s="391">
        <v>0</v>
      </c>
      <c r="G994" s="391">
        <v>0</v>
      </c>
      <c r="H994" s="389">
        <v>13</v>
      </c>
      <c r="I994" s="389">
        <v>376</v>
      </c>
      <c r="J994" s="389">
        <v>434</v>
      </c>
      <c r="K994" s="389">
        <v>581</v>
      </c>
      <c r="L994" s="389">
        <v>169</v>
      </c>
      <c r="M994" s="389">
        <v>10</v>
      </c>
      <c r="N994" s="391">
        <v>0</v>
      </c>
      <c r="O994" s="391">
        <v>0</v>
      </c>
      <c r="P994" s="391">
        <v>0</v>
      </c>
    </row>
    <row r="995" spans="1:16" ht="22.5">
      <c r="A995" s="399" t="s">
        <v>2171</v>
      </c>
      <c r="B995" s="389">
        <v>1377</v>
      </c>
      <c r="C995" s="389">
        <v>3753</v>
      </c>
      <c r="D995" s="389">
        <v>2.7254901960784315</v>
      </c>
      <c r="E995" s="391">
        <v>0</v>
      </c>
      <c r="F995" s="391">
        <v>0</v>
      </c>
      <c r="G995" s="391">
        <v>0</v>
      </c>
      <c r="H995" s="389">
        <v>24</v>
      </c>
      <c r="I995" s="389">
        <v>308</v>
      </c>
      <c r="J995" s="389">
        <v>370</v>
      </c>
      <c r="K995" s="389">
        <v>492</v>
      </c>
      <c r="L995" s="389">
        <v>169</v>
      </c>
      <c r="M995" s="389">
        <v>14</v>
      </c>
      <c r="N995" s="391">
        <v>0</v>
      </c>
      <c r="O995" s="391">
        <v>0</v>
      </c>
      <c r="P995" s="391">
        <v>0</v>
      </c>
    </row>
    <row r="996" spans="1:16" ht="33.75">
      <c r="A996" s="399" t="s">
        <v>2172</v>
      </c>
      <c r="B996" s="389">
        <v>68</v>
      </c>
      <c r="C996" s="389">
        <v>100</v>
      </c>
      <c r="D996" s="389">
        <v>1.4705882352941178</v>
      </c>
      <c r="E996" s="391">
        <v>0</v>
      </c>
      <c r="F996" s="391">
        <v>0</v>
      </c>
      <c r="G996" s="391">
        <v>0</v>
      </c>
      <c r="H996" s="391">
        <v>0</v>
      </c>
      <c r="I996" s="389">
        <v>9</v>
      </c>
      <c r="J996" s="389">
        <v>15</v>
      </c>
      <c r="K996" s="389">
        <v>25</v>
      </c>
      <c r="L996" s="389">
        <v>15</v>
      </c>
      <c r="M996" s="389">
        <v>4</v>
      </c>
      <c r="N996" s="391">
        <v>0</v>
      </c>
      <c r="O996" s="391">
        <v>0</v>
      </c>
      <c r="P996" s="391">
        <v>0</v>
      </c>
    </row>
    <row r="997" spans="1:16" ht="22.5">
      <c r="A997" s="399" t="s">
        <v>2173</v>
      </c>
      <c r="B997" s="389">
        <v>3330</v>
      </c>
      <c r="C997" s="389">
        <v>7970</v>
      </c>
      <c r="D997" s="389">
        <v>2.3933933933933935</v>
      </c>
      <c r="E997" s="391">
        <v>0</v>
      </c>
      <c r="F997" s="391">
        <v>0</v>
      </c>
      <c r="G997" s="391">
        <v>0</v>
      </c>
      <c r="H997" s="389">
        <v>49</v>
      </c>
      <c r="I997" s="389">
        <v>812</v>
      </c>
      <c r="J997" s="389">
        <v>944</v>
      </c>
      <c r="K997" s="389">
        <v>1180</v>
      </c>
      <c r="L997" s="389">
        <v>324</v>
      </c>
      <c r="M997" s="389">
        <v>14</v>
      </c>
      <c r="N997" s="391">
        <v>0</v>
      </c>
      <c r="O997" s="391">
        <v>0</v>
      </c>
      <c r="P997" s="389">
        <v>7</v>
      </c>
    </row>
    <row r="998" spans="1:16">
      <c r="A998" s="399" t="s">
        <v>2174</v>
      </c>
      <c r="B998" s="389">
        <v>111265</v>
      </c>
      <c r="C998" s="389">
        <v>168389</v>
      </c>
      <c r="D998" s="389">
        <v>1.5134049341661799</v>
      </c>
      <c r="E998" s="391">
        <v>0</v>
      </c>
      <c r="F998" s="391">
        <v>0</v>
      </c>
      <c r="G998" s="391">
        <v>0</v>
      </c>
      <c r="H998" s="389">
        <v>1217</v>
      </c>
      <c r="I998" s="389">
        <v>27914</v>
      </c>
      <c r="J998" s="389">
        <v>32719</v>
      </c>
      <c r="K998" s="389">
        <v>39473</v>
      </c>
      <c r="L998" s="389">
        <v>9661</v>
      </c>
      <c r="M998" s="389">
        <v>275</v>
      </c>
      <c r="N998" s="391">
        <v>0</v>
      </c>
      <c r="O998" s="391">
        <v>0</v>
      </c>
      <c r="P998" s="389">
        <v>6</v>
      </c>
    </row>
    <row r="999" spans="1:16" ht="22.5">
      <c r="A999" s="399" t="s">
        <v>2175</v>
      </c>
      <c r="B999" s="389">
        <v>6</v>
      </c>
      <c r="C999" s="389">
        <v>16</v>
      </c>
      <c r="D999" s="389">
        <v>2.6666666666666665</v>
      </c>
      <c r="E999" s="391">
        <v>0</v>
      </c>
      <c r="F999" s="391">
        <v>0</v>
      </c>
      <c r="G999" s="391">
        <v>0</v>
      </c>
      <c r="H999" s="391">
        <v>0</v>
      </c>
      <c r="I999" s="391">
        <v>0</v>
      </c>
      <c r="J999" s="389">
        <v>1</v>
      </c>
      <c r="K999" s="389">
        <v>2</v>
      </c>
      <c r="L999" s="389">
        <v>3</v>
      </c>
      <c r="M999" s="391">
        <v>0</v>
      </c>
      <c r="N999" s="391">
        <v>0</v>
      </c>
      <c r="O999" s="391">
        <v>0</v>
      </c>
      <c r="P999" s="391">
        <v>0</v>
      </c>
    </row>
    <row r="1000" spans="1:16">
      <c r="A1000" s="399" t="s">
        <v>2176</v>
      </c>
      <c r="B1000" s="389">
        <v>67680</v>
      </c>
      <c r="C1000" s="389">
        <v>133295</v>
      </c>
      <c r="D1000" s="389">
        <v>1.9694887706855793</v>
      </c>
      <c r="E1000" s="391">
        <v>0</v>
      </c>
      <c r="F1000" s="391">
        <v>0</v>
      </c>
      <c r="G1000" s="391">
        <v>0</v>
      </c>
      <c r="H1000" s="389">
        <v>580</v>
      </c>
      <c r="I1000" s="389">
        <v>11109</v>
      </c>
      <c r="J1000" s="389">
        <v>18132</v>
      </c>
      <c r="K1000" s="389">
        <v>29768</v>
      </c>
      <c r="L1000" s="389">
        <v>7865</v>
      </c>
      <c r="M1000" s="389">
        <v>209</v>
      </c>
      <c r="N1000" s="391">
        <v>0</v>
      </c>
      <c r="O1000" s="391">
        <v>0</v>
      </c>
      <c r="P1000" s="389">
        <v>17</v>
      </c>
    </row>
    <row r="1001" spans="1:16">
      <c r="A1001" s="399" t="s">
        <v>2177</v>
      </c>
      <c r="B1001" s="389">
        <v>145</v>
      </c>
      <c r="C1001" s="389">
        <v>332</v>
      </c>
      <c r="D1001" s="389">
        <v>2.2896551724137932</v>
      </c>
      <c r="E1001" s="391">
        <v>0</v>
      </c>
      <c r="F1001" s="391">
        <v>0</v>
      </c>
      <c r="G1001" s="391">
        <v>0</v>
      </c>
      <c r="H1001" s="391">
        <v>0</v>
      </c>
      <c r="I1001" s="389">
        <v>24</v>
      </c>
      <c r="J1001" s="389">
        <v>36</v>
      </c>
      <c r="K1001" s="389">
        <v>71</v>
      </c>
      <c r="L1001" s="389">
        <v>13</v>
      </c>
      <c r="M1001" s="389">
        <v>1</v>
      </c>
      <c r="N1001" s="391">
        <v>0</v>
      </c>
      <c r="O1001" s="391">
        <v>0</v>
      </c>
      <c r="P1001" s="391">
        <v>0</v>
      </c>
    </row>
    <row r="1002" spans="1:16">
      <c r="A1002" s="399" t="s">
        <v>2178</v>
      </c>
      <c r="B1002" s="389">
        <v>647</v>
      </c>
      <c r="C1002" s="389">
        <v>2338</v>
      </c>
      <c r="D1002" s="389">
        <v>3.6136012364760433</v>
      </c>
      <c r="E1002" s="391">
        <v>0</v>
      </c>
      <c r="F1002" s="391">
        <v>0</v>
      </c>
      <c r="G1002" s="391">
        <v>0</v>
      </c>
      <c r="H1002" s="389">
        <v>3</v>
      </c>
      <c r="I1002" s="389">
        <v>70</v>
      </c>
      <c r="J1002" s="389">
        <v>131</v>
      </c>
      <c r="K1002" s="389">
        <v>328</v>
      </c>
      <c r="L1002" s="389">
        <v>96</v>
      </c>
      <c r="M1002" s="389">
        <v>2</v>
      </c>
      <c r="N1002" s="391">
        <v>0</v>
      </c>
      <c r="O1002" s="391">
        <v>0</v>
      </c>
      <c r="P1002" s="389">
        <v>17</v>
      </c>
    </row>
    <row r="1003" spans="1:16">
      <c r="A1003" s="399" t="s">
        <v>2179</v>
      </c>
      <c r="B1003" s="389">
        <v>391</v>
      </c>
      <c r="C1003" s="389">
        <v>1669</v>
      </c>
      <c r="D1003" s="389">
        <v>4.2685421994884907</v>
      </c>
      <c r="E1003" s="391">
        <v>0</v>
      </c>
      <c r="F1003" s="391">
        <v>0</v>
      </c>
      <c r="G1003" s="391">
        <v>0</v>
      </c>
      <c r="H1003" s="389">
        <v>5</v>
      </c>
      <c r="I1003" s="389">
        <v>115</v>
      </c>
      <c r="J1003" s="389">
        <v>107</v>
      </c>
      <c r="K1003" s="389">
        <v>126</v>
      </c>
      <c r="L1003" s="389">
        <v>34</v>
      </c>
      <c r="M1003" s="389">
        <v>4</v>
      </c>
      <c r="N1003" s="391">
        <v>0</v>
      </c>
      <c r="O1003" s="391">
        <v>0</v>
      </c>
      <c r="P1003" s="391">
        <v>0</v>
      </c>
    </row>
    <row r="1004" spans="1:16">
      <c r="A1004" s="399" t="s">
        <v>2180</v>
      </c>
      <c r="B1004" s="389">
        <v>915</v>
      </c>
      <c r="C1004" s="389">
        <v>3940</v>
      </c>
      <c r="D1004" s="389">
        <v>4.306010928961749</v>
      </c>
      <c r="E1004" s="391">
        <v>0</v>
      </c>
      <c r="F1004" s="391">
        <v>0</v>
      </c>
      <c r="G1004" s="391">
        <v>0</v>
      </c>
      <c r="H1004" s="389">
        <v>19</v>
      </c>
      <c r="I1004" s="389">
        <v>280</v>
      </c>
      <c r="J1004" s="389">
        <v>246</v>
      </c>
      <c r="K1004" s="389">
        <v>288</v>
      </c>
      <c r="L1004" s="389">
        <v>75</v>
      </c>
      <c r="M1004" s="389">
        <v>7</v>
      </c>
      <c r="N1004" s="391">
        <v>0</v>
      </c>
      <c r="O1004" s="391">
        <v>0</v>
      </c>
      <c r="P1004" s="391">
        <v>0</v>
      </c>
    </row>
    <row r="1005" spans="1:16">
      <c r="A1005" s="399" t="s">
        <v>2181</v>
      </c>
      <c r="B1005" s="389">
        <v>43</v>
      </c>
      <c r="C1005" s="389">
        <v>107</v>
      </c>
      <c r="D1005" s="389">
        <v>2.4883720930232558</v>
      </c>
      <c r="E1005" s="391">
        <v>0</v>
      </c>
      <c r="F1005" s="391">
        <v>0</v>
      </c>
      <c r="G1005" s="391">
        <v>0</v>
      </c>
      <c r="H1005" s="391">
        <v>0</v>
      </c>
      <c r="I1005" s="389">
        <v>5</v>
      </c>
      <c r="J1005" s="389">
        <v>9</v>
      </c>
      <c r="K1005" s="389">
        <v>18</v>
      </c>
      <c r="L1005" s="389">
        <v>9</v>
      </c>
      <c r="M1005" s="389">
        <v>2</v>
      </c>
      <c r="N1005" s="391">
        <v>0</v>
      </c>
      <c r="O1005" s="391">
        <v>0</v>
      </c>
      <c r="P1005" s="391">
        <v>0</v>
      </c>
    </row>
    <row r="1006" spans="1:16">
      <c r="A1006" s="399" t="s">
        <v>2182</v>
      </c>
      <c r="B1006" s="389">
        <v>6</v>
      </c>
      <c r="C1006" s="389">
        <v>36</v>
      </c>
      <c r="D1006" s="389">
        <v>6</v>
      </c>
      <c r="E1006" s="391">
        <v>0</v>
      </c>
      <c r="F1006" s="391">
        <v>0</v>
      </c>
      <c r="G1006" s="391">
        <v>0</v>
      </c>
      <c r="H1006" s="391">
        <v>0</v>
      </c>
      <c r="I1006" s="389">
        <v>1</v>
      </c>
      <c r="J1006" s="389">
        <v>2</v>
      </c>
      <c r="K1006" s="389">
        <v>3</v>
      </c>
      <c r="L1006" s="391">
        <v>0</v>
      </c>
      <c r="M1006" s="391">
        <v>0</v>
      </c>
      <c r="N1006" s="391">
        <v>0</v>
      </c>
      <c r="O1006" s="391">
        <v>0</v>
      </c>
      <c r="P1006" s="391">
        <v>0</v>
      </c>
    </row>
    <row r="1007" spans="1:16" ht="22.5">
      <c r="A1007" s="399" t="s">
        <v>2183</v>
      </c>
      <c r="B1007" s="389">
        <v>15</v>
      </c>
      <c r="C1007" s="389">
        <v>38</v>
      </c>
      <c r="D1007" s="389">
        <v>2.5333333333333332</v>
      </c>
      <c r="E1007" s="391">
        <v>0</v>
      </c>
      <c r="F1007" s="391">
        <v>0</v>
      </c>
      <c r="G1007" s="391">
        <v>0</v>
      </c>
      <c r="H1007" s="389">
        <v>1</v>
      </c>
      <c r="I1007" s="389">
        <v>4</v>
      </c>
      <c r="J1007" s="389">
        <v>3</v>
      </c>
      <c r="K1007" s="389">
        <v>4</v>
      </c>
      <c r="L1007" s="389">
        <v>3</v>
      </c>
      <c r="M1007" s="391">
        <v>0</v>
      </c>
      <c r="N1007" s="391">
        <v>0</v>
      </c>
      <c r="O1007" s="391">
        <v>0</v>
      </c>
      <c r="P1007" s="391">
        <v>0</v>
      </c>
    </row>
    <row r="1008" spans="1:16" ht="22.5">
      <c r="A1008" s="399" t="s">
        <v>2184</v>
      </c>
      <c r="B1008" s="389">
        <v>1324</v>
      </c>
      <c r="C1008" s="389">
        <v>3845</v>
      </c>
      <c r="D1008" s="389">
        <v>2.9040785498489425</v>
      </c>
      <c r="E1008" s="391">
        <v>0</v>
      </c>
      <c r="F1008" s="391">
        <v>0</v>
      </c>
      <c r="G1008" s="391">
        <v>0</v>
      </c>
      <c r="H1008" s="389">
        <v>18</v>
      </c>
      <c r="I1008" s="389">
        <v>311</v>
      </c>
      <c r="J1008" s="389">
        <v>364</v>
      </c>
      <c r="K1008" s="389">
        <v>440</v>
      </c>
      <c r="L1008" s="389">
        <v>177</v>
      </c>
      <c r="M1008" s="389">
        <v>14</v>
      </c>
      <c r="N1008" s="391">
        <v>0</v>
      </c>
      <c r="O1008" s="391">
        <v>0</v>
      </c>
      <c r="P1008" s="391">
        <v>0</v>
      </c>
    </row>
    <row r="1009" spans="1:16" ht="22.5">
      <c r="A1009" s="399" t="s">
        <v>2185</v>
      </c>
      <c r="B1009" s="389">
        <v>149</v>
      </c>
      <c r="C1009" s="389">
        <v>434</v>
      </c>
      <c r="D1009" s="389">
        <v>2.912751677852349</v>
      </c>
      <c r="E1009" s="391">
        <v>0</v>
      </c>
      <c r="F1009" s="391">
        <v>0</v>
      </c>
      <c r="G1009" s="391">
        <v>0</v>
      </c>
      <c r="H1009" s="389">
        <v>1</v>
      </c>
      <c r="I1009" s="389">
        <v>55</v>
      </c>
      <c r="J1009" s="389">
        <v>32</v>
      </c>
      <c r="K1009" s="389">
        <v>50</v>
      </c>
      <c r="L1009" s="389">
        <v>11</v>
      </c>
      <c r="M1009" s="391">
        <v>0</v>
      </c>
      <c r="N1009" s="391">
        <v>0</v>
      </c>
      <c r="O1009" s="391">
        <v>0</v>
      </c>
      <c r="P1009" s="391">
        <v>0</v>
      </c>
    </row>
    <row r="1010" spans="1:16" ht="22.5">
      <c r="A1010" s="399" t="s">
        <v>2186</v>
      </c>
      <c r="B1010" s="389">
        <v>137</v>
      </c>
      <c r="C1010" s="389">
        <v>1130</v>
      </c>
      <c r="D1010" s="389">
        <v>8.2481751824817522</v>
      </c>
      <c r="E1010" s="391">
        <v>0</v>
      </c>
      <c r="F1010" s="391">
        <v>0</v>
      </c>
      <c r="G1010" s="391">
        <v>0</v>
      </c>
      <c r="H1010" s="389">
        <v>1</v>
      </c>
      <c r="I1010" s="389">
        <v>22</v>
      </c>
      <c r="J1010" s="389">
        <v>41</v>
      </c>
      <c r="K1010" s="389">
        <v>51</v>
      </c>
      <c r="L1010" s="389">
        <v>19</v>
      </c>
      <c r="M1010" s="389">
        <v>3</v>
      </c>
      <c r="N1010" s="391">
        <v>0</v>
      </c>
      <c r="O1010" s="391">
        <v>0</v>
      </c>
      <c r="P1010" s="391">
        <v>0</v>
      </c>
    </row>
    <row r="1011" spans="1:16" ht="22.5">
      <c r="A1011" s="399" t="s">
        <v>2187</v>
      </c>
      <c r="B1011" s="389">
        <v>3</v>
      </c>
      <c r="C1011" s="389">
        <v>7</v>
      </c>
      <c r="D1011" s="389">
        <v>2.3333333333333335</v>
      </c>
      <c r="E1011" s="391">
        <v>0</v>
      </c>
      <c r="F1011" s="391">
        <v>0</v>
      </c>
      <c r="G1011" s="391">
        <v>0</v>
      </c>
      <c r="H1011" s="391">
        <v>0</v>
      </c>
      <c r="I1011" s="391">
        <v>0</v>
      </c>
      <c r="J1011" s="391">
        <v>0</v>
      </c>
      <c r="K1011" s="389">
        <v>1</v>
      </c>
      <c r="L1011" s="389">
        <v>2</v>
      </c>
      <c r="M1011" s="391">
        <v>0</v>
      </c>
      <c r="N1011" s="391">
        <v>0</v>
      </c>
      <c r="O1011" s="391">
        <v>0</v>
      </c>
      <c r="P1011" s="391">
        <v>0</v>
      </c>
    </row>
    <row r="1012" spans="1:16" ht="45">
      <c r="A1012" s="399" t="s">
        <v>3410</v>
      </c>
      <c r="B1012" s="389">
        <v>1848</v>
      </c>
      <c r="C1012" s="389">
        <v>4876</v>
      </c>
      <c r="D1012" s="389">
        <v>2.6385281385281387</v>
      </c>
      <c r="E1012" s="391">
        <v>0</v>
      </c>
      <c r="F1012" s="391">
        <v>0</v>
      </c>
      <c r="G1012" s="391">
        <v>0</v>
      </c>
      <c r="H1012" s="389">
        <v>23</v>
      </c>
      <c r="I1012" s="389">
        <v>513</v>
      </c>
      <c r="J1012" s="389">
        <v>593</v>
      </c>
      <c r="K1012" s="389">
        <v>594</v>
      </c>
      <c r="L1012" s="389">
        <v>121</v>
      </c>
      <c r="M1012" s="389">
        <v>4</v>
      </c>
      <c r="N1012" s="391">
        <v>0</v>
      </c>
      <c r="O1012" s="391">
        <v>0</v>
      </c>
      <c r="P1012" s="391">
        <v>0</v>
      </c>
    </row>
    <row r="1013" spans="1:16" ht="38.25" customHeight="1">
      <c r="A1013" s="399" t="s">
        <v>2188</v>
      </c>
      <c r="B1013" s="389">
        <v>5803</v>
      </c>
      <c r="C1013" s="389">
        <v>17391</v>
      </c>
      <c r="D1013" s="389">
        <v>2.9968981561261416</v>
      </c>
      <c r="E1013" s="391">
        <v>0</v>
      </c>
      <c r="F1013" s="391">
        <v>0</v>
      </c>
      <c r="G1013" s="391">
        <v>0</v>
      </c>
      <c r="H1013" s="389">
        <v>90</v>
      </c>
      <c r="I1013" s="389">
        <v>1803</v>
      </c>
      <c r="J1013" s="389">
        <v>1525</v>
      </c>
      <c r="K1013" s="389">
        <v>1833</v>
      </c>
      <c r="L1013" s="389">
        <v>520</v>
      </c>
      <c r="M1013" s="389">
        <v>32</v>
      </c>
      <c r="N1013" s="391">
        <v>0</v>
      </c>
      <c r="O1013" s="391">
        <v>0</v>
      </c>
      <c r="P1013" s="391">
        <v>0</v>
      </c>
    </row>
    <row r="1014" spans="1:16" ht="22.5">
      <c r="A1014" s="398" t="s">
        <v>2189</v>
      </c>
      <c r="B1014" s="389">
        <v>20611</v>
      </c>
      <c r="C1014" s="389">
        <v>133513</v>
      </c>
      <c r="D1014" s="389">
        <v>6.477754597059822</v>
      </c>
      <c r="E1014" s="389">
        <v>20600</v>
      </c>
      <c r="F1014" s="391">
        <v>0</v>
      </c>
      <c r="G1014" s="391">
        <v>0</v>
      </c>
      <c r="H1014" s="389">
        <v>1</v>
      </c>
      <c r="I1014" s="389">
        <v>3</v>
      </c>
      <c r="J1014" s="389">
        <v>2</v>
      </c>
      <c r="K1014" s="389">
        <v>2</v>
      </c>
      <c r="L1014" s="389">
        <v>3</v>
      </c>
      <c r="M1014" s="391">
        <v>0</v>
      </c>
      <c r="N1014" s="391">
        <v>0</v>
      </c>
      <c r="O1014" s="391">
        <v>0</v>
      </c>
      <c r="P1014" s="391">
        <v>0</v>
      </c>
    </row>
    <row r="1015" spans="1:16" ht="33.75">
      <c r="A1015" s="399" t="s">
        <v>2190</v>
      </c>
      <c r="B1015" s="389">
        <v>996</v>
      </c>
      <c r="C1015" s="389">
        <v>3227</v>
      </c>
      <c r="D1015" s="389">
        <v>3.2399598393574296</v>
      </c>
      <c r="E1015" s="389">
        <v>996</v>
      </c>
      <c r="F1015" s="391">
        <v>0</v>
      </c>
      <c r="G1015" s="391">
        <v>0</v>
      </c>
      <c r="H1015" s="391">
        <v>0</v>
      </c>
      <c r="I1015" s="391">
        <v>0</v>
      </c>
      <c r="J1015" s="391">
        <v>0</v>
      </c>
      <c r="K1015" s="391">
        <v>0</v>
      </c>
      <c r="L1015" s="391">
        <v>0</v>
      </c>
      <c r="M1015" s="391">
        <v>0</v>
      </c>
      <c r="N1015" s="391">
        <v>0</v>
      </c>
      <c r="O1015" s="391">
        <v>0</v>
      </c>
      <c r="P1015" s="391">
        <v>0</v>
      </c>
    </row>
    <row r="1016" spans="1:16" ht="22.5">
      <c r="A1016" s="399" t="s">
        <v>2191</v>
      </c>
      <c r="B1016" s="389">
        <v>1285</v>
      </c>
      <c r="C1016" s="389">
        <v>4293</v>
      </c>
      <c r="D1016" s="389">
        <v>3.3408560311284048</v>
      </c>
      <c r="E1016" s="389">
        <v>1285</v>
      </c>
      <c r="F1016" s="391">
        <v>0</v>
      </c>
      <c r="G1016" s="391">
        <v>0</v>
      </c>
      <c r="H1016" s="391">
        <v>0</v>
      </c>
      <c r="I1016" s="391">
        <v>0</v>
      </c>
      <c r="J1016" s="391">
        <v>0</v>
      </c>
      <c r="K1016" s="391">
        <v>0</v>
      </c>
      <c r="L1016" s="391">
        <v>0</v>
      </c>
      <c r="M1016" s="391">
        <v>0</v>
      </c>
      <c r="N1016" s="391">
        <v>0</v>
      </c>
      <c r="O1016" s="391">
        <v>0</v>
      </c>
      <c r="P1016" s="391">
        <v>0</v>
      </c>
    </row>
    <row r="1017" spans="1:16" ht="33.75">
      <c r="A1017" s="399" t="s">
        <v>2192</v>
      </c>
      <c r="B1017" s="389">
        <v>87</v>
      </c>
      <c r="C1017" s="389">
        <v>313</v>
      </c>
      <c r="D1017" s="389">
        <v>3.5977011494252875</v>
      </c>
      <c r="E1017" s="389">
        <v>87</v>
      </c>
      <c r="F1017" s="391">
        <v>0</v>
      </c>
      <c r="G1017" s="391">
        <v>0</v>
      </c>
      <c r="H1017" s="391">
        <v>0</v>
      </c>
      <c r="I1017" s="391">
        <v>0</v>
      </c>
      <c r="J1017" s="391">
        <v>0</v>
      </c>
      <c r="K1017" s="391">
        <v>0</v>
      </c>
      <c r="L1017" s="391">
        <v>0</v>
      </c>
      <c r="M1017" s="391">
        <v>0</v>
      </c>
      <c r="N1017" s="391">
        <v>0</v>
      </c>
      <c r="O1017" s="391">
        <v>0</v>
      </c>
      <c r="P1017" s="391">
        <v>0</v>
      </c>
    </row>
    <row r="1018" spans="1:16" ht="33.75">
      <c r="A1018" s="399" t="s">
        <v>2193</v>
      </c>
      <c r="B1018" s="389">
        <v>412</v>
      </c>
      <c r="C1018" s="389">
        <v>1152</v>
      </c>
      <c r="D1018" s="389">
        <v>2.796116504854369</v>
      </c>
      <c r="E1018" s="389">
        <v>412</v>
      </c>
      <c r="F1018" s="391">
        <v>0</v>
      </c>
      <c r="G1018" s="391">
        <v>0</v>
      </c>
      <c r="H1018" s="391">
        <v>0</v>
      </c>
      <c r="I1018" s="391">
        <v>0</v>
      </c>
      <c r="J1018" s="391">
        <v>0</v>
      </c>
      <c r="K1018" s="391">
        <v>0</v>
      </c>
      <c r="L1018" s="391">
        <v>0</v>
      </c>
      <c r="M1018" s="391">
        <v>0</v>
      </c>
      <c r="N1018" s="391">
        <v>0</v>
      </c>
      <c r="O1018" s="391">
        <v>0</v>
      </c>
      <c r="P1018" s="391">
        <v>0</v>
      </c>
    </row>
    <row r="1019" spans="1:16" ht="33.75">
      <c r="A1019" s="399" t="s">
        <v>2194</v>
      </c>
      <c r="B1019" s="389">
        <v>5</v>
      </c>
      <c r="C1019" s="389">
        <v>16</v>
      </c>
      <c r="D1019" s="389">
        <v>3.2</v>
      </c>
      <c r="E1019" s="389">
        <v>5</v>
      </c>
      <c r="F1019" s="391">
        <v>0</v>
      </c>
      <c r="G1019" s="391">
        <v>0</v>
      </c>
      <c r="H1019" s="391">
        <v>0</v>
      </c>
      <c r="I1019" s="391">
        <v>0</v>
      </c>
      <c r="J1019" s="391">
        <v>0</v>
      </c>
      <c r="K1019" s="391">
        <v>0</v>
      </c>
      <c r="L1019" s="391">
        <v>0</v>
      </c>
      <c r="M1019" s="391">
        <v>0</v>
      </c>
      <c r="N1019" s="391">
        <v>0</v>
      </c>
      <c r="O1019" s="391">
        <v>0</v>
      </c>
      <c r="P1019" s="391">
        <v>0</v>
      </c>
    </row>
    <row r="1020" spans="1:16" ht="22.5">
      <c r="A1020" s="399" t="s">
        <v>2195</v>
      </c>
      <c r="B1020" s="389">
        <v>728</v>
      </c>
      <c r="C1020" s="389">
        <v>4507</v>
      </c>
      <c r="D1020" s="389">
        <v>6.1909340659340657</v>
      </c>
      <c r="E1020" s="389">
        <v>728</v>
      </c>
      <c r="F1020" s="391">
        <v>0</v>
      </c>
      <c r="G1020" s="391">
        <v>0</v>
      </c>
      <c r="H1020" s="391">
        <v>0</v>
      </c>
      <c r="I1020" s="391">
        <v>0</v>
      </c>
      <c r="J1020" s="391">
        <v>0</v>
      </c>
      <c r="K1020" s="391">
        <v>0</v>
      </c>
      <c r="L1020" s="391">
        <v>0</v>
      </c>
      <c r="M1020" s="391">
        <v>0</v>
      </c>
      <c r="N1020" s="391">
        <v>0</v>
      </c>
      <c r="O1020" s="391">
        <v>0</v>
      </c>
      <c r="P1020" s="391">
        <v>0</v>
      </c>
    </row>
    <row r="1021" spans="1:16" ht="33.75">
      <c r="A1021" s="399" t="s">
        <v>2196</v>
      </c>
      <c r="B1021" s="389">
        <v>1659</v>
      </c>
      <c r="C1021" s="389">
        <v>18353</v>
      </c>
      <c r="D1021" s="389">
        <v>11.062688366485835</v>
      </c>
      <c r="E1021" s="389">
        <v>1659</v>
      </c>
      <c r="F1021" s="391">
        <v>0</v>
      </c>
      <c r="G1021" s="391">
        <v>0</v>
      </c>
      <c r="H1021" s="391">
        <v>0</v>
      </c>
      <c r="I1021" s="391">
        <v>0</v>
      </c>
      <c r="J1021" s="391">
        <v>0</v>
      </c>
      <c r="K1021" s="391">
        <v>0</v>
      </c>
      <c r="L1021" s="391">
        <v>0</v>
      </c>
      <c r="M1021" s="391">
        <v>0</v>
      </c>
      <c r="N1021" s="391">
        <v>0</v>
      </c>
      <c r="O1021" s="391">
        <v>0</v>
      </c>
      <c r="P1021" s="391">
        <v>0</v>
      </c>
    </row>
    <row r="1022" spans="1:16" ht="22.5">
      <c r="A1022" s="399" t="s">
        <v>2197</v>
      </c>
      <c r="B1022" s="389">
        <v>1117</v>
      </c>
      <c r="C1022" s="389">
        <v>3567</v>
      </c>
      <c r="D1022" s="389">
        <v>3.1933751119068936</v>
      </c>
      <c r="E1022" s="389">
        <v>1117</v>
      </c>
      <c r="F1022" s="391">
        <v>0</v>
      </c>
      <c r="G1022" s="391">
        <v>0</v>
      </c>
      <c r="H1022" s="391">
        <v>0</v>
      </c>
      <c r="I1022" s="391">
        <v>0</v>
      </c>
      <c r="J1022" s="391">
        <v>0</v>
      </c>
      <c r="K1022" s="391">
        <v>0</v>
      </c>
      <c r="L1022" s="391">
        <v>0</v>
      </c>
      <c r="M1022" s="391">
        <v>0</v>
      </c>
      <c r="N1022" s="391">
        <v>0</v>
      </c>
      <c r="O1022" s="391">
        <v>0</v>
      </c>
      <c r="P1022" s="391">
        <v>0</v>
      </c>
    </row>
    <row r="1023" spans="1:16" ht="22.5">
      <c r="A1023" s="399" t="s">
        <v>2198</v>
      </c>
      <c r="B1023" s="389">
        <v>5</v>
      </c>
      <c r="C1023" s="389">
        <v>42</v>
      </c>
      <c r="D1023" s="389">
        <v>8.4</v>
      </c>
      <c r="E1023" s="389">
        <v>5</v>
      </c>
      <c r="F1023" s="391">
        <v>0</v>
      </c>
      <c r="G1023" s="391">
        <v>0</v>
      </c>
      <c r="H1023" s="391">
        <v>0</v>
      </c>
      <c r="I1023" s="391">
        <v>0</v>
      </c>
      <c r="J1023" s="391">
        <v>0</v>
      </c>
      <c r="K1023" s="391">
        <v>0</v>
      </c>
      <c r="L1023" s="391">
        <v>0</v>
      </c>
      <c r="M1023" s="391">
        <v>0</v>
      </c>
      <c r="N1023" s="391">
        <v>0</v>
      </c>
      <c r="O1023" s="391">
        <v>0</v>
      </c>
      <c r="P1023" s="391">
        <v>0</v>
      </c>
    </row>
    <row r="1024" spans="1:16" ht="22.5">
      <c r="A1024" s="399" t="s">
        <v>2199</v>
      </c>
      <c r="B1024" s="389">
        <v>15</v>
      </c>
      <c r="C1024" s="389">
        <v>187</v>
      </c>
      <c r="D1024" s="389">
        <v>12.466666666666667</v>
      </c>
      <c r="E1024" s="389">
        <v>15</v>
      </c>
      <c r="F1024" s="391">
        <v>0</v>
      </c>
      <c r="G1024" s="391">
        <v>0</v>
      </c>
      <c r="H1024" s="391">
        <v>0</v>
      </c>
      <c r="I1024" s="391">
        <v>0</v>
      </c>
      <c r="J1024" s="391">
        <v>0</v>
      </c>
      <c r="K1024" s="391">
        <v>0</v>
      </c>
      <c r="L1024" s="391">
        <v>0</v>
      </c>
      <c r="M1024" s="391">
        <v>0</v>
      </c>
      <c r="N1024" s="391">
        <v>0</v>
      </c>
      <c r="O1024" s="391">
        <v>0</v>
      </c>
      <c r="P1024" s="391">
        <v>0</v>
      </c>
    </row>
    <row r="1025" spans="1:16" ht="22.5">
      <c r="A1025" s="399" t="s">
        <v>2200</v>
      </c>
      <c r="B1025" s="389">
        <v>24</v>
      </c>
      <c r="C1025" s="389">
        <v>110</v>
      </c>
      <c r="D1025" s="389">
        <v>4.583333333333333</v>
      </c>
      <c r="E1025" s="389">
        <v>24</v>
      </c>
      <c r="F1025" s="391">
        <v>0</v>
      </c>
      <c r="G1025" s="391">
        <v>0</v>
      </c>
      <c r="H1025" s="391">
        <v>0</v>
      </c>
      <c r="I1025" s="391">
        <v>0</v>
      </c>
      <c r="J1025" s="391">
        <v>0</v>
      </c>
      <c r="K1025" s="391">
        <v>0</v>
      </c>
      <c r="L1025" s="391">
        <v>0</v>
      </c>
      <c r="M1025" s="391">
        <v>0</v>
      </c>
      <c r="N1025" s="391">
        <v>0</v>
      </c>
      <c r="O1025" s="391">
        <v>0</v>
      </c>
      <c r="P1025" s="391">
        <v>0</v>
      </c>
    </row>
    <row r="1026" spans="1:16" ht="22.5">
      <c r="A1026" s="399" t="s">
        <v>2201</v>
      </c>
      <c r="B1026" s="389">
        <v>19</v>
      </c>
      <c r="C1026" s="389">
        <v>45</v>
      </c>
      <c r="D1026" s="389">
        <v>2.3684210526315788</v>
      </c>
      <c r="E1026" s="389">
        <v>19</v>
      </c>
      <c r="F1026" s="391">
        <v>0</v>
      </c>
      <c r="G1026" s="391">
        <v>0</v>
      </c>
      <c r="H1026" s="391">
        <v>0</v>
      </c>
      <c r="I1026" s="391">
        <v>0</v>
      </c>
      <c r="J1026" s="391">
        <v>0</v>
      </c>
      <c r="K1026" s="391">
        <v>0</v>
      </c>
      <c r="L1026" s="391">
        <v>0</v>
      </c>
      <c r="M1026" s="391">
        <v>0</v>
      </c>
      <c r="N1026" s="391">
        <v>0</v>
      </c>
      <c r="O1026" s="391">
        <v>0</v>
      </c>
      <c r="P1026" s="391">
        <v>0</v>
      </c>
    </row>
    <row r="1027" spans="1:16" ht="22.5">
      <c r="A1027" s="399" t="s">
        <v>2202</v>
      </c>
      <c r="B1027" s="389">
        <v>4</v>
      </c>
      <c r="C1027" s="389">
        <v>12</v>
      </c>
      <c r="D1027" s="389">
        <v>3</v>
      </c>
      <c r="E1027" s="389">
        <v>4</v>
      </c>
      <c r="F1027" s="391">
        <v>0</v>
      </c>
      <c r="G1027" s="391">
        <v>0</v>
      </c>
      <c r="H1027" s="391">
        <v>0</v>
      </c>
      <c r="I1027" s="391">
        <v>0</v>
      </c>
      <c r="J1027" s="391">
        <v>0</v>
      </c>
      <c r="K1027" s="391">
        <v>0</v>
      </c>
      <c r="L1027" s="391">
        <v>0</v>
      </c>
      <c r="M1027" s="391">
        <v>0</v>
      </c>
      <c r="N1027" s="391">
        <v>0</v>
      </c>
      <c r="O1027" s="391">
        <v>0</v>
      </c>
      <c r="P1027" s="391">
        <v>0</v>
      </c>
    </row>
    <row r="1028" spans="1:16">
      <c r="A1028" s="399" t="s">
        <v>2203</v>
      </c>
      <c r="B1028" s="389">
        <v>12</v>
      </c>
      <c r="C1028" s="389">
        <v>60</v>
      </c>
      <c r="D1028" s="389">
        <v>5</v>
      </c>
      <c r="E1028" s="389">
        <v>12</v>
      </c>
      <c r="F1028" s="391">
        <v>0</v>
      </c>
      <c r="G1028" s="391">
        <v>0</v>
      </c>
      <c r="H1028" s="391">
        <v>0</v>
      </c>
      <c r="I1028" s="391">
        <v>0</v>
      </c>
      <c r="J1028" s="391">
        <v>0</v>
      </c>
      <c r="K1028" s="391">
        <v>0</v>
      </c>
      <c r="L1028" s="391">
        <v>0</v>
      </c>
      <c r="M1028" s="391">
        <v>0</v>
      </c>
      <c r="N1028" s="391">
        <v>0</v>
      </c>
      <c r="O1028" s="391">
        <v>0</v>
      </c>
      <c r="P1028" s="391">
        <v>0</v>
      </c>
    </row>
    <row r="1029" spans="1:16">
      <c r="A1029" s="399" t="s">
        <v>2204</v>
      </c>
      <c r="B1029" s="389">
        <v>235</v>
      </c>
      <c r="C1029" s="389">
        <v>1216</v>
      </c>
      <c r="D1029" s="389">
        <v>5.1744680851063833</v>
      </c>
      <c r="E1029" s="389">
        <v>235</v>
      </c>
      <c r="F1029" s="391">
        <v>0</v>
      </c>
      <c r="G1029" s="391">
        <v>0</v>
      </c>
      <c r="H1029" s="391">
        <v>0</v>
      </c>
      <c r="I1029" s="391">
        <v>0</v>
      </c>
      <c r="J1029" s="391">
        <v>0</v>
      </c>
      <c r="K1029" s="391">
        <v>0</v>
      </c>
      <c r="L1029" s="391">
        <v>0</v>
      </c>
      <c r="M1029" s="391">
        <v>0</v>
      </c>
      <c r="N1029" s="391">
        <v>0</v>
      </c>
      <c r="O1029" s="391">
        <v>0</v>
      </c>
      <c r="P1029" s="391">
        <v>0</v>
      </c>
    </row>
    <row r="1030" spans="1:16">
      <c r="A1030" s="399" t="s">
        <v>2205</v>
      </c>
      <c r="B1030" s="389">
        <v>369</v>
      </c>
      <c r="C1030" s="389">
        <v>2858</v>
      </c>
      <c r="D1030" s="389">
        <v>7.7452574525745259</v>
      </c>
      <c r="E1030" s="389">
        <v>369</v>
      </c>
      <c r="F1030" s="391">
        <v>0</v>
      </c>
      <c r="G1030" s="391">
        <v>0</v>
      </c>
      <c r="H1030" s="391">
        <v>0</v>
      </c>
      <c r="I1030" s="391">
        <v>0</v>
      </c>
      <c r="J1030" s="391">
        <v>0</v>
      </c>
      <c r="K1030" s="391">
        <v>0</v>
      </c>
      <c r="L1030" s="391">
        <v>0</v>
      </c>
      <c r="M1030" s="391">
        <v>0</v>
      </c>
      <c r="N1030" s="391">
        <v>0</v>
      </c>
      <c r="O1030" s="391">
        <v>0</v>
      </c>
      <c r="P1030" s="391">
        <v>0</v>
      </c>
    </row>
    <row r="1031" spans="1:16">
      <c r="A1031" s="399" t="s">
        <v>2206</v>
      </c>
      <c r="B1031" s="389">
        <v>3370</v>
      </c>
      <c r="C1031" s="389">
        <v>32167</v>
      </c>
      <c r="D1031" s="389">
        <v>9.5451038575667653</v>
      </c>
      <c r="E1031" s="389">
        <v>3370</v>
      </c>
      <c r="F1031" s="391">
        <v>0</v>
      </c>
      <c r="G1031" s="391">
        <v>0</v>
      </c>
      <c r="H1031" s="391">
        <v>0</v>
      </c>
      <c r="I1031" s="391">
        <v>0</v>
      </c>
      <c r="J1031" s="391">
        <v>0</v>
      </c>
      <c r="K1031" s="391">
        <v>0</v>
      </c>
      <c r="L1031" s="391">
        <v>0</v>
      </c>
      <c r="M1031" s="391">
        <v>0</v>
      </c>
      <c r="N1031" s="391">
        <v>0</v>
      </c>
      <c r="O1031" s="391">
        <v>0</v>
      </c>
      <c r="P1031" s="391">
        <v>0</v>
      </c>
    </row>
    <row r="1032" spans="1:16">
      <c r="A1032" s="399" t="s">
        <v>2207</v>
      </c>
      <c r="B1032" s="389">
        <v>878</v>
      </c>
      <c r="C1032" s="389">
        <v>7617</v>
      </c>
      <c r="D1032" s="389">
        <v>8.6753986332574033</v>
      </c>
      <c r="E1032" s="389">
        <v>878</v>
      </c>
      <c r="F1032" s="391">
        <v>0</v>
      </c>
      <c r="G1032" s="391">
        <v>0</v>
      </c>
      <c r="H1032" s="391">
        <v>0</v>
      </c>
      <c r="I1032" s="391">
        <v>0</v>
      </c>
      <c r="J1032" s="391">
        <v>0</v>
      </c>
      <c r="K1032" s="391">
        <v>0</v>
      </c>
      <c r="L1032" s="391">
        <v>0</v>
      </c>
      <c r="M1032" s="391">
        <v>0</v>
      </c>
      <c r="N1032" s="391">
        <v>0</v>
      </c>
      <c r="O1032" s="391">
        <v>0</v>
      </c>
      <c r="P1032" s="391">
        <v>0</v>
      </c>
    </row>
    <row r="1033" spans="1:16">
      <c r="A1033" s="399" t="s">
        <v>2208</v>
      </c>
      <c r="B1033" s="389">
        <v>412</v>
      </c>
      <c r="C1033" s="389">
        <v>2134</v>
      </c>
      <c r="D1033" s="389">
        <v>5.1796116504854366</v>
      </c>
      <c r="E1033" s="389">
        <v>412</v>
      </c>
      <c r="F1033" s="391">
        <v>0</v>
      </c>
      <c r="G1033" s="391">
        <v>0</v>
      </c>
      <c r="H1033" s="391">
        <v>0</v>
      </c>
      <c r="I1033" s="391">
        <v>0</v>
      </c>
      <c r="J1033" s="391">
        <v>0</v>
      </c>
      <c r="K1033" s="391">
        <v>0</v>
      </c>
      <c r="L1033" s="391">
        <v>0</v>
      </c>
      <c r="M1033" s="391">
        <v>0</v>
      </c>
      <c r="N1033" s="391">
        <v>0</v>
      </c>
      <c r="O1033" s="391">
        <v>0</v>
      </c>
      <c r="P1033" s="391">
        <v>0</v>
      </c>
    </row>
    <row r="1034" spans="1:16" ht="33.75">
      <c r="A1034" s="399" t="s">
        <v>3411</v>
      </c>
      <c r="B1034" s="389">
        <v>39</v>
      </c>
      <c r="C1034" s="389">
        <v>277</v>
      </c>
      <c r="D1034" s="389">
        <v>7.1025641025641022</v>
      </c>
      <c r="E1034" s="389">
        <v>39</v>
      </c>
      <c r="F1034" s="391">
        <v>0</v>
      </c>
      <c r="G1034" s="391">
        <v>0</v>
      </c>
      <c r="H1034" s="391">
        <v>0</v>
      </c>
      <c r="I1034" s="391">
        <v>0</v>
      </c>
      <c r="J1034" s="391">
        <v>0</v>
      </c>
      <c r="K1034" s="391">
        <v>0</v>
      </c>
      <c r="L1034" s="391">
        <v>0</v>
      </c>
      <c r="M1034" s="391">
        <v>0</v>
      </c>
      <c r="N1034" s="391">
        <v>0</v>
      </c>
      <c r="O1034" s="391">
        <v>0</v>
      </c>
      <c r="P1034" s="391">
        <v>0</v>
      </c>
    </row>
    <row r="1035" spans="1:16" ht="22.5">
      <c r="A1035" s="399" t="s">
        <v>2209</v>
      </c>
      <c r="B1035" s="389">
        <v>17</v>
      </c>
      <c r="C1035" s="389">
        <v>211</v>
      </c>
      <c r="D1035" s="389">
        <v>12.411764705882353</v>
      </c>
      <c r="E1035" s="389">
        <v>17</v>
      </c>
      <c r="F1035" s="391">
        <v>0</v>
      </c>
      <c r="G1035" s="391">
        <v>0</v>
      </c>
      <c r="H1035" s="391">
        <v>0</v>
      </c>
      <c r="I1035" s="391">
        <v>0</v>
      </c>
      <c r="J1035" s="391">
        <v>0</v>
      </c>
      <c r="K1035" s="391">
        <v>0</v>
      </c>
      <c r="L1035" s="391">
        <v>0</v>
      </c>
      <c r="M1035" s="391">
        <v>0</v>
      </c>
      <c r="N1035" s="391">
        <v>0</v>
      </c>
      <c r="O1035" s="391">
        <v>0</v>
      </c>
      <c r="P1035" s="391">
        <v>0</v>
      </c>
    </row>
    <row r="1036" spans="1:16" ht="22.5">
      <c r="A1036" s="399" t="s">
        <v>2210</v>
      </c>
      <c r="B1036" s="389">
        <v>20</v>
      </c>
      <c r="C1036" s="389">
        <v>727</v>
      </c>
      <c r="D1036" s="389">
        <v>36.35</v>
      </c>
      <c r="E1036" s="389">
        <v>20</v>
      </c>
      <c r="F1036" s="391">
        <v>0</v>
      </c>
      <c r="G1036" s="391">
        <v>0</v>
      </c>
      <c r="H1036" s="391">
        <v>0</v>
      </c>
      <c r="I1036" s="391">
        <v>0</v>
      </c>
      <c r="J1036" s="391">
        <v>0</v>
      </c>
      <c r="K1036" s="391">
        <v>0</v>
      </c>
      <c r="L1036" s="391">
        <v>0</v>
      </c>
      <c r="M1036" s="391">
        <v>0</v>
      </c>
      <c r="N1036" s="391">
        <v>0</v>
      </c>
      <c r="O1036" s="391">
        <v>0</v>
      </c>
      <c r="P1036" s="391">
        <v>0</v>
      </c>
    </row>
    <row r="1037" spans="1:16" ht="22.5">
      <c r="A1037" s="399" t="s">
        <v>2211</v>
      </c>
      <c r="B1037" s="389">
        <v>516</v>
      </c>
      <c r="C1037" s="389">
        <v>3702</v>
      </c>
      <c r="D1037" s="389">
        <v>7.1744186046511631</v>
      </c>
      <c r="E1037" s="389">
        <v>516</v>
      </c>
      <c r="F1037" s="391">
        <v>0</v>
      </c>
      <c r="G1037" s="391">
        <v>0</v>
      </c>
      <c r="H1037" s="391">
        <v>0</v>
      </c>
      <c r="I1037" s="391">
        <v>0</v>
      </c>
      <c r="J1037" s="391">
        <v>0</v>
      </c>
      <c r="K1037" s="391">
        <v>0</v>
      </c>
      <c r="L1037" s="391">
        <v>0</v>
      </c>
      <c r="M1037" s="391">
        <v>0</v>
      </c>
      <c r="N1037" s="391">
        <v>0</v>
      </c>
      <c r="O1037" s="391">
        <v>0</v>
      </c>
      <c r="P1037" s="391">
        <v>0</v>
      </c>
    </row>
    <row r="1038" spans="1:16" ht="22.5">
      <c r="A1038" s="399" t="s">
        <v>3414</v>
      </c>
      <c r="B1038" s="389">
        <v>68</v>
      </c>
      <c r="C1038" s="389">
        <v>562</v>
      </c>
      <c r="D1038" s="389">
        <v>8.264705882352942</v>
      </c>
      <c r="E1038" s="389">
        <v>68</v>
      </c>
      <c r="F1038" s="391">
        <v>0</v>
      </c>
      <c r="G1038" s="391">
        <v>0</v>
      </c>
      <c r="H1038" s="391">
        <v>0</v>
      </c>
      <c r="I1038" s="391">
        <v>0</v>
      </c>
      <c r="J1038" s="391">
        <v>0</v>
      </c>
      <c r="K1038" s="391">
        <v>0</v>
      </c>
      <c r="L1038" s="391">
        <v>0</v>
      </c>
      <c r="M1038" s="391">
        <v>0</v>
      </c>
      <c r="N1038" s="391">
        <v>0</v>
      </c>
      <c r="O1038" s="391">
        <v>0</v>
      </c>
      <c r="P1038" s="391">
        <v>0</v>
      </c>
    </row>
    <row r="1039" spans="1:16">
      <c r="A1039" s="399" t="s">
        <v>2213</v>
      </c>
      <c r="B1039" s="389">
        <v>9</v>
      </c>
      <c r="C1039" s="389">
        <v>49</v>
      </c>
      <c r="D1039" s="389">
        <v>5.4444444444444446</v>
      </c>
      <c r="E1039" s="389">
        <v>9</v>
      </c>
      <c r="F1039" s="391">
        <v>0</v>
      </c>
      <c r="G1039" s="391">
        <v>0</v>
      </c>
      <c r="H1039" s="391">
        <v>0</v>
      </c>
      <c r="I1039" s="391">
        <v>0</v>
      </c>
      <c r="J1039" s="391">
        <v>0</v>
      </c>
      <c r="K1039" s="391">
        <v>0</v>
      </c>
      <c r="L1039" s="391">
        <v>0</v>
      </c>
      <c r="M1039" s="391">
        <v>0</v>
      </c>
      <c r="N1039" s="391">
        <v>0</v>
      </c>
      <c r="O1039" s="391">
        <v>0</v>
      </c>
      <c r="P1039" s="391">
        <v>0</v>
      </c>
    </row>
    <row r="1040" spans="1:16">
      <c r="A1040" s="399" t="s">
        <v>2214</v>
      </c>
      <c r="B1040" s="389">
        <v>1857</v>
      </c>
      <c r="C1040" s="389">
        <v>12077</v>
      </c>
      <c r="D1040" s="389">
        <v>6.5035002692514805</v>
      </c>
      <c r="E1040" s="389">
        <v>1857</v>
      </c>
      <c r="F1040" s="391">
        <v>0</v>
      </c>
      <c r="G1040" s="391">
        <v>0</v>
      </c>
      <c r="H1040" s="391">
        <v>0</v>
      </c>
      <c r="I1040" s="391">
        <v>0</v>
      </c>
      <c r="J1040" s="391">
        <v>0</v>
      </c>
      <c r="K1040" s="391">
        <v>0</v>
      </c>
      <c r="L1040" s="391">
        <v>0</v>
      </c>
      <c r="M1040" s="391">
        <v>0</v>
      </c>
      <c r="N1040" s="391">
        <v>0</v>
      </c>
      <c r="O1040" s="391">
        <v>0</v>
      </c>
      <c r="P1040" s="391">
        <v>0</v>
      </c>
    </row>
    <row r="1041" spans="1:16" ht="22.5">
      <c r="A1041" s="399" t="s">
        <v>2215</v>
      </c>
      <c r="B1041" s="389">
        <v>21</v>
      </c>
      <c r="C1041" s="389">
        <v>162</v>
      </c>
      <c r="D1041" s="389">
        <v>7.7142857142857144</v>
      </c>
      <c r="E1041" s="389">
        <v>21</v>
      </c>
      <c r="F1041" s="391">
        <v>0</v>
      </c>
      <c r="G1041" s="391">
        <v>0</v>
      </c>
      <c r="H1041" s="391">
        <v>0</v>
      </c>
      <c r="I1041" s="391">
        <v>0</v>
      </c>
      <c r="J1041" s="391">
        <v>0</v>
      </c>
      <c r="K1041" s="391">
        <v>0</v>
      </c>
      <c r="L1041" s="391">
        <v>0</v>
      </c>
      <c r="M1041" s="391">
        <v>0</v>
      </c>
      <c r="N1041" s="391">
        <v>0</v>
      </c>
      <c r="O1041" s="391">
        <v>0</v>
      </c>
      <c r="P1041" s="391">
        <v>0</v>
      </c>
    </row>
    <row r="1042" spans="1:16" ht="22.5">
      <c r="A1042" s="399" t="s">
        <v>2216</v>
      </c>
      <c r="B1042" s="389">
        <v>315</v>
      </c>
      <c r="C1042" s="389">
        <v>1613</v>
      </c>
      <c r="D1042" s="389">
        <v>5.1206349206349202</v>
      </c>
      <c r="E1042" s="389">
        <v>315</v>
      </c>
      <c r="F1042" s="391">
        <v>0</v>
      </c>
      <c r="G1042" s="391">
        <v>0</v>
      </c>
      <c r="H1042" s="391">
        <v>0</v>
      </c>
      <c r="I1042" s="391">
        <v>0</v>
      </c>
      <c r="J1042" s="391">
        <v>0</v>
      </c>
      <c r="K1042" s="391">
        <v>0</v>
      </c>
      <c r="L1042" s="391">
        <v>0</v>
      </c>
      <c r="M1042" s="391">
        <v>0</v>
      </c>
      <c r="N1042" s="391">
        <v>0</v>
      </c>
      <c r="O1042" s="391">
        <v>0</v>
      </c>
      <c r="P1042" s="391">
        <v>0</v>
      </c>
    </row>
    <row r="1043" spans="1:16" ht="22.5">
      <c r="A1043" s="399" t="s">
        <v>2217</v>
      </c>
      <c r="B1043" s="389">
        <v>574</v>
      </c>
      <c r="C1043" s="389">
        <v>3390</v>
      </c>
      <c r="D1043" s="389">
        <v>5.9059233449477349</v>
      </c>
      <c r="E1043" s="389">
        <v>574</v>
      </c>
      <c r="F1043" s="391">
        <v>0</v>
      </c>
      <c r="G1043" s="391">
        <v>0</v>
      </c>
      <c r="H1043" s="391">
        <v>0</v>
      </c>
      <c r="I1043" s="391">
        <v>0</v>
      </c>
      <c r="J1043" s="391">
        <v>0</v>
      </c>
      <c r="K1043" s="391">
        <v>0</v>
      </c>
      <c r="L1043" s="391">
        <v>0</v>
      </c>
      <c r="M1043" s="391">
        <v>0</v>
      </c>
      <c r="N1043" s="391">
        <v>0</v>
      </c>
      <c r="O1043" s="391">
        <v>0</v>
      </c>
      <c r="P1043" s="391">
        <v>0</v>
      </c>
    </row>
    <row r="1044" spans="1:16">
      <c r="A1044" s="399" t="s">
        <v>2218</v>
      </c>
      <c r="B1044" s="389">
        <v>6</v>
      </c>
      <c r="C1044" s="389">
        <v>26</v>
      </c>
      <c r="D1044" s="389">
        <v>4.333333333333333</v>
      </c>
      <c r="E1044" s="389">
        <v>6</v>
      </c>
      <c r="F1044" s="391">
        <v>0</v>
      </c>
      <c r="G1044" s="391">
        <v>0</v>
      </c>
      <c r="H1044" s="391">
        <v>0</v>
      </c>
      <c r="I1044" s="391">
        <v>0</v>
      </c>
      <c r="J1044" s="391">
        <v>0</v>
      </c>
      <c r="K1044" s="391">
        <v>0</v>
      </c>
      <c r="L1044" s="391">
        <v>0</v>
      </c>
      <c r="M1044" s="391">
        <v>0</v>
      </c>
      <c r="N1044" s="391">
        <v>0</v>
      </c>
      <c r="O1044" s="391">
        <v>0</v>
      </c>
      <c r="P1044" s="391">
        <v>0</v>
      </c>
    </row>
    <row r="1045" spans="1:16">
      <c r="A1045" s="399" t="s">
        <v>2219</v>
      </c>
      <c r="B1045" s="389">
        <v>1</v>
      </c>
      <c r="C1045" s="389">
        <v>3</v>
      </c>
      <c r="D1045" s="389">
        <v>3</v>
      </c>
      <c r="E1045" s="389">
        <v>1</v>
      </c>
      <c r="F1045" s="391">
        <v>0</v>
      </c>
      <c r="G1045" s="391">
        <v>0</v>
      </c>
      <c r="H1045" s="391">
        <v>0</v>
      </c>
      <c r="I1045" s="391">
        <v>0</v>
      </c>
      <c r="J1045" s="391">
        <v>0</v>
      </c>
      <c r="K1045" s="391">
        <v>0</v>
      </c>
      <c r="L1045" s="391">
        <v>0</v>
      </c>
      <c r="M1045" s="391">
        <v>0</v>
      </c>
      <c r="N1045" s="391">
        <v>0</v>
      </c>
      <c r="O1045" s="391">
        <v>0</v>
      </c>
      <c r="P1045" s="391">
        <v>0</v>
      </c>
    </row>
    <row r="1046" spans="1:16" ht="22.5">
      <c r="A1046" s="399" t="s">
        <v>2220</v>
      </c>
      <c r="B1046" s="389">
        <v>26</v>
      </c>
      <c r="C1046" s="389">
        <v>419</v>
      </c>
      <c r="D1046" s="389">
        <v>16.115384615384617</v>
      </c>
      <c r="E1046" s="389">
        <v>26</v>
      </c>
      <c r="F1046" s="391">
        <v>0</v>
      </c>
      <c r="G1046" s="391">
        <v>0</v>
      </c>
      <c r="H1046" s="391">
        <v>0</v>
      </c>
      <c r="I1046" s="391">
        <v>0</v>
      </c>
      <c r="J1046" s="391">
        <v>0</v>
      </c>
      <c r="K1046" s="391">
        <v>0</v>
      </c>
      <c r="L1046" s="391">
        <v>0</v>
      </c>
      <c r="M1046" s="391">
        <v>0</v>
      </c>
      <c r="N1046" s="391">
        <v>0</v>
      </c>
      <c r="O1046" s="391">
        <v>0</v>
      </c>
      <c r="P1046" s="391">
        <v>0</v>
      </c>
    </row>
    <row r="1047" spans="1:16" ht="22.5">
      <c r="A1047" s="399" t="s">
        <v>2221</v>
      </c>
      <c r="B1047" s="389">
        <v>5</v>
      </c>
      <c r="C1047" s="389">
        <v>36</v>
      </c>
      <c r="D1047" s="389">
        <v>7.2</v>
      </c>
      <c r="E1047" s="389">
        <v>5</v>
      </c>
      <c r="F1047" s="391">
        <v>0</v>
      </c>
      <c r="G1047" s="391">
        <v>0</v>
      </c>
      <c r="H1047" s="391">
        <v>0</v>
      </c>
      <c r="I1047" s="391">
        <v>0</v>
      </c>
      <c r="J1047" s="391">
        <v>0</v>
      </c>
      <c r="K1047" s="391">
        <v>0</v>
      </c>
      <c r="L1047" s="391">
        <v>0</v>
      </c>
      <c r="M1047" s="391">
        <v>0</v>
      </c>
      <c r="N1047" s="391">
        <v>0</v>
      </c>
      <c r="O1047" s="391">
        <v>0</v>
      </c>
      <c r="P1047" s="391">
        <v>0</v>
      </c>
    </row>
    <row r="1048" spans="1:16">
      <c r="A1048" s="399" t="s">
        <v>2222</v>
      </c>
      <c r="B1048" s="389">
        <v>22</v>
      </c>
      <c r="C1048" s="389">
        <v>135</v>
      </c>
      <c r="D1048" s="389">
        <v>6.1363636363636367</v>
      </c>
      <c r="E1048" s="389">
        <v>22</v>
      </c>
      <c r="F1048" s="391">
        <v>0</v>
      </c>
      <c r="G1048" s="391">
        <v>0</v>
      </c>
      <c r="H1048" s="391">
        <v>0</v>
      </c>
      <c r="I1048" s="391">
        <v>0</v>
      </c>
      <c r="J1048" s="391">
        <v>0</v>
      </c>
      <c r="K1048" s="391">
        <v>0</v>
      </c>
      <c r="L1048" s="391">
        <v>0</v>
      </c>
      <c r="M1048" s="391">
        <v>0</v>
      </c>
      <c r="N1048" s="391">
        <v>0</v>
      </c>
      <c r="O1048" s="391">
        <v>0</v>
      </c>
      <c r="P1048" s="391">
        <v>0</v>
      </c>
    </row>
    <row r="1049" spans="1:16" ht="22.5">
      <c r="A1049" s="399" t="s">
        <v>2223</v>
      </c>
      <c r="B1049" s="389">
        <v>1062</v>
      </c>
      <c r="C1049" s="389">
        <v>4459</v>
      </c>
      <c r="D1049" s="389">
        <v>4.1986817325800381</v>
      </c>
      <c r="E1049" s="389">
        <v>1062</v>
      </c>
      <c r="F1049" s="391">
        <v>0</v>
      </c>
      <c r="G1049" s="391">
        <v>0</v>
      </c>
      <c r="H1049" s="391">
        <v>0</v>
      </c>
      <c r="I1049" s="391">
        <v>0</v>
      </c>
      <c r="J1049" s="391">
        <v>0</v>
      </c>
      <c r="K1049" s="391">
        <v>0</v>
      </c>
      <c r="L1049" s="391">
        <v>0</v>
      </c>
      <c r="M1049" s="391">
        <v>0</v>
      </c>
      <c r="N1049" s="391">
        <v>0</v>
      </c>
      <c r="O1049" s="391">
        <v>0</v>
      </c>
      <c r="P1049" s="391">
        <v>0</v>
      </c>
    </row>
    <row r="1050" spans="1:16" ht="22.5">
      <c r="A1050" s="399" t="s">
        <v>2224</v>
      </c>
      <c r="B1050" s="389">
        <v>2</v>
      </c>
      <c r="C1050" s="389">
        <v>4</v>
      </c>
      <c r="D1050" s="389">
        <v>2</v>
      </c>
      <c r="E1050" s="389">
        <v>2</v>
      </c>
      <c r="F1050" s="391">
        <v>0</v>
      </c>
      <c r="G1050" s="391">
        <v>0</v>
      </c>
      <c r="H1050" s="391">
        <v>0</v>
      </c>
      <c r="I1050" s="391">
        <v>0</v>
      </c>
      <c r="J1050" s="391">
        <v>0</v>
      </c>
      <c r="K1050" s="391">
        <v>0</v>
      </c>
      <c r="L1050" s="391">
        <v>0</v>
      </c>
      <c r="M1050" s="391">
        <v>0</v>
      </c>
      <c r="N1050" s="391">
        <v>0</v>
      </c>
      <c r="O1050" s="391">
        <v>0</v>
      </c>
      <c r="P1050" s="391">
        <v>0</v>
      </c>
    </row>
    <row r="1051" spans="1:16">
      <c r="A1051" s="399" t="s">
        <v>2225</v>
      </c>
      <c r="B1051" s="389">
        <v>17</v>
      </c>
      <c r="C1051" s="389">
        <v>104</v>
      </c>
      <c r="D1051" s="389">
        <v>6.117647058823529</v>
      </c>
      <c r="E1051" s="389">
        <v>17</v>
      </c>
      <c r="F1051" s="391">
        <v>0</v>
      </c>
      <c r="G1051" s="391">
        <v>0</v>
      </c>
      <c r="H1051" s="391">
        <v>0</v>
      </c>
      <c r="I1051" s="391">
        <v>0</v>
      </c>
      <c r="J1051" s="391">
        <v>0</v>
      </c>
      <c r="K1051" s="391">
        <v>0</v>
      </c>
      <c r="L1051" s="391">
        <v>0</v>
      </c>
      <c r="M1051" s="391">
        <v>0</v>
      </c>
      <c r="N1051" s="391">
        <v>0</v>
      </c>
      <c r="O1051" s="391">
        <v>0</v>
      </c>
      <c r="P1051" s="391">
        <v>0</v>
      </c>
    </row>
    <row r="1052" spans="1:16" ht="22.5">
      <c r="A1052" s="399" t="s">
        <v>2226</v>
      </c>
      <c r="B1052" s="389">
        <v>17</v>
      </c>
      <c r="C1052" s="389">
        <v>43</v>
      </c>
      <c r="D1052" s="389">
        <v>2.5294117647058822</v>
      </c>
      <c r="E1052" s="389">
        <v>17</v>
      </c>
      <c r="F1052" s="391">
        <v>0</v>
      </c>
      <c r="G1052" s="391">
        <v>0</v>
      </c>
      <c r="H1052" s="391">
        <v>0</v>
      </c>
      <c r="I1052" s="391">
        <v>0</v>
      </c>
      <c r="J1052" s="391">
        <v>0</v>
      </c>
      <c r="K1052" s="391">
        <v>0</v>
      </c>
      <c r="L1052" s="391">
        <v>0</v>
      </c>
      <c r="M1052" s="391">
        <v>0</v>
      </c>
      <c r="N1052" s="391">
        <v>0</v>
      </c>
      <c r="O1052" s="391">
        <v>0</v>
      </c>
      <c r="P1052" s="391">
        <v>0</v>
      </c>
    </row>
    <row r="1053" spans="1:16" ht="22.5">
      <c r="A1053" s="399" t="s">
        <v>2227</v>
      </c>
      <c r="B1053" s="389">
        <v>2479</v>
      </c>
      <c r="C1053" s="389">
        <v>11830</v>
      </c>
      <c r="D1053" s="389">
        <v>4.7720855183541753</v>
      </c>
      <c r="E1053" s="389">
        <v>2479</v>
      </c>
      <c r="F1053" s="391">
        <v>0</v>
      </c>
      <c r="G1053" s="391">
        <v>0</v>
      </c>
      <c r="H1053" s="391">
        <v>0</v>
      </c>
      <c r="I1053" s="391">
        <v>0</v>
      </c>
      <c r="J1053" s="391">
        <v>0</v>
      </c>
      <c r="K1053" s="391">
        <v>0</v>
      </c>
      <c r="L1053" s="391">
        <v>0</v>
      </c>
      <c r="M1053" s="391">
        <v>0</v>
      </c>
      <c r="N1053" s="391">
        <v>0</v>
      </c>
      <c r="O1053" s="391">
        <v>0</v>
      </c>
      <c r="P1053" s="391">
        <v>0</v>
      </c>
    </row>
    <row r="1054" spans="1:16" ht="22.5">
      <c r="A1054" s="399" t="s">
        <v>2228</v>
      </c>
      <c r="B1054" s="389">
        <v>6</v>
      </c>
      <c r="C1054" s="389">
        <v>49</v>
      </c>
      <c r="D1054" s="389">
        <v>8.1666666666666661</v>
      </c>
      <c r="E1054" s="389">
        <v>6</v>
      </c>
      <c r="F1054" s="391">
        <v>0</v>
      </c>
      <c r="G1054" s="391">
        <v>0</v>
      </c>
      <c r="H1054" s="391">
        <v>0</v>
      </c>
      <c r="I1054" s="391">
        <v>0</v>
      </c>
      <c r="J1054" s="391">
        <v>0</v>
      </c>
      <c r="K1054" s="391">
        <v>0</v>
      </c>
      <c r="L1054" s="391">
        <v>0</v>
      </c>
      <c r="M1054" s="391">
        <v>0</v>
      </c>
      <c r="N1054" s="391">
        <v>0</v>
      </c>
      <c r="O1054" s="391">
        <v>0</v>
      </c>
      <c r="P1054" s="391">
        <v>0</v>
      </c>
    </row>
    <row r="1055" spans="1:16" ht="22.5">
      <c r="A1055" s="399" t="s">
        <v>2229</v>
      </c>
      <c r="B1055" s="389">
        <v>319</v>
      </c>
      <c r="C1055" s="389">
        <v>1940</v>
      </c>
      <c r="D1055" s="389">
        <v>6.0815047021943576</v>
      </c>
      <c r="E1055" s="389">
        <v>319</v>
      </c>
      <c r="F1055" s="391">
        <v>0</v>
      </c>
      <c r="G1055" s="391">
        <v>0</v>
      </c>
      <c r="H1055" s="391">
        <v>0</v>
      </c>
      <c r="I1055" s="391">
        <v>0</v>
      </c>
      <c r="J1055" s="391">
        <v>0</v>
      </c>
      <c r="K1055" s="391">
        <v>0</v>
      </c>
      <c r="L1055" s="391">
        <v>0</v>
      </c>
      <c r="M1055" s="391">
        <v>0</v>
      </c>
      <c r="N1055" s="391">
        <v>0</v>
      </c>
      <c r="O1055" s="391">
        <v>0</v>
      </c>
      <c r="P1055" s="391">
        <v>0</v>
      </c>
    </row>
    <row r="1056" spans="1:16" ht="33.75">
      <c r="A1056" s="399" t="s">
        <v>2230</v>
      </c>
      <c r="B1056" s="389">
        <v>386</v>
      </c>
      <c r="C1056" s="389">
        <v>2361</v>
      </c>
      <c r="D1056" s="389">
        <v>6.1165803108808294</v>
      </c>
      <c r="E1056" s="389">
        <v>386</v>
      </c>
      <c r="F1056" s="391">
        <v>0</v>
      </c>
      <c r="G1056" s="391">
        <v>0</v>
      </c>
      <c r="H1056" s="391">
        <v>0</v>
      </c>
      <c r="I1056" s="391">
        <v>0</v>
      </c>
      <c r="J1056" s="391">
        <v>0</v>
      </c>
      <c r="K1056" s="391">
        <v>0</v>
      </c>
      <c r="L1056" s="391">
        <v>0</v>
      </c>
      <c r="M1056" s="391">
        <v>0</v>
      </c>
      <c r="N1056" s="391">
        <v>0</v>
      </c>
      <c r="O1056" s="391">
        <v>0</v>
      </c>
      <c r="P1056" s="391">
        <v>0</v>
      </c>
    </row>
    <row r="1057" spans="1:16" ht="22.5">
      <c r="A1057" s="399" t="s">
        <v>2231</v>
      </c>
      <c r="B1057" s="389">
        <v>9</v>
      </c>
      <c r="C1057" s="389">
        <v>41</v>
      </c>
      <c r="D1057" s="389">
        <v>4.5555555555555554</v>
      </c>
      <c r="E1057" s="389">
        <v>9</v>
      </c>
      <c r="F1057" s="391">
        <v>0</v>
      </c>
      <c r="G1057" s="391">
        <v>0</v>
      </c>
      <c r="H1057" s="391">
        <v>0</v>
      </c>
      <c r="I1057" s="391">
        <v>0</v>
      </c>
      <c r="J1057" s="391">
        <v>0</v>
      </c>
      <c r="K1057" s="391">
        <v>0</v>
      </c>
      <c r="L1057" s="391">
        <v>0</v>
      </c>
      <c r="M1057" s="391">
        <v>0</v>
      </c>
      <c r="N1057" s="391">
        <v>0</v>
      </c>
      <c r="O1057" s="391">
        <v>0</v>
      </c>
      <c r="P1057" s="391">
        <v>0</v>
      </c>
    </row>
    <row r="1058" spans="1:16" ht="22.5">
      <c r="A1058" s="399" t="s">
        <v>2232</v>
      </c>
      <c r="B1058" s="389">
        <v>1</v>
      </c>
      <c r="C1058" s="389">
        <v>7</v>
      </c>
      <c r="D1058" s="389">
        <v>7</v>
      </c>
      <c r="E1058" s="389">
        <v>1</v>
      </c>
      <c r="F1058" s="391">
        <v>0</v>
      </c>
      <c r="G1058" s="391">
        <v>0</v>
      </c>
      <c r="H1058" s="391">
        <v>0</v>
      </c>
      <c r="I1058" s="391">
        <v>0</v>
      </c>
      <c r="J1058" s="391">
        <v>0</v>
      </c>
      <c r="K1058" s="391">
        <v>0</v>
      </c>
      <c r="L1058" s="391">
        <v>0</v>
      </c>
      <c r="M1058" s="391">
        <v>0</v>
      </c>
      <c r="N1058" s="391">
        <v>0</v>
      </c>
      <c r="O1058" s="391">
        <v>0</v>
      </c>
      <c r="P1058" s="391">
        <v>0</v>
      </c>
    </row>
    <row r="1059" spans="1:16" ht="22.5">
      <c r="A1059" s="399" t="s">
        <v>2233</v>
      </c>
      <c r="B1059" s="389">
        <v>180</v>
      </c>
      <c r="C1059" s="389">
        <v>811</v>
      </c>
      <c r="D1059" s="389">
        <v>4.5055555555555555</v>
      </c>
      <c r="E1059" s="389">
        <v>180</v>
      </c>
      <c r="F1059" s="391">
        <v>0</v>
      </c>
      <c r="G1059" s="391">
        <v>0</v>
      </c>
      <c r="H1059" s="391">
        <v>0</v>
      </c>
      <c r="I1059" s="391">
        <v>0</v>
      </c>
      <c r="J1059" s="391">
        <v>0</v>
      </c>
      <c r="K1059" s="391">
        <v>0</v>
      </c>
      <c r="L1059" s="391">
        <v>0</v>
      </c>
      <c r="M1059" s="391">
        <v>0</v>
      </c>
      <c r="N1059" s="391">
        <v>0</v>
      </c>
      <c r="O1059" s="391">
        <v>0</v>
      </c>
      <c r="P1059" s="391">
        <v>0</v>
      </c>
    </row>
    <row r="1060" spans="1:16" ht="22.5">
      <c r="A1060" s="399" t="s">
        <v>2234</v>
      </c>
      <c r="B1060" s="389">
        <v>39</v>
      </c>
      <c r="C1060" s="389">
        <v>258</v>
      </c>
      <c r="D1060" s="389">
        <v>6.615384615384615</v>
      </c>
      <c r="E1060" s="389">
        <v>39</v>
      </c>
      <c r="F1060" s="391">
        <v>0</v>
      </c>
      <c r="G1060" s="391">
        <v>0</v>
      </c>
      <c r="H1060" s="391">
        <v>0</v>
      </c>
      <c r="I1060" s="391">
        <v>0</v>
      </c>
      <c r="J1060" s="391">
        <v>0</v>
      </c>
      <c r="K1060" s="391">
        <v>0</v>
      </c>
      <c r="L1060" s="391">
        <v>0</v>
      </c>
      <c r="M1060" s="391">
        <v>0</v>
      </c>
      <c r="N1060" s="391">
        <v>0</v>
      </c>
      <c r="O1060" s="391">
        <v>0</v>
      </c>
      <c r="P1060" s="391">
        <v>0</v>
      </c>
    </row>
    <row r="1061" spans="1:16" ht="22.5">
      <c r="A1061" s="399" t="s">
        <v>2235</v>
      </c>
      <c r="B1061" s="389">
        <v>225</v>
      </c>
      <c r="C1061" s="389">
        <v>2641</v>
      </c>
      <c r="D1061" s="389">
        <v>11.737777777777778</v>
      </c>
      <c r="E1061" s="389">
        <v>225</v>
      </c>
      <c r="F1061" s="391">
        <v>0</v>
      </c>
      <c r="G1061" s="391">
        <v>0</v>
      </c>
      <c r="H1061" s="391">
        <v>0</v>
      </c>
      <c r="I1061" s="391">
        <v>0</v>
      </c>
      <c r="J1061" s="391">
        <v>0</v>
      </c>
      <c r="K1061" s="391">
        <v>0</v>
      </c>
      <c r="L1061" s="391">
        <v>0</v>
      </c>
      <c r="M1061" s="391">
        <v>0</v>
      </c>
      <c r="N1061" s="391">
        <v>0</v>
      </c>
      <c r="O1061" s="391">
        <v>0</v>
      </c>
      <c r="P1061" s="391">
        <v>0</v>
      </c>
    </row>
    <row r="1062" spans="1:16" ht="22.5">
      <c r="A1062" s="399" t="s">
        <v>2236</v>
      </c>
      <c r="B1062" s="389">
        <v>171</v>
      </c>
      <c r="C1062" s="389">
        <v>981</v>
      </c>
      <c r="D1062" s="389">
        <v>5.7368421052631575</v>
      </c>
      <c r="E1062" s="389">
        <v>171</v>
      </c>
      <c r="F1062" s="391">
        <v>0</v>
      </c>
      <c r="G1062" s="391">
        <v>0</v>
      </c>
      <c r="H1062" s="391">
        <v>0</v>
      </c>
      <c r="I1062" s="391">
        <v>0</v>
      </c>
      <c r="J1062" s="391">
        <v>0</v>
      </c>
      <c r="K1062" s="391">
        <v>0</v>
      </c>
      <c r="L1062" s="391">
        <v>0</v>
      </c>
      <c r="M1062" s="391">
        <v>0</v>
      </c>
      <c r="N1062" s="391">
        <v>0</v>
      </c>
      <c r="O1062" s="391">
        <v>0</v>
      </c>
      <c r="P1062" s="391">
        <v>0</v>
      </c>
    </row>
    <row r="1063" spans="1:16">
      <c r="A1063" s="399" t="s">
        <v>2237</v>
      </c>
      <c r="B1063" s="389">
        <v>13</v>
      </c>
      <c r="C1063" s="389">
        <v>49</v>
      </c>
      <c r="D1063" s="389">
        <v>3.7692307692307692</v>
      </c>
      <c r="E1063" s="389">
        <v>13</v>
      </c>
      <c r="F1063" s="391">
        <v>0</v>
      </c>
      <c r="G1063" s="391">
        <v>0</v>
      </c>
      <c r="H1063" s="391">
        <v>0</v>
      </c>
      <c r="I1063" s="391">
        <v>0</v>
      </c>
      <c r="J1063" s="391">
        <v>0</v>
      </c>
      <c r="K1063" s="391">
        <v>0</v>
      </c>
      <c r="L1063" s="391">
        <v>0</v>
      </c>
      <c r="M1063" s="391">
        <v>0</v>
      </c>
      <c r="N1063" s="391">
        <v>0</v>
      </c>
      <c r="O1063" s="391">
        <v>0</v>
      </c>
      <c r="P1063" s="391">
        <v>0</v>
      </c>
    </row>
    <row r="1064" spans="1:16" ht="22.5">
      <c r="A1064" s="399" t="s">
        <v>2238</v>
      </c>
      <c r="B1064" s="389">
        <v>139</v>
      </c>
      <c r="C1064" s="389">
        <v>833</v>
      </c>
      <c r="D1064" s="389">
        <v>5.9928057553956835</v>
      </c>
      <c r="E1064" s="389">
        <v>139</v>
      </c>
      <c r="F1064" s="391">
        <v>0</v>
      </c>
      <c r="G1064" s="391">
        <v>0</v>
      </c>
      <c r="H1064" s="391">
        <v>0</v>
      </c>
      <c r="I1064" s="391">
        <v>0</v>
      </c>
      <c r="J1064" s="391">
        <v>0</v>
      </c>
      <c r="K1064" s="391">
        <v>0</v>
      </c>
      <c r="L1064" s="391">
        <v>0</v>
      </c>
      <c r="M1064" s="391">
        <v>0</v>
      </c>
      <c r="N1064" s="391">
        <v>0</v>
      </c>
      <c r="O1064" s="391">
        <v>0</v>
      </c>
      <c r="P1064" s="391">
        <v>0</v>
      </c>
    </row>
    <row r="1065" spans="1:16" ht="22.5">
      <c r="A1065" s="399" t="s">
        <v>2239</v>
      </c>
      <c r="B1065" s="389">
        <v>9</v>
      </c>
      <c r="C1065" s="389">
        <v>56</v>
      </c>
      <c r="D1065" s="389">
        <v>6.2222222222222223</v>
      </c>
      <c r="E1065" s="389">
        <v>9</v>
      </c>
      <c r="F1065" s="391">
        <v>0</v>
      </c>
      <c r="G1065" s="391">
        <v>0</v>
      </c>
      <c r="H1065" s="391">
        <v>0</v>
      </c>
      <c r="I1065" s="391">
        <v>0</v>
      </c>
      <c r="J1065" s="391">
        <v>0</v>
      </c>
      <c r="K1065" s="391">
        <v>0</v>
      </c>
      <c r="L1065" s="391">
        <v>0</v>
      </c>
      <c r="M1065" s="391">
        <v>0</v>
      </c>
      <c r="N1065" s="391">
        <v>0</v>
      </c>
      <c r="O1065" s="391">
        <v>0</v>
      </c>
      <c r="P1065" s="391">
        <v>0</v>
      </c>
    </row>
    <row r="1066" spans="1:16">
      <c r="A1066" s="399" t="s">
        <v>2240</v>
      </c>
      <c r="B1066" s="389">
        <v>35</v>
      </c>
      <c r="C1066" s="389">
        <v>318</v>
      </c>
      <c r="D1066" s="389">
        <v>9.0857142857142854</v>
      </c>
      <c r="E1066" s="389">
        <v>35</v>
      </c>
      <c r="F1066" s="391">
        <v>0</v>
      </c>
      <c r="G1066" s="391">
        <v>0</v>
      </c>
      <c r="H1066" s="391">
        <v>0</v>
      </c>
      <c r="I1066" s="391">
        <v>0</v>
      </c>
      <c r="J1066" s="391">
        <v>0</v>
      </c>
      <c r="K1066" s="391">
        <v>0</v>
      </c>
      <c r="L1066" s="391">
        <v>0</v>
      </c>
      <c r="M1066" s="391">
        <v>0</v>
      </c>
      <c r="N1066" s="391">
        <v>0</v>
      </c>
      <c r="O1066" s="391">
        <v>0</v>
      </c>
      <c r="P1066" s="391">
        <v>0</v>
      </c>
    </row>
    <row r="1067" spans="1:16" ht="22.5">
      <c r="A1067" s="399" t="s">
        <v>2241</v>
      </c>
      <c r="B1067" s="389">
        <v>64</v>
      </c>
      <c r="C1067" s="389">
        <v>395</v>
      </c>
      <c r="D1067" s="389">
        <v>6.171875</v>
      </c>
      <c r="E1067" s="389">
        <v>64</v>
      </c>
      <c r="F1067" s="391">
        <v>0</v>
      </c>
      <c r="G1067" s="391">
        <v>0</v>
      </c>
      <c r="H1067" s="391">
        <v>0</v>
      </c>
      <c r="I1067" s="391">
        <v>0</v>
      </c>
      <c r="J1067" s="391">
        <v>0</v>
      </c>
      <c r="K1067" s="391">
        <v>0</v>
      </c>
      <c r="L1067" s="391">
        <v>0</v>
      </c>
      <c r="M1067" s="391">
        <v>0</v>
      </c>
      <c r="N1067" s="391">
        <v>0</v>
      </c>
      <c r="O1067" s="391">
        <v>0</v>
      </c>
      <c r="P1067" s="391">
        <v>0</v>
      </c>
    </row>
    <row r="1068" spans="1:16" ht="22.5">
      <c r="A1068" s="399" t="s">
        <v>2242</v>
      </c>
      <c r="B1068" s="389">
        <v>96</v>
      </c>
      <c r="C1068" s="389">
        <v>365</v>
      </c>
      <c r="D1068" s="389">
        <v>3.8020833333333335</v>
      </c>
      <c r="E1068" s="389">
        <v>96</v>
      </c>
      <c r="F1068" s="391">
        <v>0</v>
      </c>
      <c r="G1068" s="391">
        <v>0</v>
      </c>
      <c r="H1068" s="391">
        <v>0</v>
      </c>
      <c r="I1068" s="391">
        <v>0</v>
      </c>
      <c r="J1068" s="391">
        <v>0</v>
      </c>
      <c r="K1068" s="391">
        <v>0</v>
      </c>
      <c r="L1068" s="391">
        <v>0</v>
      </c>
      <c r="M1068" s="391">
        <v>0</v>
      </c>
      <c r="N1068" s="391">
        <v>0</v>
      </c>
      <c r="O1068" s="391">
        <v>0</v>
      </c>
      <c r="P1068" s="391">
        <v>0</v>
      </c>
    </row>
    <row r="1069" spans="1:16" ht="22.5">
      <c r="A1069" s="399" t="s">
        <v>2244</v>
      </c>
      <c r="B1069" s="389">
        <v>3</v>
      </c>
      <c r="C1069" s="389">
        <v>8</v>
      </c>
      <c r="D1069" s="389">
        <v>2.6666666666666665</v>
      </c>
      <c r="E1069" s="389">
        <v>3</v>
      </c>
      <c r="F1069" s="391">
        <v>0</v>
      </c>
      <c r="G1069" s="391">
        <v>0</v>
      </c>
      <c r="H1069" s="391">
        <v>0</v>
      </c>
      <c r="I1069" s="391">
        <v>0</v>
      </c>
      <c r="J1069" s="391">
        <v>0</v>
      </c>
      <c r="K1069" s="391">
        <v>0</v>
      </c>
      <c r="L1069" s="391">
        <v>0</v>
      </c>
      <c r="M1069" s="391">
        <v>0</v>
      </c>
      <c r="N1069" s="391">
        <v>0</v>
      </c>
      <c r="O1069" s="391">
        <v>0</v>
      </c>
      <c r="P1069" s="391">
        <v>0</v>
      </c>
    </row>
    <row r="1070" spans="1:16">
      <c r="A1070" s="399" t="s">
        <v>2245</v>
      </c>
      <c r="B1070" s="389">
        <v>158</v>
      </c>
      <c r="C1070" s="389">
        <v>387</v>
      </c>
      <c r="D1070" s="389">
        <v>2.4493670886075951</v>
      </c>
      <c r="E1070" s="389">
        <v>147</v>
      </c>
      <c r="F1070" s="391">
        <v>0</v>
      </c>
      <c r="G1070" s="391">
        <v>0</v>
      </c>
      <c r="H1070" s="389">
        <v>1</v>
      </c>
      <c r="I1070" s="389">
        <v>3</v>
      </c>
      <c r="J1070" s="389">
        <v>2</v>
      </c>
      <c r="K1070" s="389">
        <v>2</v>
      </c>
      <c r="L1070" s="389">
        <v>3</v>
      </c>
      <c r="M1070" s="391">
        <v>0</v>
      </c>
      <c r="N1070" s="391">
        <v>0</v>
      </c>
      <c r="O1070" s="391">
        <v>0</v>
      </c>
      <c r="P1070" s="391">
        <v>0</v>
      </c>
    </row>
    <row r="1071" spans="1:16" ht="22.5">
      <c r="A1071" s="399" t="s">
        <v>2246</v>
      </c>
      <c r="B1071" s="389">
        <v>53</v>
      </c>
      <c r="C1071" s="389">
        <v>308</v>
      </c>
      <c r="D1071" s="389">
        <v>5.8113207547169807</v>
      </c>
      <c r="E1071" s="389">
        <v>53</v>
      </c>
      <c r="F1071" s="391">
        <v>0</v>
      </c>
      <c r="G1071" s="391">
        <v>0</v>
      </c>
      <c r="H1071" s="391">
        <v>0</v>
      </c>
      <c r="I1071" s="391">
        <v>0</v>
      </c>
      <c r="J1071" s="391">
        <v>0</v>
      </c>
      <c r="K1071" s="391">
        <v>0</v>
      </c>
      <c r="L1071" s="391">
        <v>0</v>
      </c>
      <c r="M1071" s="391">
        <v>0</v>
      </c>
      <c r="N1071" s="391">
        <v>0</v>
      </c>
      <c r="O1071" s="391">
        <v>0</v>
      </c>
      <c r="P1071" s="391">
        <v>0</v>
      </c>
    </row>
    <row r="1072" spans="1:16" ht="22.5">
      <c r="A1072" s="398" t="s">
        <v>2247</v>
      </c>
      <c r="B1072" s="389">
        <v>5449</v>
      </c>
      <c r="C1072" s="389">
        <v>31907</v>
      </c>
      <c r="D1072" s="389">
        <v>5.8555698293264822</v>
      </c>
      <c r="E1072" s="389">
        <v>1492</v>
      </c>
      <c r="F1072" s="389">
        <v>1080</v>
      </c>
      <c r="G1072" s="389">
        <v>580</v>
      </c>
      <c r="H1072" s="389">
        <v>453</v>
      </c>
      <c r="I1072" s="389">
        <v>333</v>
      </c>
      <c r="J1072" s="389">
        <v>227</v>
      </c>
      <c r="K1072" s="389">
        <v>450</v>
      </c>
      <c r="L1072" s="389">
        <v>321</v>
      </c>
      <c r="M1072" s="389">
        <v>213</v>
      </c>
      <c r="N1072" s="389">
        <v>149</v>
      </c>
      <c r="O1072" s="389">
        <v>135</v>
      </c>
      <c r="P1072" s="389">
        <v>16</v>
      </c>
    </row>
    <row r="1073" spans="1:16" ht="22.5">
      <c r="A1073" s="399" t="s">
        <v>2248</v>
      </c>
      <c r="B1073" s="389">
        <v>8</v>
      </c>
      <c r="C1073" s="389">
        <v>23</v>
      </c>
      <c r="D1073" s="389">
        <v>2.875</v>
      </c>
      <c r="E1073" s="389">
        <v>8</v>
      </c>
      <c r="F1073" s="391">
        <v>0</v>
      </c>
      <c r="G1073" s="391">
        <v>0</v>
      </c>
      <c r="H1073" s="391">
        <v>0</v>
      </c>
      <c r="I1073" s="391">
        <v>0</v>
      </c>
      <c r="J1073" s="391">
        <v>0</v>
      </c>
      <c r="K1073" s="391">
        <v>0</v>
      </c>
      <c r="L1073" s="391">
        <v>0</v>
      </c>
      <c r="M1073" s="391">
        <v>0</v>
      </c>
      <c r="N1073" s="391">
        <v>0</v>
      </c>
      <c r="O1073" s="391">
        <v>0</v>
      </c>
      <c r="P1073" s="391">
        <v>0</v>
      </c>
    </row>
    <row r="1074" spans="1:16">
      <c r="A1074" s="399" t="s">
        <v>2249</v>
      </c>
      <c r="B1074" s="389">
        <v>16</v>
      </c>
      <c r="C1074" s="389">
        <v>212</v>
      </c>
      <c r="D1074" s="389">
        <v>13.25</v>
      </c>
      <c r="E1074" s="389">
        <v>12</v>
      </c>
      <c r="F1074" s="389">
        <v>2</v>
      </c>
      <c r="G1074" s="389">
        <v>1</v>
      </c>
      <c r="H1074" s="391">
        <v>0</v>
      </c>
      <c r="I1074" s="391">
        <v>0</v>
      </c>
      <c r="J1074" s="391">
        <v>0</v>
      </c>
      <c r="K1074" s="389">
        <v>1</v>
      </c>
      <c r="L1074" s="391">
        <v>0</v>
      </c>
      <c r="M1074" s="391">
        <v>0</v>
      </c>
      <c r="N1074" s="391">
        <v>0</v>
      </c>
      <c r="O1074" s="391">
        <v>0</v>
      </c>
      <c r="P1074" s="391">
        <v>0</v>
      </c>
    </row>
    <row r="1075" spans="1:16">
      <c r="A1075" s="399" t="s">
        <v>2250</v>
      </c>
      <c r="B1075" s="389">
        <v>63</v>
      </c>
      <c r="C1075" s="389">
        <v>295</v>
      </c>
      <c r="D1075" s="389">
        <v>4.6825396825396828</v>
      </c>
      <c r="E1075" s="389">
        <v>15</v>
      </c>
      <c r="F1075" s="389">
        <v>23</v>
      </c>
      <c r="G1075" s="389">
        <v>19</v>
      </c>
      <c r="H1075" s="389">
        <v>4</v>
      </c>
      <c r="I1075" s="389">
        <v>1</v>
      </c>
      <c r="J1075" s="389">
        <v>1</v>
      </c>
      <c r="K1075" s="391">
        <v>0</v>
      </c>
      <c r="L1075" s="391">
        <v>0</v>
      </c>
      <c r="M1075" s="391">
        <v>0</v>
      </c>
      <c r="N1075" s="391">
        <v>0</v>
      </c>
      <c r="O1075" s="391">
        <v>0</v>
      </c>
      <c r="P1075" s="391">
        <v>0</v>
      </c>
    </row>
    <row r="1076" spans="1:16">
      <c r="A1076" s="399" t="s">
        <v>2251</v>
      </c>
      <c r="B1076" s="389">
        <v>148</v>
      </c>
      <c r="C1076" s="389">
        <v>1509</v>
      </c>
      <c r="D1076" s="389">
        <v>10.195945945945946</v>
      </c>
      <c r="E1076" s="389">
        <v>113</v>
      </c>
      <c r="F1076" s="389">
        <v>17</v>
      </c>
      <c r="G1076" s="389">
        <v>6</v>
      </c>
      <c r="H1076" s="389">
        <v>6</v>
      </c>
      <c r="I1076" s="389">
        <v>4</v>
      </c>
      <c r="J1076" s="391">
        <v>0</v>
      </c>
      <c r="K1076" s="389">
        <v>1</v>
      </c>
      <c r="L1076" s="391">
        <v>0</v>
      </c>
      <c r="M1076" s="391">
        <v>0</v>
      </c>
      <c r="N1076" s="391">
        <v>0</v>
      </c>
      <c r="O1076" s="391">
        <v>0</v>
      </c>
      <c r="P1076" s="389">
        <v>1</v>
      </c>
    </row>
    <row r="1077" spans="1:16" ht="22.5">
      <c r="A1077" s="399" t="s">
        <v>2252</v>
      </c>
      <c r="B1077" s="389">
        <v>54</v>
      </c>
      <c r="C1077" s="389">
        <v>600</v>
      </c>
      <c r="D1077" s="389">
        <v>11.111111111111111</v>
      </c>
      <c r="E1077" s="389">
        <v>30</v>
      </c>
      <c r="F1077" s="389">
        <v>8</v>
      </c>
      <c r="G1077" s="389">
        <v>4</v>
      </c>
      <c r="H1077" s="389">
        <v>2</v>
      </c>
      <c r="I1077" s="389">
        <v>4</v>
      </c>
      <c r="J1077" s="389">
        <v>2</v>
      </c>
      <c r="K1077" s="389">
        <v>1</v>
      </c>
      <c r="L1077" s="391">
        <v>0</v>
      </c>
      <c r="M1077" s="391">
        <v>0</v>
      </c>
      <c r="N1077" s="389">
        <v>2</v>
      </c>
      <c r="O1077" s="391">
        <v>0</v>
      </c>
      <c r="P1077" s="389">
        <v>1</v>
      </c>
    </row>
    <row r="1078" spans="1:16">
      <c r="A1078" s="399" t="s">
        <v>2253</v>
      </c>
      <c r="B1078" s="389">
        <v>61</v>
      </c>
      <c r="C1078" s="389">
        <v>702</v>
      </c>
      <c r="D1078" s="389">
        <v>11.508196721311476</v>
      </c>
      <c r="E1078" s="389">
        <v>40</v>
      </c>
      <c r="F1078" s="389">
        <v>9</v>
      </c>
      <c r="G1078" s="389">
        <v>4</v>
      </c>
      <c r="H1078" s="389">
        <v>1</v>
      </c>
      <c r="I1078" s="389">
        <v>2</v>
      </c>
      <c r="J1078" s="391">
        <v>0</v>
      </c>
      <c r="K1078" s="389">
        <v>2</v>
      </c>
      <c r="L1078" s="391">
        <v>0</v>
      </c>
      <c r="M1078" s="391">
        <v>0</v>
      </c>
      <c r="N1078" s="391">
        <v>0</v>
      </c>
      <c r="O1078" s="391">
        <v>0</v>
      </c>
      <c r="P1078" s="389">
        <v>3</v>
      </c>
    </row>
    <row r="1079" spans="1:16" ht="22.5">
      <c r="A1079" s="399" t="s">
        <v>3446</v>
      </c>
      <c r="B1079" s="389">
        <v>19</v>
      </c>
      <c r="C1079" s="389">
        <v>180</v>
      </c>
      <c r="D1079" s="389">
        <v>9.473684210526315</v>
      </c>
      <c r="E1079" s="389">
        <v>5</v>
      </c>
      <c r="F1079" s="389">
        <v>2</v>
      </c>
      <c r="G1079" s="389">
        <v>1</v>
      </c>
      <c r="H1079" s="389">
        <v>1</v>
      </c>
      <c r="I1079" s="389">
        <v>2</v>
      </c>
      <c r="J1079" s="391">
        <v>0</v>
      </c>
      <c r="K1079" s="391">
        <v>0</v>
      </c>
      <c r="L1079" s="389">
        <v>1</v>
      </c>
      <c r="M1079" s="391">
        <v>0</v>
      </c>
      <c r="N1079" s="389">
        <v>1</v>
      </c>
      <c r="O1079" s="389">
        <v>6</v>
      </c>
      <c r="P1079" s="391">
        <v>0</v>
      </c>
    </row>
    <row r="1080" spans="1:16" ht="22.5">
      <c r="A1080" s="399" t="s">
        <v>2255</v>
      </c>
      <c r="B1080" s="389">
        <v>4</v>
      </c>
      <c r="C1080" s="389">
        <v>141</v>
      </c>
      <c r="D1080" s="389">
        <v>35.25</v>
      </c>
      <c r="E1080" s="389">
        <v>1</v>
      </c>
      <c r="F1080" s="391">
        <v>0</v>
      </c>
      <c r="G1080" s="391">
        <v>0</v>
      </c>
      <c r="H1080" s="391">
        <v>0</v>
      </c>
      <c r="I1080" s="389">
        <v>2</v>
      </c>
      <c r="J1080" s="391">
        <v>0</v>
      </c>
      <c r="K1080" s="391">
        <v>0</v>
      </c>
      <c r="L1080" s="389">
        <v>1</v>
      </c>
      <c r="M1080" s="391">
        <v>0</v>
      </c>
      <c r="N1080" s="391">
        <v>0</v>
      </c>
      <c r="O1080" s="391">
        <v>0</v>
      </c>
      <c r="P1080" s="391">
        <v>0</v>
      </c>
    </row>
    <row r="1081" spans="1:16" ht="22.5">
      <c r="A1081" s="399" t="s">
        <v>2256</v>
      </c>
      <c r="B1081" s="389">
        <v>24</v>
      </c>
      <c r="C1081" s="389">
        <v>63</v>
      </c>
      <c r="D1081" s="389">
        <v>2.625</v>
      </c>
      <c r="E1081" s="389">
        <v>2</v>
      </c>
      <c r="F1081" s="389">
        <v>4</v>
      </c>
      <c r="G1081" s="389">
        <v>4</v>
      </c>
      <c r="H1081" s="389">
        <v>6</v>
      </c>
      <c r="I1081" s="389">
        <v>1</v>
      </c>
      <c r="J1081" s="391">
        <v>0</v>
      </c>
      <c r="K1081" s="389">
        <v>2</v>
      </c>
      <c r="L1081" s="391">
        <v>0</v>
      </c>
      <c r="M1081" s="391">
        <v>0</v>
      </c>
      <c r="N1081" s="389">
        <v>1</v>
      </c>
      <c r="O1081" s="389">
        <v>4</v>
      </c>
      <c r="P1081" s="391">
        <v>0</v>
      </c>
    </row>
    <row r="1082" spans="1:16" ht="22.5">
      <c r="A1082" s="399" t="s">
        <v>2257</v>
      </c>
      <c r="B1082" s="389">
        <v>11</v>
      </c>
      <c r="C1082" s="389">
        <v>23</v>
      </c>
      <c r="D1082" s="389">
        <v>2.0909090909090908</v>
      </c>
      <c r="E1082" s="391">
        <v>0</v>
      </c>
      <c r="F1082" s="389">
        <v>4</v>
      </c>
      <c r="G1082" s="389">
        <v>3</v>
      </c>
      <c r="H1082" s="389">
        <v>1</v>
      </c>
      <c r="I1082" s="389">
        <v>1</v>
      </c>
      <c r="J1082" s="391">
        <v>0</v>
      </c>
      <c r="K1082" s="389">
        <v>1</v>
      </c>
      <c r="L1082" s="391">
        <v>0</v>
      </c>
      <c r="M1082" s="391">
        <v>0</v>
      </c>
      <c r="N1082" s="389">
        <v>1</v>
      </c>
      <c r="O1082" s="391">
        <v>0</v>
      </c>
      <c r="P1082" s="391">
        <v>0</v>
      </c>
    </row>
    <row r="1083" spans="1:16" ht="22.5">
      <c r="A1083" s="399" t="s">
        <v>2258</v>
      </c>
      <c r="B1083" s="389">
        <v>4</v>
      </c>
      <c r="C1083" s="389">
        <v>65</v>
      </c>
      <c r="D1083" s="389">
        <v>16.25</v>
      </c>
      <c r="E1083" s="389">
        <v>1</v>
      </c>
      <c r="F1083" s="389">
        <v>1</v>
      </c>
      <c r="G1083" s="391">
        <v>0</v>
      </c>
      <c r="H1083" s="389">
        <v>1</v>
      </c>
      <c r="I1083" s="391">
        <v>0</v>
      </c>
      <c r="J1083" s="391">
        <v>0</v>
      </c>
      <c r="K1083" s="389">
        <v>1</v>
      </c>
      <c r="L1083" s="391">
        <v>0</v>
      </c>
      <c r="M1083" s="391">
        <v>0</v>
      </c>
      <c r="N1083" s="391">
        <v>0</v>
      </c>
      <c r="O1083" s="391">
        <v>0</v>
      </c>
      <c r="P1083" s="391">
        <v>0</v>
      </c>
    </row>
    <row r="1084" spans="1:16" ht="22.5">
      <c r="A1084" s="399" t="s">
        <v>2259</v>
      </c>
      <c r="B1084" s="389">
        <v>8</v>
      </c>
      <c r="C1084" s="389">
        <v>25</v>
      </c>
      <c r="D1084" s="389">
        <v>3.125</v>
      </c>
      <c r="E1084" s="389">
        <v>6</v>
      </c>
      <c r="F1084" s="391">
        <v>0</v>
      </c>
      <c r="G1084" s="389">
        <v>1</v>
      </c>
      <c r="H1084" s="391">
        <v>0</v>
      </c>
      <c r="I1084" s="389">
        <v>1</v>
      </c>
      <c r="J1084" s="391">
        <v>0</v>
      </c>
      <c r="K1084" s="391">
        <v>0</v>
      </c>
      <c r="L1084" s="391">
        <v>0</v>
      </c>
      <c r="M1084" s="391">
        <v>0</v>
      </c>
      <c r="N1084" s="391">
        <v>0</v>
      </c>
      <c r="O1084" s="391">
        <v>0</v>
      </c>
      <c r="P1084" s="391">
        <v>0</v>
      </c>
    </row>
    <row r="1085" spans="1:16">
      <c r="A1085" s="399" t="s">
        <v>2260</v>
      </c>
      <c r="B1085" s="389">
        <v>25</v>
      </c>
      <c r="C1085" s="389">
        <v>74</v>
      </c>
      <c r="D1085" s="389">
        <v>2.96</v>
      </c>
      <c r="E1085" s="389">
        <v>2</v>
      </c>
      <c r="F1085" s="389">
        <v>4</v>
      </c>
      <c r="G1085" s="391">
        <v>0</v>
      </c>
      <c r="H1085" s="391">
        <v>0</v>
      </c>
      <c r="I1085" s="389">
        <v>1</v>
      </c>
      <c r="J1085" s="389">
        <v>1</v>
      </c>
      <c r="K1085" s="389">
        <v>2</v>
      </c>
      <c r="L1085" s="389">
        <v>5</v>
      </c>
      <c r="M1085" s="389">
        <v>4</v>
      </c>
      <c r="N1085" s="389">
        <v>4</v>
      </c>
      <c r="O1085" s="389">
        <v>2</v>
      </c>
      <c r="P1085" s="391">
        <v>0</v>
      </c>
    </row>
    <row r="1086" spans="1:16" ht="22.5">
      <c r="A1086" s="399" t="s">
        <v>2261</v>
      </c>
      <c r="B1086" s="389">
        <v>4</v>
      </c>
      <c r="C1086" s="389">
        <v>8</v>
      </c>
      <c r="D1086" s="389">
        <v>2</v>
      </c>
      <c r="E1086" s="391">
        <v>0</v>
      </c>
      <c r="F1086" s="389">
        <v>2</v>
      </c>
      <c r="G1086" s="391">
        <v>0</v>
      </c>
      <c r="H1086" s="389">
        <v>1</v>
      </c>
      <c r="I1086" s="389">
        <v>1</v>
      </c>
      <c r="J1086" s="391">
        <v>0</v>
      </c>
      <c r="K1086" s="391">
        <v>0</v>
      </c>
      <c r="L1086" s="391">
        <v>0</v>
      </c>
      <c r="M1086" s="391">
        <v>0</v>
      </c>
      <c r="N1086" s="391">
        <v>0</v>
      </c>
      <c r="O1086" s="391">
        <v>0</v>
      </c>
      <c r="P1086" s="391">
        <v>0</v>
      </c>
    </row>
    <row r="1087" spans="1:16" ht="22.5">
      <c r="A1087" s="399" t="s">
        <v>2262</v>
      </c>
      <c r="B1087" s="389">
        <v>175</v>
      </c>
      <c r="C1087" s="389">
        <v>495</v>
      </c>
      <c r="D1087" s="389">
        <v>2.8285714285714287</v>
      </c>
      <c r="E1087" s="389">
        <v>16</v>
      </c>
      <c r="F1087" s="389">
        <v>10</v>
      </c>
      <c r="G1087" s="389">
        <v>59</v>
      </c>
      <c r="H1087" s="389">
        <v>52</v>
      </c>
      <c r="I1087" s="389">
        <v>18</v>
      </c>
      <c r="J1087" s="389">
        <v>8</v>
      </c>
      <c r="K1087" s="389">
        <v>8</v>
      </c>
      <c r="L1087" s="389">
        <v>2</v>
      </c>
      <c r="M1087" s="389">
        <v>1</v>
      </c>
      <c r="N1087" s="389">
        <v>1</v>
      </c>
      <c r="O1087" s="391">
        <v>0</v>
      </c>
      <c r="P1087" s="391">
        <v>0</v>
      </c>
    </row>
    <row r="1088" spans="1:16" ht="22.5">
      <c r="A1088" s="399" t="s">
        <v>2263</v>
      </c>
      <c r="B1088" s="389">
        <v>87</v>
      </c>
      <c r="C1088" s="389">
        <v>174</v>
      </c>
      <c r="D1088" s="389">
        <v>2</v>
      </c>
      <c r="E1088" s="389">
        <v>10</v>
      </c>
      <c r="F1088" s="389">
        <v>15</v>
      </c>
      <c r="G1088" s="389">
        <v>23</v>
      </c>
      <c r="H1088" s="389">
        <v>10</v>
      </c>
      <c r="I1088" s="389">
        <v>8</v>
      </c>
      <c r="J1088" s="389">
        <v>4</v>
      </c>
      <c r="K1088" s="389">
        <v>8</v>
      </c>
      <c r="L1088" s="389">
        <v>3</v>
      </c>
      <c r="M1088" s="389">
        <v>3</v>
      </c>
      <c r="N1088" s="389">
        <v>2</v>
      </c>
      <c r="O1088" s="389">
        <v>1</v>
      </c>
      <c r="P1088" s="391">
        <v>0</v>
      </c>
    </row>
    <row r="1089" spans="1:16" ht="22.5">
      <c r="A1089" s="399" t="s">
        <v>2264</v>
      </c>
      <c r="B1089" s="389">
        <v>138</v>
      </c>
      <c r="C1089" s="389">
        <v>1445</v>
      </c>
      <c r="D1089" s="389">
        <v>10.471014492753623</v>
      </c>
      <c r="E1089" s="389">
        <v>30</v>
      </c>
      <c r="F1089" s="389">
        <v>45</v>
      </c>
      <c r="G1089" s="389">
        <v>22</v>
      </c>
      <c r="H1089" s="389">
        <v>13</v>
      </c>
      <c r="I1089" s="389">
        <v>8</v>
      </c>
      <c r="J1089" s="389">
        <v>4</v>
      </c>
      <c r="K1089" s="389">
        <v>7</v>
      </c>
      <c r="L1089" s="389">
        <v>1</v>
      </c>
      <c r="M1089" s="389">
        <v>4</v>
      </c>
      <c r="N1089" s="389">
        <v>2</v>
      </c>
      <c r="O1089" s="389">
        <v>2</v>
      </c>
      <c r="P1089" s="391">
        <v>0</v>
      </c>
    </row>
    <row r="1090" spans="1:16" ht="22.5">
      <c r="A1090" s="399" t="s">
        <v>2265</v>
      </c>
      <c r="B1090" s="389">
        <v>365</v>
      </c>
      <c r="C1090" s="389">
        <v>3643</v>
      </c>
      <c r="D1090" s="389">
        <v>9.9808219178082194</v>
      </c>
      <c r="E1090" s="389">
        <v>112</v>
      </c>
      <c r="F1090" s="389">
        <v>77</v>
      </c>
      <c r="G1090" s="389">
        <v>47</v>
      </c>
      <c r="H1090" s="389">
        <v>30</v>
      </c>
      <c r="I1090" s="389">
        <v>32</v>
      </c>
      <c r="J1090" s="389">
        <v>12</v>
      </c>
      <c r="K1090" s="389">
        <v>17</v>
      </c>
      <c r="L1090" s="389">
        <v>7</v>
      </c>
      <c r="M1090" s="389">
        <v>12</v>
      </c>
      <c r="N1090" s="389">
        <v>9</v>
      </c>
      <c r="O1090" s="389">
        <v>10</v>
      </c>
      <c r="P1090" s="391">
        <v>0</v>
      </c>
    </row>
    <row r="1091" spans="1:16" ht="22.5">
      <c r="A1091" s="399" t="s">
        <v>2266</v>
      </c>
      <c r="B1091" s="389">
        <v>35</v>
      </c>
      <c r="C1091" s="389">
        <v>214</v>
      </c>
      <c r="D1091" s="389">
        <v>6.1142857142857139</v>
      </c>
      <c r="E1091" s="389">
        <v>15</v>
      </c>
      <c r="F1091" s="389">
        <v>6</v>
      </c>
      <c r="G1091" s="389">
        <v>6</v>
      </c>
      <c r="H1091" s="389">
        <v>4</v>
      </c>
      <c r="I1091" s="389">
        <v>2</v>
      </c>
      <c r="J1091" s="391">
        <v>0</v>
      </c>
      <c r="K1091" s="391">
        <v>0</v>
      </c>
      <c r="L1091" s="389">
        <v>2</v>
      </c>
      <c r="M1091" s="391">
        <v>0</v>
      </c>
      <c r="N1091" s="391">
        <v>0</v>
      </c>
      <c r="O1091" s="391">
        <v>0</v>
      </c>
      <c r="P1091" s="391">
        <v>0</v>
      </c>
    </row>
    <row r="1092" spans="1:16" ht="22.5">
      <c r="A1092" s="399" t="s">
        <v>2267</v>
      </c>
      <c r="B1092" s="389">
        <v>19</v>
      </c>
      <c r="C1092" s="389">
        <v>277</v>
      </c>
      <c r="D1092" s="389">
        <v>14.578947368421053</v>
      </c>
      <c r="E1092" s="389">
        <v>6</v>
      </c>
      <c r="F1092" s="389">
        <v>2</v>
      </c>
      <c r="G1092" s="389">
        <v>2</v>
      </c>
      <c r="H1092" s="389">
        <v>2</v>
      </c>
      <c r="I1092" s="389">
        <v>1</v>
      </c>
      <c r="J1092" s="389">
        <v>1</v>
      </c>
      <c r="K1092" s="389">
        <v>2</v>
      </c>
      <c r="L1092" s="391">
        <v>0</v>
      </c>
      <c r="M1092" s="389">
        <v>2</v>
      </c>
      <c r="N1092" s="391">
        <v>0</v>
      </c>
      <c r="O1092" s="391">
        <v>0</v>
      </c>
      <c r="P1092" s="389">
        <v>1</v>
      </c>
    </row>
    <row r="1093" spans="1:16" ht="22.5">
      <c r="A1093" s="399" t="s">
        <v>2268</v>
      </c>
      <c r="B1093" s="389">
        <v>143</v>
      </c>
      <c r="C1093" s="389">
        <v>822</v>
      </c>
      <c r="D1093" s="389">
        <v>5.7482517482517483</v>
      </c>
      <c r="E1093" s="389">
        <v>74</v>
      </c>
      <c r="F1093" s="389">
        <v>17</v>
      </c>
      <c r="G1093" s="389">
        <v>9</v>
      </c>
      <c r="H1093" s="389">
        <v>5</v>
      </c>
      <c r="I1093" s="389">
        <v>7</v>
      </c>
      <c r="J1093" s="389">
        <v>3</v>
      </c>
      <c r="K1093" s="389">
        <v>4</v>
      </c>
      <c r="L1093" s="389">
        <v>7</v>
      </c>
      <c r="M1093" s="389">
        <v>7</v>
      </c>
      <c r="N1093" s="389">
        <v>4</v>
      </c>
      <c r="O1093" s="389">
        <v>5</v>
      </c>
      <c r="P1093" s="389">
        <v>1</v>
      </c>
    </row>
    <row r="1094" spans="1:16" ht="22.5">
      <c r="A1094" s="399" t="s">
        <v>2269</v>
      </c>
      <c r="B1094" s="389">
        <v>335</v>
      </c>
      <c r="C1094" s="389">
        <v>2466</v>
      </c>
      <c r="D1094" s="389">
        <v>7.3611940298507461</v>
      </c>
      <c r="E1094" s="389">
        <v>85</v>
      </c>
      <c r="F1094" s="389">
        <v>100</v>
      </c>
      <c r="G1094" s="389">
        <v>55</v>
      </c>
      <c r="H1094" s="389">
        <v>28</v>
      </c>
      <c r="I1094" s="389">
        <v>20</v>
      </c>
      <c r="J1094" s="389">
        <v>4</v>
      </c>
      <c r="K1094" s="389">
        <v>10</v>
      </c>
      <c r="L1094" s="389">
        <v>10</v>
      </c>
      <c r="M1094" s="389">
        <v>6</v>
      </c>
      <c r="N1094" s="389">
        <v>6</v>
      </c>
      <c r="O1094" s="389">
        <v>10</v>
      </c>
      <c r="P1094" s="389">
        <v>1</v>
      </c>
    </row>
    <row r="1095" spans="1:16" ht="22.5">
      <c r="A1095" s="399" t="s">
        <v>2270</v>
      </c>
      <c r="B1095" s="389">
        <v>91</v>
      </c>
      <c r="C1095" s="389">
        <v>241</v>
      </c>
      <c r="D1095" s="389">
        <v>2.6483516483516483</v>
      </c>
      <c r="E1095" s="389">
        <v>4</v>
      </c>
      <c r="F1095" s="389">
        <v>1</v>
      </c>
      <c r="G1095" s="389">
        <v>1</v>
      </c>
      <c r="H1095" s="389">
        <v>1</v>
      </c>
      <c r="I1095" s="391">
        <v>0</v>
      </c>
      <c r="J1095" s="389">
        <v>4</v>
      </c>
      <c r="K1095" s="389">
        <v>11</v>
      </c>
      <c r="L1095" s="389">
        <v>31</v>
      </c>
      <c r="M1095" s="389">
        <v>16</v>
      </c>
      <c r="N1095" s="389">
        <v>19</v>
      </c>
      <c r="O1095" s="389">
        <v>3</v>
      </c>
      <c r="P1095" s="391">
        <v>0</v>
      </c>
    </row>
    <row r="1096" spans="1:16" ht="22.5">
      <c r="A1096" s="399" t="s">
        <v>2271</v>
      </c>
      <c r="B1096" s="389">
        <v>39</v>
      </c>
      <c r="C1096" s="389">
        <v>246</v>
      </c>
      <c r="D1096" s="389">
        <v>6.3076923076923075</v>
      </c>
      <c r="E1096" s="389">
        <v>6</v>
      </c>
      <c r="F1096" s="389">
        <v>6</v>
      </c>
      <c r="G1096" s="389">
        <v>3</v>
      </c>
      <c r="H1096" s="389">
        <v>7</v>
      </c>
      <c r="I1096" s="389">
        <v>5</v>
      </c>
      <c r="J1096" s="391">
        <v>0</v>
      </c>
      <c r="K1096" s="389">
        <v>4</v>
      </c>
      <c r="L1096" s="389">
        <v>1</v>
      </c>
      <c r="M1096" s="389">
        <v>2</v>
      </c>
      <c r="N1096" s="389">
        <v>2</v>
      </c>
      <c r="O1096" s="389">
        <v>3</v>
      </c>
      <c r="P1096" s="391">
        <v>0</v>
      </c>
    </row>
    <row r="1097" spans="1:16" ht="22.5">
      <c r="A1097" s="399" t="s">
        <v>2272</v>
      </c>
      <c r="B1097" s="389">
        <v>125</v>
      </c>
      <c r="C1097" s="389">
        <v>926</v>
      </c>
      <c r="D1097" s="389">
        <v>7.4080000000000004</v>
      </c>
      <c r="E1097" s="389">
        <v>2</v>
      </c>
      <c r="F1097" s="389">
        <v>5</v>
      </c>
      <c r="G1097" s="389">
        <v>1</v>
      </c>
      <c r="H1097" s="389">
        <v>11</v>
      </c>
      <c r="I1097" s="389">
        <v>15</v>
      </c>
      <c r="J1097" s="389">
        <v>14</v>
      </c>
      <c r="K1097" s="389">
        <v>32</v>
      </c>
      <c r="L1097" s="389">
        <v>17</v>
      </c>
      <c r="M1097" s="389">
        <v>8</v>
      </c>
      <c r="N1097" s="389">
        <v>11</v>
      </c>
      <c r="O1097" s="389">
        <v>9</v>
      </c>
      <c r="P1097" s="391">
        <v>0</v>
      </c>
    </row>
    <row r="1098" spans="1:16">
      <c r="A1098" s="399" t="s">
        <v>2273</v>
      </c>
      <c r="B1098" s="389">
        <v>54</v>
      </c>
      <c r="C1098" s="389">
        <v>285</v>
      </c>
      <c r="D1098" s="389">
        <v>5.2777777777777777</v>
      </c>
      <c r="E1098" s="389">
        <v>8</v>
      </c>
      <c r="F1098" s="389">
        <v>3</v>
      </c>
      <c r="G1098" s="389">
        <v>4</v>
      </c>
      <c r="H1098" s="391">
        <v>0</v>
      </c>
      <c r="I1098" s="389">
        <v>8</v>
      </c>
      <c r="J1098" s="389">
        <v>7</v>
      </c>
      <c r="K1098" s="389">
        <v>14</v>
      </c>
      <c r="L1098" s="389">
        <v>2</v>
      </c>
      <c r="M1098" s="389">
        <v>4</v>
      </c>
      <c r="N1098" s="389">
        <v>1</v>
      </c>
      <c r="O1098" s="389">
        <v>3</v>
      </c>
      <c r="P1098" s="391">
        <v>0</v>
      </c>
    </row>
    <row r="1099" spans="1:16">
      <c r="A1099" s="399" t="s">
        <v>2274</v>
      </c>
      <c r="B1099" s="389">
        <v>23</v>
      </c>
      <c r="C1099" s="389">
        <v>252</v>
      </c>
      <c r="D1099" s="389">
        <v>10.956521739130435</v>
      </c>
      <c r="E1099" s="389">
        <v>10</v>
      </c>
      <c r="F1099" s="389">
        <v>2</v>
      </c>
      <c r="G1099" s="389">
        <v>2</v>
      </c>
      <c r="H1099" s="389">
        <v>1</v>
      </c>
      <c r="I1099" s="389">
        <v>6</v>
      </c>
      <c r="J1099" s="391">
        <v>0</v>
      </c>
      <c r="K1099" s="389">
        <v>1</v>
      </c>
      <c r="L1099" s="391">
        <v>0</v>
      </c>
      <c r="M1099" s="389">
        <v>1</v>
      </c>
      <c r="N1099" s="391">
        <v>0</v>
      </c>
      <c r="O1099" s="391">
        <v>0</v>
      </c>
      <c r="P1099" s="391">
        <v>0</v>
      </c>
    </row>
    <row r="1100" spans="1:16" ht="22.5">
      <c r="A1100" s="399" t="s">
        <v>2275</v>
      </c>
      <c r="B1100" s="389">
        <v>4</v>
      </c>
      <c r="C1100" s="389">
        <v>10</v>
      </c>
      <c r="D1100" s="389">
        <v>2.5</v>
      </c>
      <c r="E1100" s="389">
        <v>1</v>
      </c>
      <c r="F1100" s="389">
        <v>1</v>
      </c>
      <c r="G1100" s="389">
        <v>1</v>
      </c>
      <c r="H1100" s="391">
        <v>0</v>
      </c>
      <c r="I1100" s="391">
        <v>0</v>
      </c>
      <c r="J1100" s="391">
        <v>0</v>
      </c>
      <c r="K1100" s="391">
        <v>0</v>
      </c>
      <c r="L1100" s="389">
        <v>1</v>
      </c>
      <c r="M1100" s="391">
        <v>0</v>
      </c>
      <c r="N1100" s="391">
        <v>0</v>
      </c>
      <c r="O1100" s="391">
        <v>0</v>
      </c>
      <c r="P1100" s="391">
        <v>0</v>
      </c>
    </row>
    <row r="1101" spans="1:16">
      <c r="A1101" s="399" t="s">
        <v>2276</v>
      </c>
      <c r="B1101" s="389">
        <v>15</v>
      </c>
      <c r="C1101" s="389">
        <v>115</v>
      </c>
      <c r="D1101" s="389">
        <v>7.666666666666667</v>
      </c>
      <c r="E1101" s="389">
        <v>7</v>
      </c>
      <c r="F1101" s="389">
        <v>2</v>
      </c>
      <c r="G1101" s="391">
        <v>0</v>
      </c>
      <c r="H1101" s="389">
        <v>2</v>
      </c>
      <c r="I1101" s="391">
        <v>0</v>
      </c>
      <c r="J1101" s="391">
        <v>0</v>
      </c>
      <c r="K1101" s="389">
        <v>2</v>
      </c>
      <c r="L1101" s="391">
        <v>0</v>
      </c>
      <c r="M1101" s="391">
        <v>0</v>
      </c>
      <c r="N1101" s="389">
        <v>1</v>
      </c>
      <c r="O1101" s="389">
        <v>1</v>
      </c>
      <c r="P1101" s="391">
        <v>0</v>
      </c>
    </row>
    <row r="1102" spans="1:16" ht="22.5">
      <c r="A1102" s="399" t="s">
        <v>2277</v>
      </c>
      <c r="B1102" s="389">
        <v>4</v>
      </c>
      <c r="C1102" s="389">
        <v>25</v>
      </c>
      <c r="D1102" s="389">
        <v>6.25</v>
      </c>
      <c r="E1102" s="389">
        <v>1</v>
      </c>
      <c r="F1102" s="389">
        <v>1</v>
      </c>
      <c r="G1102" s="391">
        <v>0</v>
      </c>
      <c r="H1102" s="389">
        <v>1</v>
      </c>
      <c r="I1102" s="391">
        <v>0</v>
      </c>
      <c r="J1102" s="391">
        <v>0</v>
      </c>
      <c r="K1102" s="391">
        <v>0</v>
      </c>
      <c r="L1102" s="391">
        <v>0</v>
      </c>
      <c r="M1102" s="391">
        <v>0</v>
      </c>
      <c r="N1102" s="391">
        <v>0</v>
      </c>
      <c r="O1102" s="389">
        <v>1</v>
      </c>
      <c r="P1102" s="391">
        <v>0</v>
      </c>
    </row>
    <row r="1103" spans="1:16">
      <c r="A1103" s="399" t="s">
        <v>2278</v>
      </c>
      <c r="B1103" s="389">
        <v>179</v>
      </c>
      <c r="C1103" s="389">
        <v>451</v>
      </c>
      <c r="D1103" s="389">
        <v>2.5195530726256985</v>
      </c>
      <c r="E1103" s="389">
        <v>28</v>
      </c>
      <c r="F1103" s="389">
        <v>81</v>
      </c>
      <c r="G1103" s="389">
        <v>29</v>
      </c>
      <c r="H1103" s="389">
        <v>20</v>
      </c>
      <c r="I1103" s="389">
        <v>1</v>
      </c>
      <c r="J1103" s="389">
        <v>5</v>
      </c>
      <c r="K1103" s="389">
        <v>7</v>
      </c>
      <c r="L1103" s="389">
        <v>4</v>
      </c>
      <c r="M1103" s="389">
        <v>2</v>
      </c>
      <c r="N1103" s="389">
        <v>2</v>
      </c>
      <c r="O1103" s="391">
        <v>0</v>
      </c>
      <c r="P1103" s="391">
        <v>0</v>
      </c>
    </row>
    <row r="1104" spans="1:16">
      <c r="A1104" s="399" t="s">
        <v>2279</v>
      </c>
      <c r="B1104" s="389">
        <v>171</v>
      </c>
      <c r="C1104" s="389">
        <v>427</v>
      </c>
      <c r="D1104" s="389">
        <v>2.4970760233918128</v>
      </c>
      <c r="E1104" s="389">
        <v>81</v>
      </c>
      <c r="F1104" s="389">
        <v>29</v>
      </c>
      <c r="G1104" s="389">
        <v>21</v>
      </c>
      <c r="H1104" s="389">
        <v>15</v>
      </c>
      <c r="I1104" s="389">
        <v>7</v>
      </c>
      <c r="J1104" s="389">
        <v>4</v>
      </c>
      <c r="K1104" s="389">
        <v>9</v>
      </c>
      <c r="L1104" s="389">
        <v>3</v>
      </c>
      <c r="M1104" s="389">
        <v>1</v>
      </c>
      <c r="N1104" s="391">
        <v>0</v>
      </c>
      <c r="O1104" s="391">
        <v>0</v>
      </c>
      <c r="P1104" s="389">
        <v>1</v>
      </c>
    </row>
    <row r="1105" spans="1:16">
      <c r="A1105" s="399" t="s">
        <v>2280</v>
      </c>
      <c r="B1105" s="389">
        <v>76</v>
      </c>
      <c r="C1105" s="389">
        <v>247</v>
      </c>
      <c r="D1105" s="389">
        <v>3.25</v>
      </c>
      <c r="E1105" s="389">
        <v>38</v>
      </c>
      <c r="F1105" s="389">
        <v>16</v>
      </c>
      <c r="G1105" s="389">
        <v>8</v>
      </c>
      <c r="H1105" s="389">
        <v>7</v>
      </c>
      <c r="I1105" s="389">
        <v>2</v>
      </c>
      <c r="J1105" s="389">
        <v>1</v>
      </c>
      <c r="K1105" s="389">
        <v>1</v>
      </c>
      <c r="L1105" s="389">
        <v>2</v>
      </c>
      <c r="M1105" s="389">
        <v>1</v>
      </c>
      <c r="N1105" s="391">
        <v>0</v>
      </c>
      <c r="O1105" s="391">
        <v>0</v>
      </c>
      <c r="P1105" s="391">
        <v>0</v>
      </c>
    </row>
    <row r="1106" spans="1:16" ht="22.5">
      <c r="A1106" s="399" t="s">
        <v>2281</v>
      </c>
      <c r="B1106" s="389">
        <v>189</v>
      </c>
      <c r="C1106" s="389">
        <v>284</v>
      </c>
      <c r="D1106" s="389">
        <v>1.5026455026455026</v>
      </c>
      <c r="E1106" s="389">
        <v>26</v>
      </c>
      <c r="F1106" s="389">
        <v>96</v>
      </c>
      <c r="G1106" s="389">
        <v>39</v>
      </c>
      <c r="H1106" s="389">
        <v>15</v>
      </c>
      <c r="I1106" s="389">
        <v>4</v>
      </c>
      <c r="J1106" s="389">
        <v>1</v>
      </c>
      <c r="K1106" s="389">
        <v>3</v>
      </c>
      <c r="L1106" s="389">
        <v>3</v>
      </c>
      <c r="M1106" s="389">
        <v>1</v>
      </c>
      <c r="N1106" s="391">
        <v>0</v>
      </c>
      <c r="O1106" s="389">
        <v>1</v>
      </c>
      <c r="P1106" s="391">
        <v>0</v>
      </c>
    </row>
    <row r="1107" spans="1:16">
      <c r="A1107" s="399" t="s">
        <v>2282</v>
      </c>
      <c r="B1107" s="389">
        <v>41</v>
      </c>
      <c r="C1107" s="389">
        <v>753</v>
      </c>
      <c r="D1107" s="389">
        <v>18.365853658536587</v>
      </c>
      <c r="E1107" s="389">
        <v>29</v>
      </c>
      <c r="F1107" s="389">
        <v>4</v>
      </c>
      <c r="G1107" s="389">
        <v>1</v>
      </c>
      <c r="H1107" s="391">
        <v>0</v>
      </c>
      <c r="I1107" s="389">
        <v>1</v>
      </c>
      <c r="J1107" s="391">
        <v>0</v>
      </c>
      <c r="K1107" s="391">
        <v>0</v>
      </c>
      <c r="L1107" s="391">
        <v>0</v>
      </c>
      <c r="M1107" s="389">
        <v>2</v>
      </c>
      <c r="N1107" s="389">
        <v>1</v>
      </c>
      <c r="O1107" s="389">
        <v>3</v>
      </c>
      <c r="P1107" s="391">
        <v>0</v>
      </c>
    </row>
    <row r="1108" spans="1:16" ht="22.5">
      <c r="A1108" s="399" t="s">
        <v>2283</v>
      </c>
      <c r="B1108" s="389">
        <v>32</v>
      </c>
      <c r="C1108" s="389">
        <v>187</v>
      </c>
      <c r="D1108" s="389">
        <v>5.84375</v>
      </c>
      <c r="E1108" s="389">
        <v>21</v>
      </c>
      <c r="F1108" s="391">
        <v>0</v>
      </c>
      <c r="G1108" s="389">
        <v>1</v>
      </c>
      <c r="H1108" s="389">
        <v>1</v>
      </c>
      <c r="I1108" s="391">
        <v>0</v>
      </c>
      <c r="J1108" s="391">
        <v>0</v>
      </c>
      <c r="K1108" s="389">
        <v>1</v>
      </c>
      <c r="L1108" s="389">
        <v>1</v>
      </c>
      <c r="M1108" s="389">
        <v>4</v>
      </c>
      <c r="N1108" s="389">
        <v>1</v>
      </c>
      <c r="O1108" s="389">
        <v>2</v>
      </c>
      <c r="P1108" s="391">
        <v>0</v>
      </c>
    </row>
    <row r="1109" spans="1:16" ht="22.5">
      <c r="A1109" s="399" t="s">
        <v>2284</v>
      </c>
      <c r="B1109" s="389">
        <v>34</v>
      </c>
      <c r="C1109" s="389">
        <v>688</v>
      </c>
      <c r="D1109" s="389">
        <v>20.235294117647058</v>
      </c>
      <c r="E1109" s="389">
        <v>29</v>
      </c>
      <c r="F1109" s="389">
        <v>3</v>
      </c>
      <c r="G1109" s="391">
        <v>0</v>
      </c>
      <c r="H1109" s="391">
        <v>0</v>
      </c>
      <c r="I1109" s="389">
        <v>1</v>
      </c>
      <c r="J1109" s="389">
        <v>1</v>
      </c>
      <c r="K1109" s="391">
        <v>0</v>
      </c>
      <c r="L1109" s="391">
        <v>0</v>
      </c>
      <c r="M1109" s="391">
        <v>0</v>
      </c>
      <c r="N1109" s="391">
        <v>0</v>
      </c>
      <c r="O1109" s="391">
        <v>0</v>
      </c>
      <c r="P1109" s="391">
        <v>0</v>
      </c>
    </row>
    <row r="1110" spans="1:16" ht="22.5">
      <c r="A1110" s="399" t="s">
        <v>2285</v>
      </c>
      <c r="B1110" s="389">
        <v>50</v>
      </c>
      <c r="C1110" s="389">
        <v>362</v>
      </c>
      <c r="D1110" s="389">
        <v>7.24</v>
      </c>
      <c r="E1110" s="389">
        <v>34</v>
      </c>
      <c r="F1110" s="389">
        <v>9</v>
      </c>
      <c r="G1110" s="389">
        <v>1</v>
      </c>
      <c r="H1110" s="389">
        <v>5</v>
      </c>
      <c r="I1110" s="391">
        <v>0</v>
      </c>
      <c r="J1110" s="391">
        <v>0</v>
      </c>
      <c r="K1110" s="391">
        <v>0</v>
      </c>
      <c r="L1110" s="389">
        <v>1</v>
      </c>
      <c r="M1110" s="391">
        <v>0</v>
      </c>
      <c r="N1110" s="391">
        <v>0</v>
      </c>
      <c r="O1110" s="391">
        <v>0</v>
      </c>
      <c r="P1110" s="391">
        <v>0</v>
      </c>
    </row>
    <row r="1111" spans="1:16" ht="22.5">
      <c r="A1111" s="399" t="s">
        <v>2286</v>
      </c>
      <c r="B1111" s="389">
        <v>137</v>
      </c>
      <c r="C1111" s="389">
        <v>1118</v>
      </c>
      <c r="D1111" s="389">
        <v>8.1605839416058394</v>
      </c>
      <c r="E1111" s="389">
        <v>65</v>
      </c>
      <c r="F1111" s="389">
        <v>20</v>
      </c>
      <c r="G1111" s="389">
        <v>12</v>
      </c>
      <c r="H1111" s="389">
        <v>10</v>
      </c>
      <c r="I1111" s="389">
        <v>3</v>
      </c>
      <c r="J1111" s="391">
        <v>0</v>
      </c>
      <c r="K1111" s="389">
        <v>3</v>
      </c>
      <c r="L1111" s="389">
        <v>2</v>
      </c>
      <c r="M1111" s="389">
        <v>5</v>
      </c>
      <c r="N1111" s="389">
        <v>9</v>
      </c>
      <c r="O1111" s="389">
        <v>7</v>
      </c>
      <c r="P1111" s="389">
        <v>1</v>
      </c>
    </row>
    <row r="1112" spans="1:16" ht="33.75">
      <c r="A1112" s="399" t="s">
        <v>2287</v>
      </c>
      <c r="B1112" s="389">
        <v>81</v>
      </c>
      <c r="C1112" s="389">
        <v>832</v>
      </c>
      <c r="D1112" s="389">
        <v>10.271604938271604</v>
      </c>
      <c r="E1112" s="389">
        <v>37</v>
      </c>
      <c r="F1112" s="389">
        <v>12</v>
      </c>
      <c r="G1112" s="389">
        <v>5</v>
      </c>
      <c r="H1112" s="389">
        <v>8</v>
      </c>
      <c r="I1112" s="389">
        <v>2</v>
      </c>
      <c r="J1112" s="391">
        <v>0</v>
      </c>
      <c r="K1112" s="389">
        <v>2</v>
      </c>
      <c r="L1112" s="389">
        <v>3</v>
      </c>
      <c r="M1112" s="389">
        <v>4</v>
      </c>
      <c r="N1112" s="389">
        <v>3</v>
      </c>
      <c r="O1112" s="389">
        <v>5</v>
      </c>
      <c r="P1112" s="391">
        <v>0</v>
      </c>
    </row>
    <row r="1113" spans="1:16" ht="22.5">
      <c r="A1113" s="399" t="s">
        <v>2288</v>
      </c>
      <c r="B1113" s="389">
        <v>7</v>
      </c>
      <c r="C1113" s="389">
        <v>58</v>
      </c>
      <c r="D1113" s="389">
        <v>8.2857142857142865</v>
      </c>
      <c r="E1113" s="389">
        <v>2</v>
      </c>
      <c r="F1113" s="391">
        <v>0</v>
      </c>
      <c r="G1113" s="391">
        <v>0</v>
      </c>
      <c r="H1113" s="391">
        <v>0</v>
      </c>
      <c r="I1113" s="389">
        <v>1</v>
      </c>
      <c r="J1113" s="391">
        <v>0</v>
      </c>
      <c r="K1113" s="391">
        <v>0</v>
      </c>
      <c r="L1113" s="389">
        <v>1</v>
      </c>
      <c r="M1113" s="389">
        <v>1</v>
      </c>
      <c r="N1113" s="391">
        <v>0</v>
      </c>
      <c r="O1113" s="389">
        <v>2</v>
      </c>
      <c r="P1113" s="391">
        <v>0</v>
      </c>
    </row>
    <row r="1114" spans="1:16" ht="33.75">
      <c r="A1114" s="399" t="s">
        <v>2289</v>
      </c>
      <c r="B1114" s="389">
        <v>118</v>
      </c>
      <c r="C1114" s="389">
        <v>331</v>
      </c>
      <c r="D1114" s="389">
        <v>2.8050847457627119</v>
      </c>
      <c r="E1114" s="389">
        <v>1</v>
      </c>
      <c r="F1114" s="389">
        <v>1</v>
      </c>
      <c r="G1114" s="389">
        <v>2</v>
      </c>
      <c r="H1114" s="389">
        <v>3</v>
      </c>
      <c r="I1114" s="389">
        <v>15</v>
      </c>
      <c r="J1114" s="389">
        <v>15</v>
      </c>
      <c r="K1114" s="389">
        <v>37</v>
      </c>
      <c r="L1114" s="389">
        <v>23</v>
      </c>
      <c r="M1114" s="389">
        <v>16</v>
      </c>
      <c r="N1114" s="389">
        <v>3</v>
      </c>
      <c r="O1114" s="389">
        <v>2</v>
      </c>
      <c r="P1114" s="391">
        <v>0</v>
      </c>
    </row>
    <row r="1115" spans="1:16" ht="22.5">
      <c r="A1115" s="399" t="s">
        <v>2290</v>
      </c>
      <c r="B1115" s="389">
        <v>41</v>
      </c>
      <c r="C1115" s="389">
        <v>146</v>
      </c>
      <c r="D1115" s="389">
        <v>3.5609756097560976</v>
      </c>
      <c r="E1115" s="389">
        <v>2</v>
      </c>
      <c r="F1115" s="389">
        <v>6</v>
      </c>
      <c r="G1115" s="391">
        <v>0</v>
      </c>
      <c r="H1115" s="389">
        <v>1</v>
      </c>
      <c r="I1115" s="389">
        <v>7</v>
      </c>
      <c r="J1115" s="389">
        <v>3</v>
      </c>
      <c r="K1115" s="389">
        <v>12</v>
      </c>
      <c r="L1115" s="389">
        <v>7</v>
      </c>
      <c r="M1115" s="389">
        <v>2</v>
      </c>
      <c r="N1115" s="389">
        <v>1</v>
      </c>
      <c r="O1115" s="391">
        <v>0</v>
      </c>
      <c r="P1115" s="391">
        <v>0</v>
      </c>
    </row>
    <row r="1116" spans="1:16" ht="22.5">
      <c r="A1116" s="399" t="s">
        <v>2291</v>
      </c>
      <c r="B1116" s="389">
        <v>91</v>
      </c>
      <c r="C1116" s="389">
        <v>397</v>
      </c>
      <c r="D1116" s="389">
        <v>4.3626373626373622</v>
      </c>
      <c r="E1116" s="389">
        <v>11</v>
      </c>
      <c r="F1116" s="389">
        <v>12</v>
      </c>
      <c r="G1116" s="389">
        <v>6</v>
      </c>
      <c r="H1116" s="389">
        <v>16</v>
      </c>
      <c r="I1116" s="389">
        <v>14</v>
      </c>
      <c r="J1116" s="389">
        <v>11</v>
      </c>
      <c r="K1116" s="389">
        <v>10</v>
      </c>
      <c r="L1116" s="389">
        <v>3</v>
      </c>
      <c r="M1116" s="389">
        <v>5</v>
      </c>
      <c r="N1116" s="389">
        <v>2</v>
      </c>
      <c r="O1116" s="389">
        <v>1</v>
      </c>
      <c r="P1116" s="391">
        <v>0</v>
      </c>
    </row>
    <row r="1117" spans="1:16" ht="22.5">
      <c r="A1117" s="399" t="s">
        <v>2295</v>
      </c>
      <c r="B1117" s="389">
        <v>3</v>
      </c>
      <c r="C1117" s="389">
        <v>14</v>
      </c>
      <c r="D1117" s="389">
        <v>4.666666666666667</v>
      </c>
      <c r="E1117" s="389">
        <v>1</v>
      </c>
      <c r="F1117" s="391">
        <v>0</v>
      </c>
      <c r="G1117" s="389">
        <v>1</v>
      </c>
      <c r="H1117" s="391">
        <v>0</v>
      </c>
      <c r="I1117" s="391">
        <v>0</v>
      </c>
      <c r="J1117" s="389">
        <v>1</v>
      </c>
      <c r="K1117" s="391">
        <v>0</v>
      </c>
      <c r="L1117" s="391">
        <v>0</v>
      </c>
      <c r="M1117" s="391">
        <v>0</v>
      </c>
      <c r="N1117" s="391">
        <v>0</v>
      </c>
      <c r="O1117" s="391">
        <v>0</v>
      </c>
      <c r="P1117" s="391">
        <v>0</v>
      </c>
    </row>
    <row r="1118" spans="1:16" ht="22.5">
      <c r="A1118" s="399" t="s">
        <v>2296</v>
      </c>
      <c r="B1118" s="389">
        <v>13</v>
      </c>
      <c r="C1118" s="389">
        <v>112</v>
      </c>
      <c r="D1118" s="389">
        <v>8.615384615384615</v>
      </c>
      <c r="E1118" s="389">
        <v>1</v>
      </c>
      <c r="F1118" s="389">
        <v>2</v>
      </c>
      <c r="G1118" s="391">
        <v>0</v>
      </c>
      <c r="H1118" s="389">
        <v>3</v>
      </c>
      <c r="I1118" s="391">
        <v>0</v>
      </c>
      <c r="J1118" s="389">
        <v>3</v>
      </c>
      <c r="K1118" s="389">
        <v>1</v>
      </c>
      <c r="L1118" s="389">
        <v>1</v>
      </c>
      <c r="M1118" s="391">
        <v>0</v>
      </c>
      <c r="N1118" s="389">
        <v>2</v>
      </c>
      <c r="O1118" s="391">
        <v>0</v>
      </c>
      <c r="P1118" s="391">
        <v>0</v>
      </c>
    </row>
    <row r="1119" spans="1:16">
      <c r="A1119" s="399" t="s">
        <v>2297</v>
      </c>
      <c r="B1119" s="389">
        <v>61</v>
      </c>
      <c r="C1119" s="389">
        <v>289</v>
      </c>
      <c r="D1119" s="389">
        <v>4.7377049180327866</v>
      </c>
      <c r="E1119" s="389">
        <v>4</v>
      </c>
      <c r="F1119" s="389">
        <v>4</v>
      </c>
      <c r="G1119" s="389">
        <v>3</v>
      </c>
      <c r="H1119" s="391">
        <v>0</v>
      </c>
      <c r="I1119" s="391">
        <v>0</v>
      </c>
      <c r="J1119" s="389">
        <v>1</v>
      </c>
      <c r="K1119" s="389">
        <v>10</v>
      </c>
      <c r="L1119" s="389">
        <v>8</v>
      </c>
      <c r="M1119" s="389">
        <v>8</v>
      </c>
      <c r="N1119" s="389">
        <v>8</v>
      </c>
      <c r="O1119" s="389">
        <v>15</v>
      </c>
      <c r="P1119" s="391">
        <v>0</v>
      </c>
    </row>
    <row r="1120" spans="1:16" ht="30.75" customHeight="1">
      <c r="A1120" s="399" t="s">
        <v>2298</v>
      </c>
      <c r="B1120" s="389">
        <v>57</v>
      </c>
      <c r="C1120" s="389">
        <v>459</v>
      </c>
      <c r="D1120" s="389">
        <v>8.0526315789473681</v>
      </c>
      <c r="E1120" s="389">
        <v>14</v>
      </c>
      <c r="F1120" s="389">
        <v>18</v>
      </c>
      <c r="G1120" s="389">
        <v>4</v>
      </c>
      <c r="H1120" s="389">
        <v>3</v>
      </c>
      <c r="I1120" s="389">
        <v>2</v>
      </c>
      <c r="J1120" s="389">
        <v>5</v>
      </c>
      <c r="K1120" s="389">
        <v>1</v>
      </c>
      <c r="L1120" s="389">
        <v>4</v>
      </c>
      <c r="M1120" s="389">
        <v>2</v>
      </c>
      <c r="N1120" s="389">
        <v>4</v>
      </c>
      <c r="O1120" s="391">
        <v>0</v>
      </c>
      <c r="P1120" s="391">
        <v>0</v>
      </c>
    </row>
    <row r="1121" spans="1:16" ht="22.5">
      <c r="A1121" s="399" t="s">
        <v>2299</v>
      </c>
      <c r="B1121" s="389">
        <v>16</v>
      </c>
      <c r="C1121" s="389">
        <v>71</v>
      </c>
      <c r="D1121" s="389">
        <v>4.4375</v>
      </c>
      <c r="E1121" s="389">
        <v>2</v>
      </c>
      <c r="F1121" s="389">
        <v>4</v>
      </c>
      <c r="G1121" s="389">
        <v>4</v>
      </c>
      <c r="H1121" s="389">
        <v>1</v>
      </c>
      <c r="I1121" s="391">
        <v>0</v>
      </c>
      <c r="J1121" s="389">
        <v>1</v>
      </c>
      <c r="K1121" s="389">
        <v>2</v>
      </c>
      <c r="L1121" s="389">
        <v>2</v>
      </c>
      <c r="M1121" s="391">
        <v>0</v>
      </c>
      <c r="N1121" s="391">
        <v>0</v>
      </c>
      <c r="O1121" s="391">
        <v>0</v>
      </c>
      <c r="P1121" s="391">
        <v>0</v>
      </c>
    </row>
    <row r="1122" spans="1:16" ht="22.5">
      <c r="A1122" s="399" t="s">
        <v>2300</v>
      </c>
      <c r="B1122" s="389">
        <v>32</v>
      </c>
      <c r="C1122" s="389">
        <v>148</v>
      </c>
      <c r="D1122" s="389">
        <v>4.625</v>
      </c>
      <c r="E1122" s="389">
        <v>4</v>
      </c>
      <c r="F1122" s="389">
        <v>6</v>
      </c>
      <c r="G1122" s="389">
        <v>1</v>
      </c>
      <c r="H1122" s="389">
        <v>3</v>
      </c>
      <c r="I1122" s="391">
        <v>0</v>
      </c>
      <c r="J1122" s="389">
        <v>2</v>
      </c>
      <c r="K1122" s="389">
        <v>3</v>
      </c>
      <c r="L1122" s="389">
        <v>3</v>
      </c>
      <c r="M1122" s="389">
        <v>4</v>
      </c>
      <c r="N1122" s="389">
        <v>5</v>
      </c>
      <c r="O1122" s="389">
        <v>1</v>
      </c>
      <c r="P1122" s="391">
        <v>0</v>
      </c>
    </row>
    <row r="1123" spans="1:16">
      <c r="A1123" s="399" t="s">
        <v>2301</v>
      </c>
      <c r="B1123" s="389">
        <v>330</v>
      </c>
      <c r="C1123" s="389">
        <v>1531</v>
      </c>
      <c r="D1123" s="389">
        <v>4.6393939393939396</v>
      </c>
      <c r="E1123" s="389">
        <v>33</v>
      </c>
      <c r="F1123" s="389">
        <v>154</v>
      </c>
      <c r="G1123" s="389">
        <v>50</v>
      </c>
      <c r="H1123" s="389">
        <v>24</v>
      </c>
      <c r="I1123" s="389">
        <v>9</v>
      </c>
      <c r="J1123" s="389">
        <v>6</v>
      </c>
      <c r="K1123" s="389">
        <v>11</v>
      </c>
      <c r="L1123" s="389">
        <v>13</v>
      </c>
      <c r="M1123" s="389">
        <v>13</v>
      </c>
      <c r="N1123" s="389">
        <v>6</v>
      </c>
      <c r="O1123" s="389">
        <v>11</v>
      </c>
      <c r="P1123" s="391">
        <v>0</v>
      </c>
    </row>
    <row r="1124" spans="1:16">
      <c r="A1124" s="399" t="s">
        <v>2302</v>
      </c>
      <c r="B1124" s="389">
        <v>151</v>
      </c>
      <c r="C1124" s="389">
        <v>523</v>
      </c>
      <c r="D1124" s="389">
        <v>3.4635761589403975</v>
      </c>
      <c r="E1124" s="389">
        <v>46</v>
      </c>
      <c r="F1124" s="389">
        <v>47</v>
      </c>
      <c r="G1124" s="389">
        <v>20</v>
      </c>
      <c r="H1124" s="389">
        <v>12</v>
      </c>
      <c r="I1124" s="389">
        <v>8</v>
      </c>
      <c r="J1124" s="389">
        <v>2</v>
      </c>
      <c r="K1124" s="389">
        <v>5</v>
      </c>
      <c r="L1124" s="389">
        <v>1</v>
      </c>
      <c r="M1124" s="389">
        <v>7</v>
      </c>
      <c r="N1124" s="389">
        <v>2</v>
      </c>
      <c r="O1124" s="389">
        <v>1</v>
      </c>
      <c r="P1124" s="391">
        <v>0</v>
      </c>
    </row>
    <row r="1125" spans="1:16" ht="33.75">
      <c r="A1125" s="399" t="s">
        <v>2303</v>
      </c>
      <c r="B1125" s="389">
        <v>81</v>
      </c>
      <c r="C1125" s="389">
        <v>616</v>
      </c>
      <c r="D1125" s="389">
        <v>7.6049382716049383</v>
      </c>
      <c r="E1125" s="389">
        <v>7</v>
      </c>
      <c r="F1125" s="389">
        <v>13</v>
      </c>
      <c r="G1125" s="389">
        <v>12</v>
      </c>
      <c r="H1125" s="389">
        <v>24</v>
      </c>
      <c r="I1125" s="389">
        <v>9</v>
      </c>
      <c r="J1125" s="389">
        <v>4</v>
      </c>
      <c r="K1125" s="389">
        <v>6</v>
      </c>
      <c r="L1125" s="389">
        <v>3</v>
      </c>
      <c r="M1125" s="389">
        <v>1</v>
      </c>
      <c r="N1125" s="391">
        <v>0</v>
      </c>
      <c r="O1125" s="389">
        <v>1</v>
      </c>
      <c r="P1125" s="389">
        <v>1</v>
      </c>
    </row>
    <row r="1126" spans="1:16" ht="22.5">
      <c r="A1126" s="399" t="s">
        <v>2304</v>
      </c>
      <c r="B1126" s="389">
        <v>27</v>
      </c>
      <c r="C1126" s="389">
        <v>85</v>
      </c>
      <c r="D1126" s="389">
        <v>3.1481481481481484</v>
      </c>
      <c r="E1126" s="389">
        <v>3</v>
      </c>
      <c r="F1126" s="389">
        <v>9</v>
      </c>
      <c r="G1126" s="389">
        <v>5</v>
      </c>
      <c r="H1126" s="389">
        <v>4</v>
      </c>
      <c r="I1126" s="389">
        <v>2</v>
      </c>
      <c r="J1126" s="389">
        <v>1</v>
      </c>
      <c r="K1126" s="389">
        <v>1</v>
      </c>
      <c r="L1126" s="391">
        <v>0</v>
      </c>
      <c r="M1126" s="389">
        <v>2</v>
      </c>
      <c r="N1126" s="391">
        <v>0</v>
      </c>
      <c r="O1126" s="391">
        <v>0</v>
      </c>
      <c r="P1126" s="391">
        <v>0</v>
      </c>
    </row>
    <row r="1127" spans="1:16">
      <c r="A1127" s="399" t="s">
        <v>2305</v>
      </c>
      <c r="B1127" s="389">
        <v>120</v>
      </c>
      <c r="C1127" s="389">
        <v>220</v>
      </c>
      <c r="D1127" s="389">
        <v>1.8333333333333333</v>
      </c>
      <c r="E1127" s="389">
        <v>30</v>
      </c>
      <c r="F1127" s="389">
        <v>47</v>
      </c>
      <c r="G1127" s="389">
        <v>21</v>
      </c>
      <c r="H1127" s="389">
        <v>10</v>
      </c>
      <c r="I1127" s="389">
        <v>5</v>
      </c>
      <c r="J1127" s="389">
        <v>1</v>
      </c>
      <c r="K1127" s="389">
        <v>2</v>
      </c>
      <c r="L1127" s="391">
        <v>0</v>
      </c>
      <c r="M1127" s="389">
        <v>1</v>
      </c>
      <c r="N1127" s="389">
        <v>2</v>
      </c>
      <c r="O1127" s="389">
        <v>1</v>
      </c>
      <c r="P1127" s="391">
        <v>0</v>
      </c>
    </row>
    <row r="1128" spans="1:16">
      <c r="A1128" s="399" t="s">
        <v>2306</v>
      </c>
      <c r="B1128" s="389">
        <v>54</v>
      </c>
      <c r="C1128" s="389">
        <v>112</v>
      </c>
      <c r="D1128" s="389">
        <v>2.074074074074074</v>
      </c>
      <c r="E1128" s="389">
        <v>2</v>
      </c>
      <c r="F1128" s="389">
        <v>24</v>
      </c>
      <c r="G1128" s="389">
        <v>12</v>
      </c>
      <c r="H1128" s="389">
        <v>9</v>
      </c>
      <c r="I1128" s="391">
        <v>0</v>
      </c>
      <c r="J1128" s="389">
        <v>1</v>
      </c>
      <c r="K1128" s="389">
        <v>2</v>
      </c>
      <c r="L1128" s="389">
        <v>2</v>
      </c>
      <c r="M1128" s="391">
        <v>0</v>
      </c>
      <c r="N1128" s="389">
        <v>2</v>
      </c>
      <c r="O1128" s="391">
        <v>0</v>
      </c>
      <c r="P1128" s="391">
        <v>0</v>
      </c>
    </row>
    <row r="1129" spans="1:16" ht="22.5">
      <c r="A1129" s="399" t="s">
        <v>2307</v>
      </c>
      <c r="B1129" s="389">
        <v>2</v>
      </c>
      <c r="C1129" s="389">
        <v>2</v>
      </c>
      <c r="D1129" s="389">
        <v>1</v>
      </c>
      <c r="E1129" s="391">
        <v>0</v>
      </c>
      <c r="F1129" s="391">
        <v>0</v>
      </c>
      <c r="G1129" s="391">
        <v>0</v>
      </c>
      <c r="H1129" s="391">
        <v>0</v>
      </c>
      <c r="I1129" s="391">
        <v>0</v>
      </c>
      <c r="J1129" s="391">
        <v>0</v>
      </c>
      <c r="K1129" s="391">
        <v>0</v>
      </c>
      <c r="L1129" s="389">
        <v>1</v>
      </c>
      <c r="M1129" s="391">
        <v>0</v>
      </c>
      <c r="N1129" s="391">
        <v>0</v>
      </c>
      <c r="O1129" s="389">
        <v>1</v>
      </c>
      <c r="P1129" s="391">
        <v>0</v>
      </c>
    </row>
    <row r="1130" spans="1:16" ht="22.5">
      <c r="A1130" s="399" t="s">
        <v>2308</v>
      </c>
      <c r="B1130" s="389">
        <v>10</v>
      </c>
      <c r="C1130" s="389">
        <v>83</v>
      </c>
      <c r="D1130" s="389">
        <v>8.3000000000000007</v>
      </c>
      <c r="E1130" s="391">
        <v>0</v>
      </c>
      <c r="F1130" s="389">
        <v>1</v>
      </c>
      <c r="G1130" s="389">
        <v>2</v>
      </c>
      <c r="H1130" s="389">
        <v>3</v>
      </c>
      <c r="I1130" s="389">
        <v>3</v>
      </c>
      <c r="J1130" s="391">
        <v>0</v>
      </c>
      <c r="K1130" s="391">
        <v>0</v>
      </c>
      <c r="L1130" s="391">
        <v>0</v>
      </c>
      <c r="M1130" s="391">
        <v>0</v>
      </c>
      <c r="N1130" s="391">
        <v>0</v>
      </c>
      <c r="O1130" s="389">
        <v>1</v>
      </c>
      <c r="P1130" s="391">
        <v>0</v>
      </c>
    </row>
    <row r="1131" spans="1:16" ht="22.5">
      <c r="A1131" s="399" t="s">
        <v>2309</v>
      </c>
      <c r="B1131" s="389">
        <v>1</v>
      </c>
      <c r="C1131" s="389">
        <v>2</v>
      </c>
      <c r="D1131" s="389">
        <v>2</v>
      </c>
      <c r="E1131" s="391">
        <v>0</v>
      </c>
      <c r="F1131" s="391">
        <v>0</v>
      </c>
      <c r="G1131" s="391">
        <v>0</v>
      </c>
      <c r="H1131" s="389">
        <v>1</v>
      </c>
      <c r="I1131" s="391">
        <v>0</v>
      </c>
      <c r="J1131" s="391">
        <v>0</v>
      </c>
      <c r="K1131" s="391">
        <v>0</v>
      </c>
      <c r="L1131" s="391">
        <v>0</v>
      </c>
      <c r="M1131" s="391">
        <v>0</v>
      </c>
      <c r="N1131" s="391">
        <v>0</v>
      </c>
      <c r="O1131" s="391">
        <v>0</v>
      </c>
      <c r="P1131" s="391">
        <v>0</v>
      </c>
    </row>
    <row r="1132" spans="1:16" ht="22.5">
      <c r="A1132" s="399" t="s">
        <v>2310</v>
      </c>
      <c r="B1132" s="389">
        <v>43</v>
      </c>
      <c r="C1132" s="389">
        <v>195</v>
      </c>
      <c r="D1132" s="389">
        <v>4.5348837209302326</v>
      </c>
      <c r="E1132" s="389">
        <v>5</v>
      </c>
      <c r="F1132" s="389">
        <v>9</v>
      </c>
      <c r="G1132" s="389">
        <v>4</v>
      </c>
      <c r="H1132" s="389">
        <v>10</v>
      </c>
      <c r="I1132" s="389">
        <v>2</v>
      </c>
      <c r="J1132" s="389">
        <v>2</v>
      </c>
      <c r="K1132" s="389">
        <v>3</v>
      </c>
      <c r="L1132" s="389">
        <v>3</v>
      </c>
      <c r="M1132" s="389">
        <v>2</v>
      </c>
      <c r="N1132" s="389">
        <v>2</v>
      </c>
      <c r="O1132" s="389">
        <v>1</v>
      </c>
      <c r="P1132" s="391">
        <v>0</v>
      </c>
    </row>
    <row r="1133" spans="1:16" ht="22.5">
      <c r="A1133" s="399" t="s">
        <v>2311</v>
      </c>
      <c r="B1133" s="389">
        <v>81</v>
      </c>
      <c r="C1133" s="389">
        <v>452</v>
      </c>
      <c r="D1133" s="389">
        <v>5.5802469135802468</v>
      </c>
      <c r="E1133" s="389">
        <v>41</v>
      </c>
      <c r="F1133" s="389">
        <v>26</v>
      </c>
      <c r="G1133" s="389">
        <v>3</v>
      </c>
      <c r="H1133" s="389">
        <v>3</v>
      </c>
      <c r="I1133" s="389">
        <v>2</v>
      </c>
      <c r="J1133" s="389">
        <v>2</v>
      </c>
      <c r="K1133" s="389">
        <v>2</v>
      </c>
      <c r="L1133" s="389">
        <v>1</v>
      </c>
      <c r="M1133" s="391">
        <v>0</v>
      </c>
      <c r="N1133" s="391">
        <v>0</v>
      </c>
      <c r="O1133" s="389">
        <v>1</v>
      </c>
      <c r="P1133" s="391">
        <v>0</v>
      </c>
    </row>
    <row r="1134" spans="1:16" ht="22.5">
      <c r="A1134" s="399" t="s">
        <v>2312</v>
      </c>
      <c r="B1134" s="389">
        <v>24</v>
      </c>
      <c r="C1134" s="389">
        <v>194</v>
      </c>
      <c r="D1134" s="389">
        <v>8.0833333333333339</v>
      </c>
      <c r="E1134" s="389">
        <v>4</v>
      </c>
      <c r="F1134" s="389">
        <v>1</v>
      </c>
      <c r="G1134" s="389">
        <v>2</v>
      </c>
      <c r="H1134" s="389">
        <v>5</v>
      </c>
      <c r="I1134" s="389">
        <v>3</v>
      </c>
      <c r="J1134" s="389">
        <v>2</v>
      </c>
      <c r="K1134" s="389">
        <v>1</v>
      </c>
      <c r="L1134" s="389">
        <v>2</v>
      </c>
      <c r="M1134" s="389">
        <v>1</v>
      </c>
      <c r="N1134" s="391">
        <v>0</v>
      </c>
      <c r="O1134" s="389">
        <v>3</v>
      </c>
      <c r="P1134" s="391">
        <v>0</v>
      </c>
    </row>
    <row r="1135" spans="1:16" ht="33.75">
      <c r="A1135" s="399" t="s">
        <v>2313</v>
      </c>
      <c r="B1135" s="389">
        <v>5</v>
      </c>
      <c r="C1135" s="389">
        <v>20</v>
      </c>
      <c r="D1135" s="389">
        <v>4</v>
      </c>
      <c r="E1135" s="389">
        <v>1</v>
      </c>
      <c r="F1135" s="391">
        <v>0</v>
      </c>
      <c r="G1135" s="389">
        <v>1</v>
      </c>
      <c r="H1135" s="389">
        <v>1</v>
      </c>
      <c r="I1135" s="391">
        <v>0</v>
      </c>
      <c r="J1135" s="389">
        <v>1</v>
      </c>
      <c r="K1135" s="391">
        <v>0</v>
      </c>
      <c r="L1135" s="391">
        <v>0</v>
      </c>
      <c r="M1135" s="391">
        <v>0</v>
      </c>
      <c r="N1135" s="389">
        <v>1</v>
      </c>
      <c r="O1135" s="391">
        <v>0</v>
      </c>
      <c r="P1135" s="391">
        <v>0</v>
      </c>
    </row>
    <row r="1136" spans="1:16">
      <c r="A1136" s="399" t="s">
        <v>2314</v>
      </c>
      <c r="B1136" s="389">
        <v>26</v>
      </c>
      <c r="C1136" s="389">
        <v>122</v>
      </c>
      <c r="D1136" s="389">
        <v>4.6923076923076925</v>
      </c>
      <c r="E1136" s="389">
        <v>1</v>
      </c>
      <c r="F1136" s="389">
        <v>5</v>
      </c>
      <c r="G1136" s="389">
        <v>2</v>
      </c>
      <c r="H1136" s="389">
        <v>9</v>
      </c>
      <c r="I1136" s="389">
        <v>2</v>
      </c>
      <c r="J1136" s="391">
        <v>0</v>
      </c>
      <c r="K1136" s="389">
        <v>1</v>
      </c>
      <c r="L1136" s="389">
        <v>3</v>
      </c>
      <c r="M1136" s="389">
        <v>2</v>
      </c>
      <c r="N1136" s="391">
        <v>0</v>
      </c>
      <c r="O1136" s="389">
        <v>1</v>
      </c>
      <c r="P1136" s="391">
        <v>0</v>
      </c>
    </row>
    <row r="1137" spans="1:16" ht="22.5">
      <c r="A1137" s="399" t="s">
        <v>2315</v>
      </c>
      <c r="B1137" s="389">
        <v>137</v>
      </c>
      <c r="C1137" s="389">
        <v>1321</v>
      </c>
      <c r="D1137" s="389">
        <v>9.6423357664233578</v>
      </c>
      <c r="E1137" s="389">
        <v>106</v>
      </c>
      <c r="F1137" s="389">
        <v>3</v>
      </c>
      <c r="G1137" s="389">
        <v>3</v>
      </c>
      <c r="H1137" s="389">
        <v>4</v>
      </c>
      <c r="I1137" s="389">
        <v>3</v>
      </c>
      <c r="J1137" s="389">
        <v>2</v>
      </c>
      <c r="K1137" s="389">
        <v>4</v>
      </c>
      <c r="L1137" s="389">
        <v>6</v>
      </c>
      <c r="M1137" s="389">
        <v>4</v>
      </c>
      <c r="N1137" s="389">
        <v>2</v>
      </c>
      <c r="O1137" s="391">
        <v>0</v>
      </c>
      <c r="P1137" s="391">
        <v>0</v>
      </c>
    </row>
    <row r="1138" spans="1:16">
      <c r="A1138" s="399" t="s">
        <v>2316</v>
      </c>
      <c r="B1138" s="389">
        <v>21</v>
      </c>
      <c r="C1138" s="389">
        <v>44</v>
      </c>
      <c r="D1138" s="389">
        <v>2.0952380952380953</v>
      </c>
      <c r="E1138" s="391">
        <v>0</v>
      </c>
      <c r="F1138" s="389">
        <v>1</v>
      </c>
      <c r="G1138" s="391">
        <v>0</v>
      </c>
      <c r="H1138" s="391">
        <v>0</v>
      </c>
      <c r="I1138" s="389">
        <v>5</v>
      </c>
      <c r="J1138" s="389">
        <v>6</v>
      </c>
      <c r="K1138" s="389">
        <v>5</v>
      </c>
      <c r="L1138" s="389">
        <v>4</v>
      </c>
      <c r="M1138" s="391">
        <v>0</v>
      </c>
      <c r="N1138" s="391">
        <v>0</v>
      </c>
      <c r="O1138" s="391">
        <v>0</v>
      </c>
      <c r="P1138" s="391">
        <v>0</v>
      </c>
    </row>
    <row r="1139" spans="1:16">
      <c r="A1139" s="399" t="s">
        <v>2317</v>
      </c>
      <c r="B1139" s="389">
        <v>3</v>
      </c>
      <c r="C1139" s="389">
        <v>30</v>
      </c>
      <c r="D1139" s="389">
        <v>10</v>
      </c>
      <c r="E1139" s="391">
        <v>0</v>
      </c>
      <c r="F1139" s="391">
        <v>0</v>
      </c>
      <c r="G1139" s="391">
        <v>0</v>
      </c>
      <c r="H1139" s="389">
        <v>1</v>
      </c>
      <c r="I1139" s="389">
        <v>1</v>
      </c>
      <c r="J1139" s="391">
        <v>0</v>
      </c>
      <c r="K1139" s="391">
        <v>0</v>
      </c>
      <c r="L1139" s="391">
        <v>0</v>
      </c>
      <c r="M1139" s="391">
        <v>0</v>
      </c>
      <c r="N1139" s="391">
        <v>0</v>
      </c>
      <c r="O1139" s="389">
        <v>1</v>
      </c>
      <c r="P1139" s="391">
        <v>0</v>
      </c>
    </row>
    <row r="1140" spans="1:16" ht="22.5">
      <c r="A1140" s="399" t="s">
        <v>2318</v>
      </c>
      <c r="B1140" s="389">
        <v>36</v>
      </c>
      <c r="C1140" s="389">
        <v>192</v>
      </c>
      <c r="D1140" s="389">
        <v>5.333333333333333</v>
      </c>
      <c r="E1140" s="389">
        <v>6</v>
      </c>
      <c r="F1140" s="389">
        <v>2</v>
      </c>
      <c r="G1140" s="391">
        <v>0</v>
      </c>
      <c r="H1140" s="389">
        <v>6</v>
      </c>
      <c r="I1140" s="389">
        <v>2</v>
      </c>
      <c r="J1140" s="389">
        <v>3</v>
      </c>
      <c r="K1140" s="389">
        <v>7</v>
      </c>
      <c r="L1140" s="389">
        <v>1</v>
      </c>
      <c r="M1140" s="389">
        <v>1</v>
      </c>
      <c r="N1140" s="389">
        <v>2</v>
      </c>
      <c r="O1140" s="389">
        <v>6</v>
      </c>
      <c r="P1140" s="391">
        <v>0</v>
      </c>
    </row>
    <row r="1141" spans="1:16">
      <c r="A1141" s="399" t="s">
        <v>2319</v>
      </c>
      <c r="B1141" s="389">
        <v>401</v>
      </c>
      <c r="C1141" s="389">
        <v>698</v>
      </c>
      <c r="D1141" s="389">
        <v>1.740648379052369</v>
      </c>
      <c r="E1141" s="391">
        <v>0</v>
      </c>
      <c r="F1141" s="389">
        <v>1</v>
      </c>
      <c r="G1141" s="389">
        <v>1</v>
      </c>
      <c r="H1141" s="389">
        <v>6</v>
      </c>
      <c r="I1141" s="389">
        <v>44</v>
      </c>
      <c r="J1141" s="389">
        <v>60</v>
      </c>
      <c r="K1141" s="389">
        <v>134</v>
      </c>
      <c r="L1141" s="389">
        <v>103</v>
      </c>
      <c r="M1141" s="389">
        <v>38</v>
      </c>
      <c r="N1141" s="389">
        <v>10</v>
      </c>
      <c r="O1141" s="389">
        <v>4</v>
      </c>
      <c r="P1141" s="391">
        <v>0</v>
      </c>
    </row>
    <row r="1142" spans="1:16" ht="22.5">
      <c r="A1142" s="399" t="s">
        <v>2320</v>
      </c>
      <c r="B1142" s="389">
        <v>3</v>
      </c>
      <c r="C1142" s="389">
        <v>10</v>
      </c>
      <c r="D1142" s="389">
        <v>3.3333333333333335</v>
      </c>
      <c r="E1142" s="389">
        <v>2</v>
      </c>
      <c r="F1142" s="391">
        <v>0</v>
      </c>
      <c r="G1142" s="391">
        <v>0</v>
      </c>
      <c r="H1142" s="391">
        <v>0</v>
      </c>
      <c r="I1142" s="389">
        <v>1</v>
      </c>
      <c r="J1142" s="391">
        <v>0</v>
      </c>
      <c r="K1142" s="391">
        <v>0</v>
      </c>
      <c r="L1142" s="391">
        <v>0</v>
      </c>
      <c r="M1142" s="391">
        <v>0</v>
      </c>
      <c r="N1142" s="391">
        <v>0</v>
      </c>
      <c r="O1142" s="391">
        <v>0</v>
      </c>
      <c r="P1142" s="391">
        <v>0</v>
      </c>
    </row>
    <row r="1143" spans="1:16">
      <c r="A1143" s="399" t="s">
        <v>2321</v>
      </c>
      <c r="B1143" s="389">
        <v>27</v>
      </c>
      <c r="C1143" s="389">
        <v>133</v>
      </c>
      <c r="D1143" s="389">
        <v>4.9259259259259256</v>
      </c>
      <c r="E1143" s="389">
        <v>4</v>
      </c>
      <c r="F1143" s="389">
        <v>7</v>
      </c>
      <c r="G1143" s="389">
        <v>4</v>
      </c>
      <c r="H1143" s="391">
        <v>0</v>
      </c>
      <c r="I1143" s="389">
        <v>1</v>
      </c>
      <c r="J1143" s="391">
        <v>0</v>
      </c>
      <c r="K1143" s="389">
        <v>6</v>
      </c>
      <c r="L1143" s="389">
        <v>2</v>
      </c>
      <c r="M1143" s="389">
        <v>1</v>
      </c>
      <c r="N1143" s="389">
        <v>1</v>
      </c>
      <c r="O1143" s="389">
        <v>1</v>
      </c>
      <c r="P1143" s="391">
        <v>0</v>
      </c>
    </row>
    <row r="1144" spans="1:16" ht="33.75">
      <c r="A1144" s="399" t="s">
        <v>2322</v>
      </c>
      <c r="B1144" s="389">
        <v>7</v>
      </c>
      <c r="C1144" s="389">
        <v>47</v>
      </c>
      <c r="D1144" s="389">
        <v>6.7142857142857144</v>
      </c>
      <c r="E1144" s="389">
        <v>2</v>
      </c>
      <c r="F1144" s="389">
        <v>1</v>
      </c>
      <c r="G1144" s="391">
        <v>0</v>
      </c>
      <c r="H1144" s="391">
        <v>0</v>
      </c>
      <c r="I1144" s="391">
        <v>0</v>
      </c>
      <c r="J1144" s="389">
        <v>1</v>
      </c>
      <c r="K1144" s="389">
        <v>1</v>
      </c>
      <c r="L1144" s="391">
        <v>0</v>
      </c>
      <c r="M1144" s="391">
        <v>0</v>
      </c>
      <c r="N1144" s="391">
        <v>0</v>
      </c>
      <c r="O1144" s="391">
        <v>0</v>
      </c>
      <c r="P1144" s="389">
        <v>2</v>
      </c>
    </row>
    <row r="1145" spans="1:16" ht="33.75">
      <c r="A1145" s="399" t="s">
        <v>2323</v>
      </c>
      <c r="B1145" s="389">
        <v>27</v>
      </c>
      <c r="C1145" s="389">
        <v>290</v>
      </c>
      <c r="D1145" s="389">
        <v>10.74074074074074</v>
      </c>
      <c r="E1145" s="389">
        <v>9</v>
      </c>
      <c r="F1145" s="389">
        <v>5</v>
      </c>
      <c r="G1145" s="389">
        <v>2</v>
      </c>
      <c r="H1145" s="389">
        <v>5</v>
      </c>
      <c r="I1145" s="389">
        <v>2</v>
      </c>
      <c r="J1145" s="389">
        <v>2</v>
      </c>
      <c r="K1145" s="389">
        <v>1</v>
      </c>
      <c r="L1145" s="391">
        <v>0</v>
      </c>
      <c r="M1145" s="389">
        <v>1</v>
      </c>
      <c r="N1145" s="391">
        <v>0</v>
      </c>
      <c r="O1145" s="391">
        <v>0</v>
      </c>
      <c r="P1145" s="391">
        <v>0</v>
      </c>
    </row>
    <row r="1146" spans="1:16" ht="22.5">
      <c r="A1146" s="399" t="s">
        <v>2324</v>
      </c>
      <c r="B1146" s="389">
        <v>158</v>
      </c>
      <c r="C1146" s="389">
        <v>912</v>
      </c>
      <c r="D1146" s="389">
        <v>5.7721518987341769</v>
      </c>
      <c r="E1146" s="389">
        <v>36</v>
      </c>
      <c r="F1146" s="389">
        <v>17</v>
      </c>
      <c r="G1146" s="389">
        <v>19</v>
      </c>
      <c r="H1146" s="389">
        <v>9</v>
      </c>
      <c r="I1146" s="389">
        <v>17</v>
      </c>
      <c r="J1146" s="389">
        <v>11</v>
      </c>
      <c r="K1146" s="389">
        <v>15</v>
      </c>
      <c r="L1146" s="389">
        <v>13</v>
      </c>
      <c r="M1146" s="389">
        <v>7</v>
      </c>
      <c r="N1146" s="389">
        <v>11</v>
      </c>
      <c r="O1146" s="389">
        <v>2</v>
      </c>
      <c r="P1146" s="389">
        <v>1</v>
      </c>
    </row>
    <row r="1147" spans="1:16">
      <c r="A1147" s="399" t="s">
        <v>2325</v>
      </c>
      <c r="B1147" s="389">
        <v>116</v>
      </c>
      <c r="C1147" s="389">
        <v>943</v>
      </c>
      <c r="D1147" s="389">
        <v>8.1293103448275854</v>
      </c>
      <c r="E1147" s="389">
        <v>85</v>
      </c>
      <c r="F1147" s="389">
        <v>14</v>
      </c>
      <c r="G1147" s="389">
        <v>1</v>
      </c>
      <c r="H1147" s="389">
        <v>3</v>
      </c>
      <c r="I1147" s="391">
        <v>0</v>
      </c>
      <c r="J1147" s="391">
        <v>0</v>
      </c>
      <c r="K1147" s="389">
        <v>7</v>
      </c>
      <c r="L1147" s="389">
        <v>1</v>
      </c>
      <c r="M1147" s="389">
        <v>3</v>
      </c>
      <c r="N1147" s="391">
        <v>0</v>
      </c>
      <c r="O1147" s="391">
        <v>0</v>
      </c>
      <c r="P1147" s="389">
        <v>2</v>
      </c>
    </row>
    <row r="1148" spans="1:16" ht="22.5">
      <c r="A1148" s="399" t="s">
        <v>2326</v>
      </c>
      <c r="B1148" s="389">
        <v>2</v>
      </c>
      <c r="C1148" s="389">
        <v>21</v>
      </c>
      <c r="D1148" s="389">
        <v>10.5</v>
      </c>
      <c r="E1148" s="389">
        <v>1</v>
      </c>
      <c r="F1148" s="391">
        <v>0</v>
      </c>
      <c r="G1148" s="391">
        <v>0</v>
      </c>
      <c r="H1148" s="391">
        <v>0</v>
      </c>
      <c r="I1148" s="391">
        <v>0</v>
      </c>
      <c r="J1148" s="391">
        <v>0</v>
      </c>
      <c r="K1148" s="389">
        <v>1</v>
      </c>
      <c r="L1148" s="391">
        <v>0</v>
      </c>
      <c r="M1148" s="391">
        <v>0</v>
      </c>
      <c r="N1148" s="391">
        <v>0</v>
      </c>
      <c r="O1148" s="391">
        <v>0</v>
      </c>
      <c r="P1148" s="391">
        <v>0</v>
      </c>
    </row>
    <row r="1149" spans="1:16" ht="22.5">
      <c r="A1149" s="399" t="s">
        <v>2327</v>
      </c>
      <c r="B1149" s="389">
        <v>2</v>
      </c>
      <c r="C1149" s="389">
        <v>34</v>
      </c>
      <c r="D1149" s="389">
        <v>17</v>
      </c>
      <c r="E1149" s="389">
        <v>2</v>
      </c>
      <c r="F1149" s="391">
        <v>0</v>
      </c>
      <c r="G1149" s="391">
        <v>0</v>
      </c>
      <c r="H1149" s="391">
        <v>0</v>
      </c>
      <c r="I1149" s="391">
        <v>0</v>
      </c>
      <c r="J1149" s="391">
        <v>0</v>
      </c>
      <c r="K1149" s="391">
        <v>0</v>
      </c>
      <c r="L1149" s="391">
        <v>0</v>
      </c>
      <c r="M1149" s="391">
        <v>0</v>
      </c>
      <c r="N1149" s="391">
        <v>0</v>
      </c>
      <c r="O1149" s="391">
        <v>0</v>
      </c>
      <c r="P1149" s="391">
        <v>0</v>
      </c>
    </row>
    <row r="1150" spans="1:16" ht="22.5">
      <c r="A1150" s="399" t="s">
        <v>2328</v>
      </c>
      <c r="B1150" s="389">
        <v>2</v>
      </c>
      <c r="C1150" s="389">
        <v>8</v>
      </c>
      <c r="D1150" s="389">
        <v>4</v>
      </c>
      <c r="E1150" s="391">
        <v>0</v>
      </c>
      <c r="F1150" s="391">
        <v>0</v>
      </c>
      <c r="G1150" s="391">
        <v>0</v>
      </c>
      <c r="H1150" s="391">
        <v>0</v>
      </c>
      <c r="I1150" s="391">
        <v>0</v>
      </c>
      <c r="J1150" s="389">
        <v>1</v>
      </c>
      <c r="K1150" s="391">
        <v>0</v>
      </c>
      <c r="L1150" s="391">
        <v>0</v>
      </c>
      <c r="M1150" s="389">
        <v>1</v>
      </c>
      <c r="N1150" s="391">
        <v>0</v>
      </c>
      <c r="O1150" s="391">
        <v>0</v>
      </c>
      <c r="P1150" s="391">
        <v>0</v>
      </c>
    </row>
    <row r="1151" spans="1:16">
      <c r="A1151" s="399" t="s">
        <v>2329</v>
      </c>
      <c r="B1151" s="389">
        <v>4</v>
      </c>
      <c r="C1151" s="389">
        <v>41</v>
      </c>
      <c r="D1151" s="389">
        <v>10.25</v>
      </c>
      <c r="E1151" s="389">
        <v>3</v>
      </c>
      <c r="F1151" s="391">
        <v>0</v>
      </c>
      <c r="G1151" s="391">
        <v>0</v>
      </c>
      <c r="H1151" s="389">
        <v>1</v>
      </c>
      <c r="I1151" s="391">
        <v>0</v>
      </c>
      <c r="J1151" s="391">
        <v>0</v>
      </c>
      <c r="K1151" s="391">
        <v>0</v>
      </c>
      <c r="L1151" s="391">
        <v>0</v>
      </c>
      <c r="M1151" s="391">
        <v>0</v>
      </c>
      <c r="N1151" s="391">
        <v>0</v>
      </c>
      <c r="O1151" s="391">
        <v>0</v>
      </c>
      <c r="P1151" s="391">
        <v>0</v>
      </c>
    </row>
    <row r="1152" spans="1:16" ht="33.75">
      <c r="A1152" s="399" t="s">
        <v>2330</v>
      </c>
      <c r="B1152" s="389">
        <v>1</v>
      </c>
      <c r="C1152" s="389">
        <v>5</v>
      </c>
      <c r="D1152" s="389">
        <v>5</v>
      </c>
      <c r="E1152" s="391">
        <v>0</v>
      </c>
      <c r="F1152" s="391">
        <v>0</v>
      </c>
      <c r="G1152" s="391">
        <v>0</v>
      </c>
      <c r="H1152" s="391">
        <v>0</v>
      </c>
      <c r="I1152" s="391">
        <v>0</v>
      </c>
      <c r="J1152" s="391">
        <v>0</v>
      </c>
      <c r="K1152" s="389">
        <v>1</v>
      </c>
      <c r="L1152" s="391">
        <v>0</v>
      </c>
      <c r="M1152" s="391">
        <v>0</v>
      </c>
      <c r="N1152" s="391">
        <v>0</v>
      </c>
      <c r="O1152" s="391">
        <v>0</v>
      </c>
      <c r="P1152" s="391">
        <v>0</v>
      </c>
    </row>
    <row r="1153" spans="1:16" ht="22.5">
      <c r="A1153" s="399" t="s">
        <v>2332</v>
      </c>
      <c r="B1153" s="389">
        <v>17</v>
      </c>
      <c r="C1153" s="389">
        <v>91</v>
      </c>
      <c r="D1153" s="389">
        <v>5.3529411764705879</v>
      </c>
      <c r="E1153" s="389">
        <v>11</v>
      </c>
      <c r="F1153" s="389">
        <v>1</v>
      </c>
      <c r="G1153" s="391">
        <v>0</v>
      </c>
      <c r="H1153" s="389">
        <v>2</v>
      </c>
      <c r="I1153" s="389">
        <v>2</v>
      </c>
      <c r="J1153" s="391">
        <v>0</v>
      </c>
      <c r="K1153" s="389">
        <v>1</v>
      </c>
      <c r="L1153" s="391">
        <v>0</v>
      </c>
      <c r="M1153" s="391">
        <v>0</v>
      </c>
      <c r="N1153" s="391">
        <v>0</v>
      </c>
      <c r="O1153" s="391">
        <v>0</v>
      </c>
      <c r="P1153" s="391">
        <v>0</v>
      </c>
    </row>
    <row r="1154" spans="1:16" ht="33" customHeight="1">
      <c r="A1154" s="398" t="s">
        <v>2333</v>
      </c>
      <c r="B1154" s="389">
        <v>17255</v>
      </c>
      <c r="C1154" s="389">
        <v>66010</v>
      </c>
      <c r="D1154" s="389">
        <v>3.8255578093306286</v>
      </c>
      <c r="E1154" s="389">
        <v>752</v>
      </c>
      <c r="F1154" s="389">
        <v>1867</v>
      </c>
      <c r="G1154" s="389">
        <v>1348</v>
      </c>
      <c r="H1154" s="389">
        <v>1215</v>
      </c>
      <c r="I1154" s="389">
        <v>1107</v>
      </c>
      <c r="J1154" s="389">
        <v>1084</v>
      </c>
      <c r="K1154" s="389">
        <v>2395</v>
      </c>
      <c r="L1154" s="389">
        <v>1991</v>
      </c>
      <c r="M1154" s="389">
        <v>1723</v>
      </c>
      <c r="N1154" s="389">
        <v>1362</v>
      </c>
      <c r="O1154" s="389">
        <v>2387</v>
      </c>
      <c r="P1154" s="389">
        <v>24</v>
      </c>
    </row>
    <row r="1155" spans="1:16">
      <c r="A1155" s="399" t="s">
        <v>2334</v>
      </c>
      <c r="B1155" s="389">
        <v>161</v>
      </c>
      <c r="C1155" s="389">
        <v>504</v>
      </c>
      <c r="D1155" s="389">
        <v>3.1304347826086958</v>
      </c>
      <c r="E1155" s="389">
        <v>2</v>
      </c>
      <c r="F1155" s="391">
        <v>0</v>
      </c>
      <c r="G1155" s="389">
        <v>3</v>
      </c>
      <c r="H1155" s="389">
        <v>3</v>
      </c>
      <c r="I1155" s="389">
        <v>6</v>
      </c>
      <c r="J1155" s="389">
        <v>7</v>
      </c>
      <c r="K1155" s="389">
        <v>21</v>
      </c>
      <c r="L1155" s="389">
        <v>16</v>
      </c>
      <c r="M1155" s="389">
        <v>13</v>
      </c>
      <c r="N1155" s="389">
        <v>29</v>
      </c>
      <c r="O1155" s="389">
        <v>61</v>
      </c>
      <c r="P1155" s="391">
        <v>0</v>
      </c>
    </row>
    <row r="1156" spans="1:16">
      <c r="A1156" s="399" t="s">
        <v>2335</v>
      </c>
      <c r="B1156" s="389">
        <v>9</v>
      </c>
      <c r="C1156" s="389">
        <v>24</v>
      </c>
      <c r="D1156" s="389">
        <v>2.6666666666666665</v>
      </c>
      <c r="E1156" s="389">
        <v>1</v>
      </c>
      <c r="F1156" s="389">
        <v>3</v>
      </c>
      <c r="G1156" s="389">
        <v>1</v>
      </c>
      <c r="H1156" s="389">
        <v>2</v>
      </c>
      <c r="I1156" s="391">
        <v>0</v>
      </c>
      <c r="J1156" s="391">
        <v>0</v>
      </c>
      <c r="K1156" s="391">
        <v>0</v>
      </c>
      <c r="L1156" s="389">
        <v>1</v>
      </c>
      <c r="M1156" s="391">
        <v>0</v>
      </c>
      <c r="N1156" s="391">
        <v>0</v>
      </c>
      <c r="O1156" s="389">
        <v>1</v>
      </c>
      <c r="P1156" s="391">
        <v>0</v>
      </c>
    </row>
    <row r="1157" spans="1:16">
      <c r="A1157" s="399" t="s">
        <v>2336</v>
      </c>
      <c r="B1157" s="389">
        <v>70</v>
      </c>
      <c r="C1157" s="389">
        <v>691</v>
      </c>
      <c r="D1157" s="389">
        <v>9.8714285714285719</v>
      </c>
      <c r="E1157" s="389">
        <v>1</v>
      </c>
      <c r="F1157" s="389">
        <v>1</v>
      </c>
      <c r="G1157" s="391">
        <v>0</v>
      </c>
      <c r="H1157" s="389">
        <v>2</v>
      </c>
      <c r="I1157" s="389">
        <v>1</v>
      </c>
      <c r="J1157" s="389">
        <v>2</v>
      </c>
      <c r="K1157" s="389">
        <v>5</v>
      </c>
      <c r="L1157" s="389">
        <v>7</v>
      </c>
      <c r="M1157" s="389">
        <v>8</v>
      </c>
      <c r="N1157" s="389">
        <v>8</v>
      </c>
      <c r="O1157" s="389">
        <v>35</v>
      </c>
      <c r="P1157" s="391">
        <v>0</v>
      </c>
    </row>
    <row r="1158" spans="1:16" ht="22.5">
      <c r="A1158" s="399" t="s">
        <v>2337</v>
      </c>
      <c r="B1158" s="389">
        <v>2</v>
      </c>
      <c r="C1158" s="389">
        <v>8</v>
      </c>
      <c r="D1158" s="389">
        <v>4</v>
      </c>
      <c r="E1158" s="391">
        <v>0</v>
      </c>
      <c r="F1158" s="391">
        <v>0</v>
      </c>
      <c r="G1158" s="391">
        <v>0</v>
      </c>
      <c r="H1158" s="391">
        <v>0</v>
      </c>
      <c r="I1158" s="391">
        <v>0</v>
      </c>
      <c r="J1158" s="391">
        <v>0</v>
      </c>
      <c r="K1158" s="391">
        <v>0</v>
      </c>
      <c r="L1158" s="391">
        <v>0</v>
      </c>
      <c r="M1158" s="391">
        <v>0</v>
      </c>
      <c r="N1158" s="389">
        <v>1</v>
      </c>
      <c r="O1158" s="389">
        <v>1</v>
      </c>
      <c r="P1158" s="391">
        <v>0</v>
      </c>
    </row>
    <row r="1159" spans="1:16">
      <c r="A1159" s="399" t="s">
        <v>2338</v>
      </c>
      <c r="B1159" s="389">
        <v>242</v>
      </c>
      <c r="C1159" s="389">
        <v>799</v>
      </c>
      <c r="D1159" s="389">
        <v>3.3016528925619837</v>
      </c>
      <c r="E1159" s="389">
        <v>1</v>
      </c>
      <c r="F1159" s="389">
        <v>4</v>
      </c>
      <c r="G1159" s="389">
        <v>22</v>
      </c>
      <c r="H1159" s="389">
        <v>17</v>
      </c>
      <c r="I1159" s="389">
        <v>7</v>
      </c>
      <c r="J1159" s="389">
        <v>17</v>
      </c>
      <c r="K1159" s="389">
        <v>19</v>
      </c>
      <c r="L1159" s="389">
        <v>19</v>
      </c>
      <c r="M1159" s="389">
        <v>32</v>
      </c>
      <c r="N1159" s="389">
        <v>34</v>
      </c>
      <c r="O1159" s="389">
        <v>69</v>
      </c>
      <c r="P1159" s="389">
        <v>1</v>
      </c>
    </row>
    <row r="1160" spans="1:16">
      <c r="A1160" s="399" t="s">
        <v>2339</v>
      </c>
      <c r="B1160" s="389">
        <v>42</v>
      </c>
      <c r="C1160" s="389">
        <v>169</v>
      </c>
      <c r="D1160" s="389">
        <v>4.0238095238095237</v>
      </c>
      <c r="E1160" s="389">
        <v>10</v>
      </c>
      <c r="F1160" s="389">
        <v>11</v>
      </c>
      <c r="G1160" s="389">
        <v>3</v>
      </c>
      <c r="H1160" s="389">
        <v>2</v>
      </c>
      <c r="I1160" s="389">
        <v>2</v>
      </c>
      <c r="J1160" s="389">
        <v>1</v>
      </c>
      <c r="K1160" s="389">
        <v>1</v>
      </c>
      <c r="L1160" s="389">
        <v>1</v>
      </c>
      <c r="M1160" s="389">
        <v>1</v>
      </c>
      <c r="N1160" s="389">
        <v>5</v>
      </c>
      <c r="O1160" s="389">
        <v>5</v>
      </c>
      <c r="P1160" s="391">
        <v>0</v>
      </c>
    </row>
    <row r="1161" spans="1:16">
      <c r="A1161" s="399" t="s">
        <v>2340</v>
      </c>
      <c r="B1161" s="389">
        <v>92</v>
      </c>
      <c r="C1161" s="389">
        <v>840</v>
      </c>
      <c r="D1161" s="389">
        <v>9.1304347826086953</v>
      </c>
      <c r="E1161" s="389">
        <v>9</v>
      </c>
      <c r="F1161" s="389">
        <v>6</v>
      </c>
      <c r="G1161" s="389">
        <v>2</v>
      </c>
      <c r="H1161" s="389">
        <v>2</v>
      </c>
      <c r="I1161" s="389">
        <v>2</v>
      </c>
      <c r="J1161" s="389">
        <v>1</v>
      </c>
      <c r="K1161" s="389">
        <v>8</v>
      </c>
      <c r="L1161" s="389">
        <v>10</v>
      </c>
      <c r="M1161" s="389">
        <v>8</v>
      </c>
      <c r="N1161" s="389">
        <v>11</v>
      </c>
      <c r="O1161" s="389">
        <v>33</v>
      </c>
      <c r="P1161" s="391">
        <v>0</v>
      </c>
    </row>
    <row r="1162" spans="1:16">
      <c r="A1162" s="399" t="s">
        <v>2341</v>
      </c>
      <c r="B1162" s="389">
        <v>219</v>
      </c>
      <c r="C1162" s="389">
        <v>899</v>
      </c>
      <c r="D1162" s="389">
        <v>4.1050228310502286</v>
      </c>
      <c r="E1162" s="391">
        <v>0</v>
      </c>
      <c r="F1162" s="391">
        <v>0</v>
      </c>
      <c r="G1162" s="389">
        <v>3</v>
      </c>
      <c r="H1162" s="389">
        <v>5</v>
      </c>
      <c r="I1162" s="389">
        <v>5</v>
      </c>
      <c r="J1162" s="389">
        <v>4</v>
      </c>
      <c r="K1162" s="389">
        <v>15</v>
      </c>
      <c r="L1162" s="389">
        <v>32</v>
      </c>
      <c r="M1162" s="389">
        <v>43</v>
      </c>
      <c r="N1162" s="389">
        <v>41</v>
      </c>
      <c r="O1162" s="389">
        <v>70</v>
      </c>
      <c r="P1162" s="389">
        <v>1</v>
      </c>
    </row>
    <row r="1163" spans="1:16" ht="22.5">
      <c r="A1163" s="399" t="s">
        <v>2342</v>
      </c>
      <c r="B1163" s="389">
        <v>31</v>
      </c>
      <c r="C1163" s="389">
        <v>362</v>
      </c>
      <c r="D1163" s="389">
        <v>11.67741935483871</v>
      </c>
      <c r="E1163" s="389">
        <v>1</v>
      </c>
      <c r="F1163" s="389">
        <v>2</v>
      </c>
      <c r="G1163" s="389">
        <v>1</v>
      </c>
      <c r="H1163" s="389">
        <v>1</v>
      </c>
      <c r="I1163" s="389">
        <v>1</v>
      </c>
      <c r="J1163" s="389">
        <v>1</v>
      </c>
      <c r="K1163" s="389">
        <v>2</v>
      </c>
      <c r="L1163" s="389">
        <v>2</v>
      </c>
      <c r="M1163" s="389">
        <v>1</v>
      </c>
      <c r="N1163" s="389">
        <v>2</v>
      </c>
      <c r="O1163" s="389">
        <v>17</v>
      </c>
      <c r="P1163" s="391">
        <v>0</v>
      </c>
    </row>
    <row r="1164" spans="1:16">
      <c r="A1164" s="399" t="s">
        <v>2343</v>
      </c>
      <c r="B1164" s="389">
        <v>6766</v>
      </c>
      <c r="C1164" s="389">
        <v>22538</v>
      </c>
      <c r="D1164" s="389">
        <v>3.331067100206917</v>
      </c>
      <c r="E1164" s="389">
        <v>66</v>
      </c>
      <c r="F1164" s="389">
        <v>217</v>
      </c>
      <c r="G1164" s="389">
        <v>437</v>
      </c>
      <c r="H1164" s="389">
        <v>538</v>
      </c>
      <c r="I1164" s="389">
        <v>548</v>
      </c>
      <c r="J1164" s="389">
        <v>547</v>
      </c>
      <c r="K1164" s="389">
        <v>1280</v>
      </c>
      <c r="L1164" s="389">
        <v>989</v>
      </c>
      <c r="M1164" s="389">
        <v>758</v>
      </c>
      <c r="N1164" s="389">
        <v>503</v>
      </c>
      <c r="O1164" s="389">
        <v>879</v>
      </c>
      <c r="P1164" s="389">
        <v>4</v>
      </c>
    </row>
    <row r="1165" spans="1:16">
      <c r="A1165" s="399" t="s">
        <v>3417</v>
      </c>
      <c r="B1165" s="389">
        <v>867</v>
      </c>
      <c r="C1165" s="389">
        <v>2357</v>
      </c>
      <c r="D1165" s="389">
        <v>2.7185697808535179</v>
      </c>
      <c r="E1165" s="389">
        <v>68</v>
      </c>
      <c r="F1165" s="389">
        <v>352</v>
      </c>
      <c r="G1165" s="389">
        <v>159</v>
      </c>
      <c r="H1165" s="389">
        <v>69</v>
      </c>
      <c r="I1165" s="389">
        <v>26</v>
      </c>
      <c r="J1165" s="389">
        <v>23</v>
      </c>
      <c r="K1165" s="389">
        <v>41</v>
      </c>
      <c r="L1165" s="389">
        <v>23</v>
      </c>
      <c r="M1165" s="389">
        <v>33</v>
      </c>
      <c r="N1165" s="389">
        <v>27</v>
      </c>
      <c r="O1165" s="389">
        <v>46</v>
      </c>
      <c r="P1165" s="391">
        <v>0</v>
      </c>
    </row>
    <row r="1166" spans="1:16">
      <c r="A1166" s="399" t="s">
        <v>2344</v>
      </c>
      <c r="B1166" s="389">
        <v>12</v>
      </c>
      <c r="C1166" s="389">
        <v>27</v>
      </c>
      <c r="D1166" s="389">
        <v>2.25</v>
      </c>
      <c r="E1166" s="391">
        <v>0</v>
      </c>
      <c r="F1166" s="391">
        <v>0</v>
      </c>
      <c r="G1166" s="391">
        <v>0</v>
      </c>
      <c r="H1166" s="391">
        <v>0</v>
      </c>
      <c r="I1166" s="389">
        <v>3</v>
      </c>
      <c r="J1166" s="389">
        <v>1</v>
      </c>
      <c r="K1166" s="389">
        <v>2</v>
      </c>
      <c r="L1166" s="389">
        <v>2</v>
      </c>
      <c r="M1166" s="389">
        <v>1</v>
      </c>
      <c r="N1166" s="389">
        <v>2</v>
      </c>
      <c r="O1166" s="389">
        <v>1</v>
      </c>
      <c r="P1166" s="391">
        <v>0</v>
      </c>
    </row>
    <row r="1167" spans="1:16">
      <c r="A1167" s="399" t="s">
        <v>2345</v>
      </c>
      <c r="B1167" s="389">
        <v>30</v>
      </c>
      <c r="C1167" s="389">
        <v>192</v>
      </c>
      <c r="D1167" s="389">
        <v>6.4</v>
      </c>
      <c r="E1167" s="389">
        <v>1</v>
      </c>
      <c r="F1167" s="389">
        <v>2</v>
      </c>
      <c r="G1167" s="389">
        <v>2</v>
      </c>
      <c r="H1167" s="389">
        <v>1</v>
      </c>
      <c r="I1167" s="391">
        <v>0</v>
      </c>
      <c r="J1167" s="391">
        <v>0</v>
      </c>
      <c r="K1167" s="389">
        <v>1</v>
      </c>
      <c r="L1167" s="391">
        <v>0</v>
      </c>
      <c r="M1167" s="389">
        <v>2</v>
      </c>
      <c r="N1167" s="389">
        <v>5</v>
      </c>
      <c r="O1167" s="389">
        <v>16</v>
      </c>
      <c r="P1167" s="391">
        <v>0</v>
      </c>
    </row>
    <row r="1168" spans="1:16">
      <c r="A1168" s="399" t="s">
        <v>2346</v>
      </c>
      <c r="B1168" s="389">
        <v>8</v>
      </c>
      <c r="C1168" s="389">
        <v>40</v>
      </c>
      <c r="D1168" s="389">
        <v>5</v>
      </c>
      <c r="E1168" s="391">
        <v>0</v>
      </c>
      <c r="F1168" s="391">
        <v>0</v>
      </c>
      <c r="G1168" s="389">
        <v>1</v>
      </c>
      <c r="H1168" s="389">
        <v>1</v>
      </c>
      <c r="I1168" s="391">
        <v>0</v>
      </c>
      <c r="J1168" s="391">
        <v>0</v>
      </c>
      <c r="K1168" s="389">
        <v>1</v>
      </c>
      <c r="L1168" s="391">
        <v>0</v>
      </c>
      <c r="M1168" s="389">
        <v>2</v>
      </c>
      <c r="N1168" s="389">
        <v>1</v>
      </c>
      <c r="O1168" s="389">
        <v>2</v>
      </c>
      <c r="P1168" s="391">
        <v>0</v>
      </c>
    </row>
    <row r="1169" spans="1:16">
      <c r="A1169" s="399" t="s">
        <v>2347</v>
      </c>
      <c r="B1169" s="389">
        <v>10</v>
      </c>
      <c r="C1169" s="389">
        <v>47</v>
      </c>
      <c r="D1169" s="389">
        <v>4.7</v>
      </c>
      <c r="E1169" s="391">
        <v>0</v>
      </c>
      <c r="F1169" s="389">
        <v>1</v>
      </c>
      <c r="G1169" s="389">
        <v>1</v>
      </c>
      <c r="H1169" s="391">
        <v>0</v>
      </c>
      <c r="I1169" s="391">
        <v>0</v>
      </c>
      <c r="J1169" s="389">
        <v>1</v>
      </c>
      <c r="K1169" s="389">
        <v>1</v>
      </c>
      <c r="L1169" s="389">
        <v>1</v>
      </c>
      <c r="M1169" s="389">
        <v>3</v>
      </c>
      <c r="N1169" s="389">
        <v>1</v>
      </c>
      <c r="O1169" s="389">
        <v>1</v>
      </c>
      <c r="P1169" s="391">
        <v>0</v>
      </c>
    </row>
    <row r="1170" spans="1:16" ht="22.5">
      <c r="A1170" s="399" t="s">
        <v>2348</v>
      </c>
      <c r="B1170" s="389">
        <v>44</v>
      </c>
      <c r="C1170" s="389">
        <v>307</v>
      </c>
      <c r="D1170" s="389">
        <v>6.9772727272727275</v>
      </c>
      <c r="E1170" s="389">
        <v>6</v>
      </c>
      <c r="F1170" s="389">
        <v>8</v>
      </c>
      <c r="G1170" s="389">
        <v>3</v>
      </c>
      <c r="H1170" s="389">
        <v>7</v>
      </c>
      <c r="I1170" s="389">
        <v>1</v>
      </c>
      <c r="J1170" s="389">
        <v>2</v>
      </c>
      <c r="K1170" s="389">
        <v>4</v>
      </c>
      <c r="L1170" s="389">
        <v>2</v>
      </c>
      <c r="M1170" s="389">
        <v>2</v>
      </c>
      <c r="N1170" s="389">
        <v>2</v>
      </c>
      <c r="O1170" s="389">
        <v>7</v>
      </c>
      <c r="P1170" s="391">
        <v>0</v>
      </c>
    </row>
    <row r="1171" spans="1:16">
      <c r="A1171" s="399" t="s">
        <v>2349</v>
      </c>
      <c r="B1171" s="389">
        <v>226</v>
      </c>
      <c r="C1171" s="389">
        <v>1495</v>
      </c>
      <c r="D1171" s="389">
        <v>6.615044247787611</v>
      </c>
      <c r="E1171" s="389">
        <v>46</v>
      </c>
      <c r="F1171" s="389">
        <v>11</v>
      </c>
      <c r="G1171" s="389">
        <v>8</v>
      </c>
      <c r="H1171" s="389">
        <v>4</v>
      </c>
      <c r="I1171" s="389">
        <v>7</v>
      </c>
      <c r="J1171" s="389">
        <v>16</v>
      </c>
      <c r="K1171" s="389">
        <v>29</v>
      </c>
      <c r="L1171" s="389">
        <v>21</v>
      </c>
      <c r="M1171" s="389">
        <v>17</v>
      </c>
      <c r="N1171" s="389">
        <v>19</v>
      </c>
      <c r="O1171" s="389">
        <v>48</v>
      </c>
      <c r="P1171" s="391">
        <v>0</v>
      </c>
    </row>
    <row r="1172" spans="1:16">
      <c r="A1172" s="399" t="s">
        <v>2350</v>
      </c>
      <c r="B1172" s="389">
        <v>93</v>
      </c>
      <c r="C1172" s="389">
        <v>575</v>
      </c>
      <c r="D1172" s="389">
        <v>6.182795698924731</v>
      </c>
      <c r="E1172" s="389">
        <v>1</v>
      </c>
      <c r="F1172" s="389">
        <v>1</v>
      </c>
      <c r="G1172" s="391">
        <v>0</v>
      </c>
      <c r="H1172" s="391">
        <v>0</v>
      </c>
      <c r="I1172" s="389">
        <v>1</v>
      </c>
      <c r="J1172" s="389">
        <v>3</v>
      </c>
      <c r="K1172" s="389">
        <v>4</v>
      </c>
      <c r="L1172" s="389">
        <v>8</v>
      </c>
      <c r="M1172" s="389">
        <v>9</v>
      </c>
      <c r="N1172" s="389">
        <v>22</v>
      </c>
      <c r="O1172" s="389">
        <v>44</v>
      </c>
      <c r="P1172" s="391">
        <v>0</v>
      </c>
    </row>
    <row r="1173" spans="1:16" ht="22.5">
      <c r="A1173" s="399" t="s">
        <v>2351</v>
      </c>
      <c r="B1173" s="389">
        <v>133</v>
      </c>
      <c r="C1173" s="389">
        <v>703</v>
      </c>
      <c r="D1173" s="389">
        <v>5.2857142857142856</v>
      </c>
      <c r="E1173" s="389">
        <v>3</v>
      </c>
      <c r="F1173" s="389">
        <v>7</v>
      </c>
      <c r="G1173" s="389">
        <v>8</v>
      </c>
      <c r="H1173" s="389">
        <v>5</v>
      </c>
      <c r="I1173" s="389">
        <v>4</v>
      </c>
      <c r="J1173" s="389">
        <v>5</v>
      </c>
      <c r="K1173" s="389">
        <v>15</v>
      </c>
      <c r="L1173" s="389">
        <v>25</v>
      </c>
      <c r="M1173" s="389">
        <v>20</v>
      </c>
      <c r="N1173" s="389">
        <v>19</v>
      </c>
      <c r="O1173" s="389">
        <v>22</v>
      </c>
      <c r="P1173" s="391">
        <v>0</v>
      </c>
    </row>
    <row r="1174" spans="1:16">
      <c r="A1174" s="399" t="s">
        <v>2352</v>
      </c>
      <c r="B1174" s="389">
        <v>17</v>
      </c>
      <c r="C1174" s="389">
        <v>104</v>
      </c>
      <c r="D1174" s="389">
        <v>6.117647058823529</v>
      </c>
      <c r="E1174" s="391">
        <v>0</v>
      </c>
      <c r="F1174" s="389">
        <v>1</v>
      </c>
      <c r="G1174" s="391">
        <v>0</v>
      </c>
      <c r="H1174" s="389">
        <v>1</v>
      </c>
      <c r="I1174" s="389">
        <v>2</v>
      </c>
      <c r="J1174" s="389">
        <v>1</v>
      </c>
      <c r="K1174" s="389">
        <v>4</v>
      </c>
      <c r="L1174" s="391">
        <v>0</v>
      </c>
      <c r="M1174" s="389">
        <v>5</v>
      </c>
      <c r="N1174" s="389">
        <v>2</v>
      </c>
      <c r="O1174" s="389">
        <v>1</v>
      </c>
      <c r="P1174" s="391">
        <v>0</v>
      </c>
    </row>
    <row r="1175" spans="1:16" ht="22.5">
      <c r="A1175" s="399" t="s">
        <v>2353</v>
      </c>
      <c r="B1175" s="389">
        <v>117</v>
      </c>
      <c r="C1175" s="389">
        <v>284</v>
      </c>
      <c r="D1175" s="389">
        <v>2.4273504273504272</v>
      </c>
      <c r="E1175" s="389">
        <v>3</v>
      </c>
      <c r="F1175" s="389">
        <v>14</v>
      </c>
      <c r="G1175" s="389">
        <v>5</v>
      </c>
      <c r="H1175" s="389">
        <v>6</v>
      </c>
      <c r="I1175" s="389">
        <v>11</v>
      </c>
      <c r="J1175" s="389">
        <v>13</v>
      </c>
      <c r="K1175" s="389">
        <v>19</v>
      </c>
      <c r="L1175" s="389">
        <v>19</v>
      </c>
      <c r="M1175" s="389">
        <v>16</v>
      </c>
      <c r="N1175" s="389">
        <v>4</v>
      </c>
      <c r="O1175" s="389">
        <v>7</v>
      </c>
      <c r="P1175" s="391">
        <v>0</v>
      </c>
    </row>
    <row r="1176" spans="1:16" ht="22.5">
      <c r="A1176" s="399" t="s">
        <v>2354</v>
      </c>
      <c r="B1176" s="389">
        <v>254</v>
      </c>
      <c r="C1176" s="389">
        <v>860</v>
      </c>
      <c r="D1176" s="389">
        <v>3.3858267716535435</v>
      </c>
      <c r="E1176" s="389">
        <v>12</v>
      </c>
      <c r="F1176" s="389">
        <v>20</v>
      </c>
      <c r="G1176" s="389">
        <v>20</v>
      </c>
      <c r="H1176" s="389">
        <v>27</v>
      </c>
      <c r="I1176" s="389">
        <v>11</v>
      </c>
      <c r="J1176" s="389">
        <v>13</v>
      </c>
      <c r="K1176" s="389">
        <v>34</v>
      </c>
      <c r="L1176" s="389">
        <v>27</v>
      </c>
      <c r="M1176" s="389">
        <v>39</v>
      </c>
      <c r="N1176" s="389">
        <v>26</v>
      </c>
      <c r="O1176" s="389">
        <v>25</v>
      </c>
      <c r="P1176" s="391">
        <v>0</v>
      </c>
    </row>
    <row r="1177" spans="1:16">
      <c r="A1177" s="399" t="s">
        <v>2355</v>
      </c>
      <c r="B1177" s="389">
        <v>22</v>
      </c>
      <c r="C1177" s="389">
        <v>303</v>
      </c>
      <c r="D1177" s="389">
        <v>13.772727272727273</v>
      </c>
      <c r="E1177" s="389">
        <v>11</v>
      </c>
      <c r="F1177" s="389">
        <v>1</v>
      </c>
      <c r="G1177" s="391">
        <v>0</v>
      </c>
      <c r="H1177" s="391">
        <v>0</v>
      </c>
      <c r="I1177" s="391">
        <v>0</v>
      </c>
      <c r="J1177" s="389">
        <v>2</v>
      </c>
      <c r="K1177" s="389">
        <v>1</v>
      </c>
      <c r="L1177" s="389">
        <v>3</v>
      </c>
      <c r="M1177" s="391">
        <v>0</v>
      </c>
      <c r="N1177" s="389">
        <v>1</v>
      </c>
      <c r="O1177" s="389">
        <v>3</v>
      </c>
      <c r="P1177" s="391">
        <v>0</v>
      </c>
    </row>
    <row r="1178" spans="1:16">
      <c r="A1178" s="399" t="s">
        <v>2356</v>
      </c>
      <c r="B1178" s="389">
        <v>24</v>
      </c>
      <c r="C1178" s="389">
        <v>56</v>
      </c>
      <c r="D1178" s="389">
        <v>2.3333333333333335</v>
      </c>
      <c r="E1178" s="389">
        <v>1</v>
      </c>
      <c r="F1178" s="389">
        <v>2</v>
      </c>
      <c r="G1178" s="391">
        <v>0</v>
      </c>
      <c r="H1178" s="389">
        <v>2</v>
      </c>
      <c r="I1178" s="389">
        <v>3</v>
      </c>
      <c r="J1178" s="389">
        <v>2</v>
      </c>
      <c r="K1178" s="389">
        <v>5</v>
      </c>
      <c r="L1178" s="389">
        <v>3</v>
      </c>
      <c r="M1178" s="389">
        <v>2</v>
      </c>
      <c r="N1178" s="389">
        <v>2</v>
      </c>
      <c r="O1178" s="389">
        <v>2</v>
      </c>
      <c r="P1178" s="391">
        <v>0</v>
      </c>
    </row>
    <row r="1179" spans="1:16" ht="22.5">
      <c r="A1179" s="399" t="s">
        <v>2357</v>
      </c>
      <c r="B1179" s="389">
        <v>4</v>
      </c>
      <c r="C1179" s="389">
        <v>65</v>
      </c>
      <c r="D1179" s="389">
        <v>16.25</v>
      </c>
      <c r="E1179" s="391">
        <v>0</v>
      </c>
      <c r="F1179" s="389">
        <v>1</v>
      </c>
      <c r="G1179" s="389">
        <v>1</v>
      </c>
      <c r="H1179" s="391">
        <v>0</v>
      </c>
      <c r="I1179" s="391">
        <v>0</v>
      </c>
      <c r="J1179" s="391">
        <v>0</v>
      </c>
      <c r="K1179" s="391">
        <v>0</v>
      </c>
      <c r="L1179" s="389">
        <v>1</v>
      </c>
      <c r="M1179" s="391">
        <v>0</v>
      </c>
      <c r="N1179" s="391">
        <v>0</v>
      </c>
      <c r="O1179" s="389">
        <v>1</v>
      </c>
      <c r="P1179" s="391">
        <v>0</v>
      </c>
    </row>
    <row r="1180" spans="1:16">
      <c r="A1180" s="399" t="s">
        <v>2358</v>
      </c>
      <c r="B1180" s="389">
        <v>19</v>
      </c>
      <c r="C1180" s="389">
        <v>125</v>
      </c>
      <c r="D1180" s="389">
        <v>6.5789473684210522</v>
      </c>
      <c r="E1180" s="391">
        <v>0</v>
      </c>
      <c r="F1180" s="389">
        <v>6</v>
      </c>
      <c r="G1180" s="389">
        <v>6</v>
      </c>
      <c r="H1180" s="389">
        <v>2</v>
      </c>
      <c r="I1180" s="389">
        <v>1</v>
      </c>
      <c r="J1180" s="391">
        <v>0</v>
      </c>
      <c r="K1180" s="391">
        <v>0</v>
      </c>
      <c r="L1180" s="389">
        <v>1</v>
      </c>
      <c r="M1180" s="391">
        <v>0</v>
      </c>
      <c r="N1180" s="391">
        <v>0</v>
      </c>
      <c r="O1180" s="389">
        <v>3</v>
      </c>
      <c r="P1180" s="391">
        <v>0</v>
      </c>
    </row>
    <row r="1181" spans="1:16" ht="22.5">
      <c r="A1181" s="399" t="s">
        <v>2359</v>
      </c>
      <c r="B1181" s="389">
        <v>15</v>
      </c>
      <c r="C1181" s="389">
        <v>70</v>
      </c>
      <c r="D1181" s="389">
        <v>4.666666666666667</v>
      </c>
      <c r="E1181" s="389">
        <v>1</v>
      </c>
      <c r="F1181" s="391">
        <v>0</v>
      </c>
      <c r="G1181" s="389">
        <v>3</v>
      </c>
      <c r="H1181" s="391">
        <v>0</v>
      </c>
      <c r="I1181" s="391">
        <v>0</v>
      </c>
      <c r="J1181" s="391">
        <v>0</v>
      </c>
      <c r="K1181" s="389">
        <v>3</v>
      </c>
      <c r="L1181" s="389">
        <v>3</v>
      </c>
      <c r="M1181" s="389">
        <v>2</v>
      </c>
      <c r="N1181" s="391">
        <v>0</v>
      </c>
      <c r="O1181" s="389">
        <v>3</v>
      </c>
      <c r="P1181" s="391">
        <v>0</v>
      </c>
    </row>
    <row r="1182" spans="1:16">
      <c r="A1182" s="399" t="s">
        <v>2360</v>
      </c>
      <c r="B1182" s="389">
        <v>11</v>
      </c>
      <c r="C1182" s="389">
        <v>41</v>
      </c>
      <c r="D1182" s="389">
        <v>3.7272727272727271</v>
      </c>
      <c r="E1182" s="391">
        <v>0</v>
      </c>
      <c r="F1182" s="389">
        <v>1</v>
      </c>
      <c r="G1182" s="391">
        <v>0</v>
      </c>
      <c r="H1182" s="391">
        <v>0</v>
      </c>
      <c r="I1182" s="391">
        <v>0</v>
      </c>
      <c r="J1182" s="391">
        <v>0</v>
      </c>
      <c r="K1182" s="391">
        <v>0</v>
      </c>
      <c r="L1182" s="391">
        <v>0</v>
      </c>
      <c r="M1182" s="389">
        <v>1</v>
      </c>
      <c r="N1182" s="389">
        <v>2</v>
      </c>
      <c r="O1182" s="389">
        <v>7</v>
      </c>
      <c r="P1182" s="391">
        <v>0</v>
      </c>
    </row>
    <row r="1183" spans="1:16">
      <c r="A1183" s="399" t="s">
        <v>2361</v>
      </c>
      <c r="B1183" s="389">
        <v>175</v>
      </c>
      <c r="C1183" s="389">
        <v>741</v>
      </c>
      <c r="D1183" s="389">
        <v>4.234285714285714</v>
      </c>
      <c r="E1183" s="389">
        <v>4</v>
      </c>
      <c r="F1183" s="389">
        <v>7</v>
      </c>
      <c r="G1183" s="389">
        <v>6</v>
      </c>
      <c r="H1183" s="389">
        <v>4</v>
      </c>
      <c r="I1183" s="389">
        <v>6</v>
      </c>
      <c r="J1183" s="389">
        <v>8</v>
      </c>
      <c r="K1183" s="389">
        <v>21</v>
      </c>
      <c r="L1183" s="389">
        <v>24</v>
      </c>
      <c r="M1183" s="389">
        <v>29</v>
      </c>
      <c r="N1183" s="389">
        <v>21</v>
      </c>
      <c r="O1183" s="389">
        <v>45</v>
      </c>
      <c r="P1183" s="391">
        <v>0</v>
      </c>
    </row>
    <row r="1184" spans="1:16">
      <c r="A1184" s="399" t="s">
        <v>2362</v>
      </c>
      <c r="B1184" s="389">
        <v>310</v>
      </c>
      <c r="C1184" s="389">
        <v>796</v>
      </c>
      <c r="D1184" s="389">
        <v>2.5677419354838711</v>
      </c>
      <c r="E1184" s="391">
        <v>0</v>
      </c>
      <c r="F1184" s="389">
        <v>1</v>
      </c>
      <c r="G1184" s="389">
        <v>3</v>
      </c>
      <c r="H1184" s="389">
        <v>1</v>
      </c>
      <c r="I1184" s="389">
        <v>2</v>
      </c>
      <c r="J1184" s="389">
        <v>2</v>
      </c>
      <c r="K1184" s="389">
        <v>11</v>
      </c>
      <c r="L1184" s="389">
        <v>55</v>
      </c>
      <c r="M1184" s="389">
        <v>98</v>
      </c>
      <c r="N1184" s="389">
        <v>74</v>
      </c>
      <c r="O1184" s="389">
        <v>63</v>
      </c>
      <c r="P1184" s="391">
        <v>0</v>
      </c>
    </row>
    <row r="1185" spans="1:16">
      <c r="A1185" s="399" t="s">
        <v>2363</v>
      </c>
      <c r="B1185" s="389">
        <v>41</v>
      </c>
      <c r="C1185" s="389">
        <v>138</v>
      </c>
      <c r="D1185" s="389">
        <v>3.3658536585365852</v>
      </c>
      <c r="E1185" s="391">
        <v>0</v>
      </c>
      <c r="F1185" s="389">
        <v>1</v>
      </c>
      <c r="G1185" s="391">
        <v>0</v>
      </c>
      <c r="H1185" s="391">
        <v>0</v>
      </c>
      <c r="I1185" s="391">
        <v>0</v>
      </c>
      <c r="J1185" s="389">
        <v>2</v>
      </c>
      <c r="K1185" s="389">
        <v>4</v>
      </c>
      <c r="L1185" s="389">
        <v>5</v>
      </c>
      <c r="M1185" s="389">
        <v>10</v>
      </c>
      <c r="N1185" s="389">
        <v>7</v>
      </c>
      <c r="O1185" s="389">
        <v>12</v>
      </c>
      <c r="P1185" s="391">
        <v>0</v>
      </c>
    </row>
    <row r="1186" spans="1:16">
      <c r="A1186" s="399" t="s">
        <v>2364</v>
      </c>
      <c r="B1186" s="389">
        <v>3</v>
      </c>
      <c r="C1186" s="389">
        <v>10</v>
      </c>
      <c r="D1186" s="389">
        <v>3.3333333333333335</v>
      </c>
      <c r="E1186" s="391">
        <v>0</v>
      </c>
      <c r="F1186" s="389">
        <v>2</v>
      </c>
      <c r="G1186" s="391">
        <v>0</v>
      </c>
      <c r="H1186" s="391">
        <v>0</v>
      </c>
      <c r="I1186" s="391">
        <v>0</v>
      </c>
      <c r="J1186" s="391">
        <v>0</v>
      </c>
      <c r="K1186" s="391">
        <v>0</v>
      </c>
      <c r="L1186" s="391">
        <v>0</v>
      </c>
      <c r="M1186" s="389">
        <v>1</v>
      </c>
      <c r="N1186" s="391">
        <v>0</v>
      </c>
      <c r="O1186" s="391">
        <v>0</v>
      </c>
      <c r="P1186" s="391">
        <v>0</v>
      </c>
    </row>
    <row r="1187" spans="1:16">
      <c r="A1187" s="399" t="s">
        <v>2365</v>
      </c>
      <c r="B1187" s="389">
        <v>3</v>
      </c>
      <c r="C1187" s="389">
        <v>6</v>
      </c>
      <c r="D1187" s="389">
        <v>2</v>
      </c>
      <c r="E1187" s="391">
        <v>0</v>
      </c>
      <c r="F1187" s="391">
        <v>0</v>
      </c>
      <c r="G1187" s="391">
        <v>0</v>
      </c>
      <c r="H1187" s="391">
        <v>0</v>
      </c>
      <c r="I1187" s="391">
        <v>0</v>
      </c>
      <c r="J1187" s="389">
        <v>1</v>
      </c>
      <c r="K1187" s="389">
        <v>2</v>
      </c>
      <c r="L1187" s="391">
        <v>0</v>
      </c>
      <c r="M1187" s="391">
        <v>0</v>
      </c>
      <c r="N1187" s="391">
        <v>0</v>
      </c>
      <c r="O1187" s="391">
        <v>0</v>
      </c>
      <c r="P1187" s="391">
        <v>0</v>
      </c>
    </row>
    <row r="1188" spans="1:16" ht="22.5">
      <c r="A1188" s="399" t="s">
        <v>2366</v>
      </c>
      <c r="B1188" s="389">
        <v>3</v>
      </c>
      <c r="C1188" s="389">
        <v>9</v>
      </c>
      <c r="D1188" s="389">
        <v>3</v>
      </c>
      <c r="E1188" s="391">
        <v>0</v>
      </c>
      <c r="F1188" s="391">
        <v>0</v>
      </c>
      <c r="G1188" s="391">
        <v>0</v>
      </c>
      <c r="H1188" s="391">
        <v>0</v>
      </c>
      <c r="I1188" s="391">
        <v>0</v>
      </c>
      <c r="J1188" s="389">
        <v>1</v>
      </c>
      <c r="K1188" s="391">
        <v>0</v>
      </c>
      <c r="L1188" s="391">
        <v>0</v>
      </c>
      <c r="M1188" s="391">
        <v>0</v>
      </c>
      <c r="N1188" s="389">
        <v>1</v>
      </c>
      <c r="O1188" s="389">
        <v>1</v>
      </c>
      <c r="P1188" s="391">
        <v>0</v>
      </c>
    </row>
    <row r="1189" spans="1:16">
      <c r="A1189" s="399" t="s">
        <v>2367</v>
      </c>
      <c r="B1189" s="389">
        <v>24</v>
      </c>
      <c r="C1189" s="389">
        <v>564</v>
      </c>
      <c r="D1189" s="389">
        <v>23.5</v>
      </c>
      <c r="E1189" s="389">
        <v>1</v>
      </c>
      <c r="F1189" s="389">
        <v>1</v>
      </c>
      <c r="G1189" s="389">
        <v>1</v>
      </c>
      <c r="H1189" s="391">
        <v>0</v>
      </c>
      <c r="I1189" s="389">
        <v>1</v>
      </c>
      <c r="J1189" s="389">
        <v>1</v>
      </c>
      <c r="K1189" s="389">
        <v>1</v>
      </c>
      <c r="L1189" s="389">
        <v>1</v>
      </c>
      <c r="M1189" s="389">
        <v>3</v>
      </c>
      <c r="N1189" s="389">
        <v>5</v>
      </c>
      <c r="O1189" s="389">
        <v>9</v>
      </c>
      <c r="P1189" s="391">
        <v>0</v>
      </c>
    </row>
    <row r="1190" spans="1:16" ht="22.5">
      <c r="A1190" s="399" t="s">
        <v>2368</v>
      </c>
      <c r="B1190" s="389">
        <v>30</v>
      </c>
      <c r="C1190" s="389">
        <v>190</v>
      </c>
      <c r="D1190" s="389">
        <v>6.333333333333333</v>
      </c>
      <c r="E1190" s="391">
        <v>0</v>
      </c>
      <c r="F1190" s="391">
        <v>0</v>
      </c>
      <c r="G1190" s="391">
        <v>0</v>
      </c>
      <c r="H1190" s="391">
        <v>0</v>
      </c>
      <c r="I1190" s="389">
        <v>1</v>
      </c>
      <c r="J1190" s="389">
        <v>1</v>
      </c>
      <c r="K1190" s="389">
        <v>3</v>
      </c>
      <c r="L1190" s="389">
        <v>3</v>
      </c>
      <c r="M1190" s="389">
        <v>3</v>
      </c>
      <c r="N1190" s="389">
        <v>7</v>
      </c>
      <c r="O1190" s="389">
        <v>12</v>
      </c>
      <c r="P1190" s="391">
        <v>0</v>
      </c>
    </row>
    <row r="1191" spans="1:16">
      <c r="A1191" s="399" t="s">
        <v>2369</v>
      </c>
      <c r="B1191" s="389">
        <v>128</v>
      </c>
      <c r="C1191" s="389">
        <v>483</v>
      </c>
      <c r="D1191" s="389">
        <v>3.7734375</v>
      </c>
      <c r="E1191" s="391">
        <v>0</v>
      </c>
      <c r="F1191" s="389">
        <v>2</v>
      </c>
      <c r="G1191" s="389">
        <v>3</v>
      </c>
      <c r="H1191" s="389">
        <v>1</v>
      </c>
      <c r="I1191" s="389">
        <v>4</v>
      </c>
      <c r="J1191" s="389">
        <v>6</v>
      </c>
      <c r="K1191" s="389">
        <v>5</v>
      </c>
      <c r="L1191" s="389">
        <v>23</v>
      </c>
      <c r="M1191" s="389">
        <v>22</v>
      </c>
      <c r="N1191" s="389">
        <v>21</v>
      </c>
      <c r="O1191" s="389">
        <v>41</v>
      </c>
      <c r="P1191" s="391">
        <v>0</v>
      </c>
    </row>
    <row r="1192" spans="1:16" ht="22.5">
      <c r="A1192" s="399" t="s">
        <v>2371</v>
      </c>
      <c r="B1192" s="389">
        <v>4</v>
      </c>
      <c r="C1192" s="389">
        <v>25</v>
      </c>
      <c r="D1192" s="389">
        <v>6.25</v>
      </c>
      <c r="E1192" s="391">
        <v>0</v>
      </c>
      <c r="F1192" s="391">
        <v>0</v>
      </c>
      <c r="G1192" s="389">
        <v>1</v>
      </c>
      <c r="H1192" s="391">
        <v>0</v>
      </c>
      <c r="I1192" s="391">
        <v>0</v>
      </c>
      <c r="J1192" s="389">
        <v>1</v>
      </c>
      <c r="K1192" s="391">
        <v>0</v>
      </c>
      <c r="L1192" s="391">
        <v>0</v>
      </c>
      <c r="M1192" s="389">
        <v>2</v>
      </c>
      <c r="N1192" s="391">
        <v>0</v>
      </c>
      <c r="O1192" s="391">
        <v>0</v>
      </c>
      <c r="P1192" s="391">
        <v>0</v>
      </c>
    </row>
    <row r="1193" spans="1:16" ht="22.5">
      <c r="A1193" s="399" t="s">
        <v>2372</v>
      </c>
      <c r="B1193" s="389">
        <v>11</v>
      </c>
      <c r="C1193" s="389">
        <v>19</v>
      </c>
      <c r="D1193" s="389">
        <v>1.7272727272727273</v>
      </c>
      <c r="E1193" s="389">
        <v>1</v>
      </c>
      <c r="F1193" s="391">
        <v>0</v>
      </c>
      <c r="G1193" s="391">
        <v>0</v>
      </c>
      <c r="H1193" s="391">
        <v>0</v>
      </c>
      <c r="I1193" s="391">
        <v>0</v>
      </c>
      <c r="J1193" s="389">
        <v>1</v>
      </c>
      <c r="K1193" s="389">
        <v>4</v>
      </c>
      <c r="L1193" s="389">
        <v>2</v>
      </c>
      <c r="M1193" s="391">
        <v>0</v>
      </c>
      <c r="N1193" s="391">
        <v>0</v>
      </c>
      <c r="O1193" s="389">
        <v>3</v>
      </c>
      <c r="P1193" s="391">
        <v>0</v>
      </c>
    </row>
    <row r="1194" spans="1:16" ht="22.5">
      <c r="A1194" s="399" t="s">
        <v>2373</v>
      </c>
      <c r="B1194" s="389">
        <v>8</v>
      </c>
      <c r="C1194" s="389">
        <v>71</v>
      </c>
      <c r="D1194" s="389">
        <v>8.875</v>
      </c>
      <c r="E1194" s="389">
        <v>1</v>
      </c>
      <c r="F1194" s="389">
        <v>1</v>
      </c>
      <c r="G1194" s="391">
        <v>0</v>
      </c>
      <c r="H1194" s="389">
        <v>1</v>
      </c>
      <c r="I1194" s="389">
        <v>2</v>
      </c>
      <c r="J1194" s="391">
        <v>0</v>
      </c>
      <c r="K1194" s="391">
        <v>0</v>
      </c>
      <c r="L1194" s="391">
        <v>0</v>
      </c>
      <c r="M1194" s="391">
        <v>0</v>
      </c>
      <c r="N1194" s="389">
        <v>1</v>
      </c>
      <c r="O1194" s="389">
        <v>2</v>
      </c>
      <c r="P1194" s="391">
        <v>0</v>
      </c>
    </row>
    <row r="1195" spans="1:16" ht="22.5">
      <c r="A1195" s="399" t="s">
        <v>2374</v>
      </c>
      <c r="B1195" s="389">
        <v>7</v>
      </c>
      <c r="C1195" s="389">
        <v>101</v>
      </c>
      <c r="D1195" s="389">
        <v>14.428571428571429</v>
      </c>
      <c r="E1195" s="391">
        <v>0</v>
      </c>
      <c r="F1195" s="391">
        <v>0</v>
      </c>
      <c r="G1195" s="391">
        <v>0</v>
      </c>
      <c r="H1195" s="391">
        <v>0</v>
      </c>
      <c r="I1195" s="389">
        <v>1</v>
      </c>
      <c r="J1195" s="391">
        <v>0</v>
      </c>
      <c r="K1195" s="391">
        <v>0</v>
      </c>
      <c r="L1195" s="389">
        <v>1</v>
      </c>
      <c r="M1195" s="389">
        <v>3</v>
      </c>
      <c r="N1195" s="389">
        <v>2</v>
      </c>
      <c r="O1195" s="391">
        <v>0</v>
      </c>
      <c r="P1195" s="391">
        <v>0</v>
      </c>
    </row>
    <row r="1196" spans="1:16" ht="22.5">
      <c r="A1196" s="399" t="s">
        <v>2375</v>
      </c>
      <c r="B1196" s="389">
        <v>2</v>
      </c>
      <c r="C1196" s="389">
        <v>3</v>
      </c>
      <c r="D1196" s="389">
        <v>1.5</v>
      </c>
      <c r="E1196" s="391">
        <v>0</v>
      </c>
      <c r="F1196" s="391">
        <v>0</v>
      </c>
      <c r="G1196" s="391">
        <v>0</v>
      </c>
      <c r="H1196" s="391">
        <v>0</v>
      </c>
      <c r="I1196" s="391">
        <v>0</v>
      </c>
      <c r="J1196" s="391">
        <v>0</v>
      </c>
      <c r="K1196" s="391">
        <v>0</v>
      </c>
      <c r="L1196" s="391">
        <v>0</v>
      </c>
      <c r="M1196" s="391">
        <v>0</v>
      </c>
      <c r="N1196" s="389">
        <v>1</v>
      </c>
      <c r="O1196" s="389">
        <v>1</v>
      </c>
      <c r="P1196" s="391">
        <v>0</v>
      </c>
    </row>
    <row r="1197" spans="1:16">
      <c r="A1197" s="399" t="s">
        <v>2376</v>
      </c>
      <c r="B1197" s="389">
        <v>12</v>
      </c>
      <c r="C1197" s="389">
        <v>31</v>
      </c>
      <c r="D1197" s="389">
        <v>2.5833333333333335</v>
      </c>
      <c r="E1197" s="391">
        <v>0</v>
      </c>
      <c r="F1197" s="391">
        <v>0</v>
      </c>
      <c r="G1197" s="391">
        <v>0</v>
      </c>
      <c r="H1197" s="389">
        <v>1</v>
      </c>
      <c r="I1197" s="389">
        <v>2</v>
      </c>
      <c r="J1197" s="391">
        <v>0</v>
      </c>
      <c r="K1197" s="391">
        <v>0</v>
      </c>
      <c r="L1197" s="389">
        <v>4</v>
      </c>
      <c r="M1197" s="389">
        <v>2</v>
      </c>
      <c r="N1197" s="389">
        <v>2</v>
      </c>
      <c r="O1197" s="389">
        <v>1</v>
      </c>
      <c r="P1197" s="391">
        <v>0</v>
      </c>
    </row>
    <row r="1198" spans="1:16">
      <c r="A1198" s="399" t="s">
        <v>2377</v>
      </c>
      <c r="B1198" s="389">
        <v>1899</v>
      </c>
      <c r="C1198" s="389">
        <v>6705</v>
      </c>
      <c r="D1198" s="389">
        <v>3.5308056872037916</v>
      </c>
      <c r="E1198" s="389">
        <v>181</v>
      </c>
      <c r="F1198" s="389">
        <v>465</v>
      </c>
      <c r="G1198" s="389">
        <v>264</v>
      </c>
      <c r="H1198" s="389">
        <v>165</v>
      </c>
      <c r="I1198" s="389">
        <v>132</v>
      </c>
      <c r="J1198" s="389">
        <v>103</v>
      </c>
      <c r="K1198" s="389">
        <v>170</v>
      </c>
      <c r="L1198" s="389">
        <v>115</v>
      </c>
      <c r="M1198" s="389">
        <v>90</v>
      </c>
      <c r="N1198" s="389">
        <v>77</v>
      </c>
      <c r="O1198" s="389">
        <v>135</v>
      </c>
      <c r="P1198" s="389">
        <v>2</v>
      </c>
    </row>
    <row r="1199" spans="1:16">
      <c r="A1199" s="399" t="s">
        <v>2378</v>
      </c>
      <c r="B1199" s="389">
        <v>825</v>
      </c>
      <c r="C1199" s="389">
        <v>2994</v>
      </c>
      <c r="D1199" s="389">
        <v>3.6290909090909089</v>
      </c>
      <c r="E1199" s="389">
        <v>3</v>
      </c>
      <c r="F1199" s="389">
        <v>13</v>
      </c>
      <c r="G1199" s="389">
        <v>29</v>
      </c>
      <c r="H1199" s="389">
        <v>44</v>
      </c>
      <c r="I1199" s="389">
        <v>58</v>
      </c>
      <c r="J1199" s="389">
        <v>61</v>
      </c>
      <c r="K1199" s="389">
        <v>172</v>
      </c>
      <c r="L1199" s="389">
        <v>150</v>
      </c>
      <c r="M1199" s="389">
        <v>120</v>
      </c>
      <c r="N1199" s="389">
        <v>93</v>
      </c>
      <c r="O1199" s="389">
        <v>81</v>
      </c>
      <c r="P1199" s="389">
        <v>1</v>
      </c>
    </row>
    <row r="1200" spans="1:16">
      <c r="A1200" s="399" t="s">
        <v>2379</v>
      </c>
      <c r="B1200" s="389">
        <v>301</v>
      </c>
      <c r="C1200" s="389">
        <v>2468</v>
      </c>
      <c r="D1200" s="389">
        <v>8.1993355481727583</v>
      </c>
      <c r="E1200" s="389">
        <v>1</v>
      </c>
      <c r="F1200" s="389">
        <v>4</v>
      </c>
      <c r="G1200" s="389">
        <v>3</v>
      </c>
      <c r="H1200" s="389">
        <v>5</v>
      </c>
      <c r="I1200" s="389">
        <v>17</v>
      </c>
      <c r="J1200" s="389">
        <v>22</v>
      </c>
      <c r="K1200" s="389">
        <v>52</v>
      </c>
      <c r="L1200" s="389">
        <v>48</v>
      </c>
      <c r="M1200" s="389">
        <v>71</v>
      </c>
      <c r="N1200" s="389">
        <v>30</v>
      </c>
      <c r="O1200" s="389">
        <v>48</v>
      </c>
      <c r="P1200" s="391">
        <v>0</v>
      </c>
    </row>
    <row r="1201" spans="1:16">
      <c r="A1201" s="399" t="s">
        <v>2380</v>
      </c>
      <c r="B1201" s="389">
        <v>78</v>
      </c>
      <c r="C1201" s="389">
        <v>298</v>
      </c>
      <c r="D1201" s="389">
        <v>3.8205128205128207</v>
      </c>
      <c r="E1201" s="389">
        <v>1</v>
      </c>
      <c r="F1201" s="389">
        <v>1</v>
      </c>
      <c r="G1201" s="389">
        <v>2</v>
      </c>
      <c r="H1201" s="389">
        <v>1</v>
      </c>
      <c r="I1201" s="389">
        <v>6</v>
      </c>
      <c r="J1201" s="389">
        <v>5</v>
      </c>
      <c r="K1201" s="389">
        <v>11</v>
      </c>
      <c r="L1201" s="389">
        <v>10</v>
      </c>
      <c r="M1201" s="389">
        <v>10</v>
      </c>
      <c r="N1201" s="389">
        <v>5</v>
      </c>
      <c r="O1201" s="389">
        <v>26</v>
      </c>
      <c r="P1201" s="391">
        <v>0</v>
      </c>
    </row>
    <row r="1202" spans="1:16">
      <c r="A1202" s="399" t="s">
        <v>2381</v>
      </c>
      <c r="B1202" s="389">
        <v>3</v>
      </c>
      <c r="C1202" s="389">
        <v>8</v>
      </c>
      <c r="D1202" s="389">
        <v>2.6666666666666665</v>
      </c>
      <c r="E1202" s="391">
        <v>0</v>
      </c>
      <c r="F1202" s="391">
        <v>0</v>
      </c>
      <c r="G1202" s="391">
        <v>0</v>
      </c>
      <c r="H1202" s="391">
        <v>0</v>
      </c>
      <c r="I1202" s="391">
        <v>0</v>
      </c>
      <c r="J1202" s="391">
        <v>0</v>
      </c>
      <c r="K1202" s="391">
        <v>0</v>
      </c>
      <c r="L1202" s="391">
        <v>0</v>
      </c>
      <c r="M1202" s="391">
        <v>0</v>
      </c>
      <c r="N1202" s="389">
        <v>1</v>
      </c>
      <c r="O1202" s="389">
        <v>2</v>
      </c>
      <c r="P1202" s="391">
        <v>0</v>
      </c>
    </row>
    <row r="1203" spans="1:16">
      <c r="A1203" s="399" t="s">
        <v>2382</v>
      </c>
      <c r="B1203" s="389">
        <v>158</v>
      </c>
      <c r="C1203" s="389">
        <v>648</v>
      </c>
      <c r="D1203" s="389">
        <v>4.1012658227848098</v>
      </c>
      <c r="E1203" s="391">
        <v>0</v>
      </c>
      <c r="F1203" s="389">
        <v>3</v>
      </c>
      <c r="G1203" s="389">
        <v>7</v>
      </c>
      <c r="H1203" s="389">
        <v>12</v>
      </c>
      <c r="I1203" s="389">
        <v>13</v>
      </c>
      <c r="J1203" s="389">
        <v>4</v>
      </c>
      <c r="K1203" s="389">
        <v>17</v>
      </c>
      <c r="L1203" s="389">
        <v>15</v>
      </c>
      <c r="M1203" s="389">
        <v>15</v>
      </c>
      <c r="N1203" s="389">
        <v>21</v>
      </c>
      <c r="O1203" s="389">
        <v>51</v>
      </c>
      <c r="P1203" s="391">
        <v>0</v>
      </c>
    </row>
    <row r="1204" spans="1:16" ht="22.5">
      <c r="A1204" s="399" t="s">
        <v>2383</v>
      </c>
      <c r="B1204" s="389">
        <v>1979</v>
      </c>
      <c r="C1204" s="389">
        <v>8500</v>
      </c>
      <c r="D1204" s="389">
        <v>4.2950985346134409</v>
      </c>
      <c r="E1204" s="389">
        <v>268</v>
      </c>
      <c r="F1204" s="389">
        <v>635</v>
      </c>
      <c r="G1204" s="389">
        <v>279</v>
      </c>
      <c r="H1204" s="389">
        <v>246</v>
      </c>
      <c r="I1204" s="389">
        <v>87</v>
      </c>
      <c r="J1204" s="389">
        <v>49</v>
      </c>
      <c r="K1204" s="389">
        <v>118</v>
      </c>
      <c r="L1204" s="389">
        <v>75</v>
      </c>
      <c r="M1204" s="389">
        <v>58</v>
      </c>
      <c r="N1204" s="389">
        <v>57</v>
      </c>
      <c r="O1204" s="389">
        <v>106</v>
      </c>
      <c r="P1204" s="389">
        <v>1</v>
      </c>
    </row>
    <row r="1205" spans="1:16">
      <c r="A1205" s="399" t="s">
        <v>2384</v>
      </c>
      <c r="B1205" s="389">
        <v>151</v>
      </c>
      <c r="C1205" s="389">
        <v>867</v>
      </c>
      <c r="D1205" s="389">
        <v>5.741721854304636</v>
      </c>
      <c r="E1205" s="389">
        <v>1</v>
      </c>
      <c r="F1205" s="389">
        <v>4</v>
      </c>
      <c r="G1205" s="389">
        <v>1</v>
      </c>
      <c r="H1205" s="389">
        <v>2</v>
      </c>
      <c r="I1205" s="389">
        <v>9</v>
      </c>
      <c r="J1205" s="389">
        <v>7</v>
      </c>
      <c r="K1205" s="389">
        <v>21</v>
      </c>
      <c r="L1205" s="389">
        <v>21</v>
      </c>
      <c r="M1205" s="389">
        <v>13</v>
      </c>
      <c r="N1205" s="389">
        <v>12</v>
      </c>
      <c r="O1205" s="389">
        <v>60</v>
      </c>
      <c r="P1205" s="391">
        <v>0</v>
      </c>
    </row>
    <row r="1206" spans="1:16">
      <c r="A1206" s="399" t="s">
        <v>2385</v>
      </c>
      <c r="B1206" s="389">
        <v>93</v>
      </c>
      <c r="C1206" s="389">
        <v>654</v>
      </c>
      <c r="D1206" s="389">
        <v>7.032258064516129</v>
      </c>
      <c r="E1206" s="389">
        <v>1</v>
      </c>
      <c r="F1206" s="389">
        <v>1</v>
      </c>
      <c r="G1206" s="389">
        <v>3</v>
      </c>
      <c r="H1206" s="391">
        <v>0</v>
      </c>
      <c r="I1206" s="389">
        <v>4</v>
      </c>
      <c r="J1206" s="389">
        <v>8</v>
      </c>
      <c r="K1206" s="389">
        <v>14</v>
      </c>
      <c r="L1206" s="389">
        <v>10</v>
      </c>
      <c r="M1206" s="389">
        <v>8</v>
      </c>
      <c r="N1206" s="389">
        <v>12</v>
      </c>
      <c r="O1206" s="389">
        <v>31</v>
      </c>
      <c r="P1206" s="389">
        <v>1</v>
      </c>
    </row>
    <row r="1207" spans="1:16">
      <c r="A1207" s="399" t="s">
        <v>2386</v>
      </c>
      <c r="B1207" s="389">
        <v>130</v>
      </c>
      <c r="C1207" s="389">
        <v>488</v>
      </c>
      <c r="D1207" s="389">
        <v>3.7538461538461538</v>
      </c>
      <c r="E1207" s="389">
        <v>5</v>
      </c>
      <c r="F1207" s="389">
        <v>10</v>
      </c>
      <c r="G1207" s="389">
        <v>20</v>
      </c>
      <c r="H1207" s="389">
        <v>4</v>
      </c>
      <c r="I1207" s="389">
        <v>8</v>
      </c>
      <c r="J1207" s="389">
        <v>9</v>
      </c>
      <c r="K1207" s="389">
        <v>13</v>
      </c>
      <c r="L1207" s="389">
        <v>16</v>
      </c>
      <c r="M1207" s="389">
        <v>18</v>
      </c>
      <c r="N1207" s="389">
        <v>10</v>
      </c>
      <c r="O1207" s="389">
        <v>17</v>
      </c>
      <c r="P1207" s="391">
        <v>0</v>
      </c>
    </row>
    <row r="1208" spans="1:16">
      <c r="A1208" s="399" t="s">
        <v>2387</v>
      </c>
      <c r="B1208" s="389">
        <v>56</v>
      </c>
      <c r="C1208" s="389">
        <v>340</v>
      </c>
      <c r="D1208" s="389">
        <v>6.0714285714285712</v>
      </c>
      <c r="E1208" s="389">
        <v>1</v>
      </c>
      <c r="F1208" s="389">
        <v>1</v>
      </c>
      <c r="G1208" s="389">
        <v>3</v>
      </c>
      <c r="H1208" s="389">
        <v>3</v>
      </c>
      <c r="I1208" s="389">
        <v>3</v>
      </c>
      <c r="J1208" s="389">
        <v>4</v>
      </c>
      <c r="K1208" s="389">
        <v>8</v>
      </c>
      <c r="L1208" s="389">
        <v>4</v>
      </c>
      <c r="M1208" s="389">
        <v>5</v>
      </c>
      <c r="N1208" s="389">
        <v>9</v>
      </c>
      <c r="O1208" s="389">
        <v>15</v>
      </c>
      <c r="P1208" s="391">
        <v>0</v>
      </c>
    </row>
    <row r="1209" spans="1:16">
      <c r="A1209" s="399" t="s">
        <v>2388</v>
      </c>
      <c r="B1209" s="389">
        <v>118</v>
      </c>
      <c r="C1209" s="389">
        <v>310</v>
      </c>
      <c r="D1209" s="389">
        <v>2.6271186440677967</v>
      </c>
      <c r="E1209" s="391">
        <v>0</v>
      </c>
      <c r="F1209" s="391">
        <v>0</v>
      </c>
      <c r="G1209" s="391">
        <v>0</v>
      </c>
      <c r="H1209" s="389">
        <v>1</v>
      </c>
      <c r="I1209" s="389">
        <v>30</v>
      </c>
      <c r="J1209" s="389">
        <v>29</v>
      </c>
      <c r="K1209" s="389">
        <v>45</v>
      </c>
      <c r="L1209" s="389">
        <v>10</v>
      </c>
      <c r="M1209" s="389">
        <v>3</v>
      </c>
      <c r="N1209" s="391">
        <v>0</v>
      </c>
      <c r="O1209" s="391">
        <v>0</v>
      </c>
      <c r="P1209" s="391">
        <v>0</v>
      </c>
    </row>
    <row r="1210" spans="1:16" ht="22.5">
      <c r="A1210" s="399" t="s">
        <v>2389</v>
      </c>
      <c r="B1210" s="389">
        <v>20</v>
      </c>
      <c r="C1210" s="389">
        <v>113</v>
      </c>
      <c r="D1210" s="389">
        <v>5.65</v>
      </c>
      <c r="E1210" s="389">
        <v>6</v>
      </c>
      <c r="F1210" s="389">
        <v>1</v>
      </c>
      <c r="G1210" s="389">
        <v>5</v>
      </c>
      <c r="H1210" s="391">
        <v>0</v>
      </c>
      <c r="I1210" s="389">
        <v>3</v>
      </c>
      <c r="J1210" s="391">
        <v>0</v>
      </c>
      <c r="K1210" s="389">
        <v>1</v>
      </c>
      <c r="L1210" s="389">
        <v>1</v>
      </c>
      <c r="M1210" s="391">
        <v>0</v>
      </c>
      <c r="N1210" s="391">
        <v>0</v>
      </c>
      <c r="O1210" s="389">
        <v>3</v>
      </c>
      <c r="P1210" s="391">
        <v>0</v>
      </c>
    </row>
    <row r="1211" spans="1:16" ht="22.5">
      <c r="A1211" s="399" t="s">
        <v>2390</v>
      </c>
      <c r="B1211" s="389">
        <v>65</v>
      </c>
      <c r="C1211" s="389">
        <v>211</v>
      </c>
      <c r="D1211" s="389">
        <v>3.2461538461538462</v>
      </c>
      <c r="E1211" s="389">
        <v>7</v>
      </c>
      <c r="F1211" s="389">
        <v>10</v>
      </c>
      <c r="G1211" s="389">
        <v>10</v>
      </c>
      <c r="H1211" s="389">
        <v>4</v>
      </c>
      <c r="I1211" s="389">
        <v>4</v>
      </c>
      <c r="J1211" s="389">
        <v>5</v>
      </c>
      <c r="K1211" s="389">
        <v>6</v>
      </c>
      <c r="L1211" s="389">
        <v>5</v>
      </c>
      <c r="M1211" s="389">
        <v>6</v>
      </c>
      <c r="N1211" s="389">
        <v>3</v>
      </c>
      <c r="O1211" s="389">
        <v>5</v>
      </c>
      <c r="P1211" s="391">
        <v>0</v>
      </c>
    </row>
    <row r="1212" spans="1:16">
      <c r="A1212" s="399" t="s">
        <v>2391</v>
      </c>
      <c r="B1212" s="389">
        <v>1</v>
      </c>
      <c r="C1212" s="389">
        <v>7</v>
      </c>
      <c r="D1212" s="389">
        <v>7</v>
      </c>
      <c r="E1212" s="391">
        <v>0</v>
      </c>
      <c r="F1212" s="391">
        <v>0</v>
      </c>
      <c r="G1212" s="391">
        <v>0</v>
      </c>
      <c r="H1212" s="391">
        <v>0</v>
      </c>
      <c r="I1212" s="391">
        <v>0</v>
      </c>
      <c r="J1212" s="391">
        <v>0</v>
      </c>
      <c r="K1212" s="391">
        <v>0</v>
      </c>
      <c r="L1212" s="391">
        <v>0</v>
      </c>
      <c r="M1212" s="389">
        <v>1</v>
      </c>
      <c r="N1212" s="391">
        <v>0</v>
      </c>
      <c r="O1212" s="391">
        <v>0</v>
      </c>
      <c r="P1212" s="391">
        <v>0</v>
      </c>
    </row>
    <row r="1213" spans="1:16">
      <c r="A1213" s="399" t="s">
        <v>2392</v>
      </c>
      <c r="B1213" s="389">
        <v>18</v>
      </c>
      <c r="C1213" s="389">
        <v>109</v>
      </c>
      <c r="D1213" s="389">
        <v>6.0555555555555554</v>
      </c>
      <c r="E1213" s="389">
        <v>3</v>
      </c>
      <c r="F1213" s="391">
        <v>0</v>
      </c>
      <c r="G1213" s="389">
        <v>1</v>
      </c>
      <c r="H1213" s="391">
        <v>0</v>
      </c>
      <c r="I1213" s="389">
        <v>2</v>
      </c>
      <c r="J1213" s="391">
        <v>0</v>
      </c>
      <c r="K1213" s="389">
        <v>1</v>
      </c>
      <c r="L1213" s="389">
        <v>1</v>
      </c>
      <c r="M1213" s="389">
        <v>2</v>
      </c>
      <c r="N1213" s="389">
        <v>3</v>
      </c>
      <c r="O1213" s="389">
        <v>5</v>
      </c>
      <c r="P1213" s="391">
        <v>0</v>
      </c>
    </row>
    <row r="1214" spans="1:16" ht="22.5">
      <c r="A1214" s="399" t="s">
        <v>2393</v>
      </c>
      <c r="B1214" s="389">
        <v>832</v>
      </c>
      <c r="C1214" s="389">
        <v>2662</v>
      </c>
      <c r="D1214" s="389">
        <v>3.1995192307692308</v>
      </c>
      <c r="E1214" s="389">
        <v>15</v>
      </c>
      <c r="F1214" s="389">
        <v>29</v>
      </c>
      <c r="G1214" s="389">
        <v>15</v>
      </c>
      <c r="H1214" s="389">
        <v>19</v>
      </c>
      <c r="I1214" s="389">
        <v>63</v>
      </c>
      <c r="J1214" s="389">
        <v>86</v>
      </c>
      <c r="K1214" s="389">
        <v>155</v>
      </c>
      <c r="L1214" s="389">
        <v>160</v>
      </c>
      <c r="M1214" s="389">
        <v>79</v>
      </c>
      <c r="N1214" s="389">
        <v>71</v>
      </c>
      <c r="O1214" s="389">
        <v>127</v>
      </c>
      <c r="P1214" s="389">
        <v>13</v>
      </c>
    </row>
    <row r="1215" spans="1:16" ht="22.5">
      <c r="A1215" s="399" t="s">
        <v>2394</v>
      </c>
      <c r="B1215" s="389">
        <v>1</v>
      </c>
      <c r="C1215" s="389">
        <v>1</v>
      </c>
      <c r="D1215" s="389">
        <v>1</v>
      </c>
      <c r="E1215" s="391">
        <v>0</v>
      </c>
      <c r="F1215" s="391">
        <v>0</v>
      </c>
      <c r="G1215" s="391">
        <v>0</v>
      </c>
      <c r="H1215" s="391">
        <v>0</v>
      </c>
      <c r="I1215" s="391">
        <v>0</v>
      </c>
      <c r="J1215" s="391">
        <v>0</v>
      </c>
      <c r="K1215" s="391">
        <v>0</v>
      </c>
      <c r="L1215" s="391">
        <v>0</v>
      </c>
      <c r="M1215" s="389">
        <v>1</v>
      </c>
      <c r="N1215" s="391">
        <v>0</v>
      </c>
      <c r="O1215" s="391">
        <v>0</v>
      </c>
      <c r="P1215" s="391">
        <v>0</v>
      </c>
    </row>
    <row r="1216" spans="1:16">
      <c r="A1216" s="399" t="s">
        <v>2395</v>
      </c>
      <c r="B1216" s="389">
        <v>161</v>
      </c>
      <c r="C1216" s="389">
        <v>691</v>
      </c>
      <c r="D1216" s="389">
        <v>4.2919254658385091</v>
      </c>
      <c r="E1216" s="389">
        <v>3</v>
      </c>
      <c r="F1216" s="389">
        <v>2</v>
      </c>
      <c r="G1216" s="389">
        <v>3</v>
      </c>
      <c r="H1216" s="389">
        <v>2</v>
      </c>
      <c r="I1216" s="389">
        <v>1</v>
      </c>
      <c r="J1216" s="389">
        <v>1</v>
      </c>
      <c r="K1216" s="389">
        <v>6</v>
      </c>
      <c r="L1216" s="389">
        <v>7</v>
      </c>
      <c r="M1216" s="389">
        <v>27</v>
      </c>
      <c r="N1216" s="389">
        <v>44</v>
      </c>
      <c r="O1216" s="389">
        <v>65</v>
      </c>
      <c r="P1216" s="391">
        <v>0</v>
      </c>
    </row>
    <row r="1217" spans="1:16">
      <c r="A1217" s="399" t="s">
        <v>2396</v>
      </c>
      <c r="B1217" s="389">
        <v>3</v>
      </c>
      <c r="C1217" s="389">
        <v>11</v>
      </c>
      <c r="D1217" s="389">
        <v>3.6666666666666665</v>
      </c>
      <c r="E1217" s="391">
        <v>0</v>
      </c>
      <c r="F1217" s="391">
        <v>0</v>
      </c>
      <c r="G1217" s="391">
        <v>0</v>
      </c>
      <c r="H1217" s="389">
        <v>1</v>
      </c>
      <c r="I1217" s="391">
        <v>0</v>
      </c>
      <c r="J1217" s="391">
        <v>0</v>
      </c>
      <c r="K1217" s="389">
        <v>1</v>
      </c>
      <c r="L1217" s="389">
        <v>1</v>
      </c>
      <c r="M1217" s="391">
        <v>0</v>
      </c>
      <c r="N1217" s="391">
        <v>0</v>
      </c>
      <c r="O1217" s="391">
        <v>0</v>
      </c>
      <c r="P1217" s="391">
        <v>0</v>
      </c>
    </row>
    <row r="1218" spans="1:16" ht="22.5">
      <c r="A1218" s="399" t="s">
        <v>2397</v>
      </c>
      <c r="B1218" s="389">
        <v>1</v>
      </c>
      <c r="C1218" s="389">
        <v>1</v>
      </c>
      <c r="D1218" s="389">
        <v>1</v>
      </c>
      <c r="E1218" s="389">
        <v>1</v>
      </c>
      <c r="F1218" s="391">
        <v>0</v>
      </c>
      <c r="G1218" s="391">
        <v>0</v>
      </c>
      <c r="H1218" s="391">
        <v>0</v>
      </c>
      <c r="I1218" s="391">
        <v>0</v>
      </c>
      <c r="J1218" s="391">
        <v>0</v>
      </c>
      <c r="K1218" s="391">
        <v>0</v>
      </c>
      <c r="L1218" s="391">
        <v>0</v>
      </c>
      <c r="M1218" s="391">
        <v>0</v>
      </c>
      <c r="N1218" s="391">
        <v>0</v>
      </c>
      <c r="O1218" s="391">
        <v>0</v>
      </c>
      <c r="P1218" s="391">
        <v>0</v>
      </c>
    </row>
    <row r="1219" spans="1:16" ht="22.5">
      <c r="A1219" s="399" t="s">
        <v>2398</v>
      </c>
      <c r="B1219" s="389">
        <v>1</v>
      </c>
      <c r="C1219" s="389">
        <v>2</v>
      </c>
      <c r="D1219" s="389">
        <v>2</v>
      </c>
      <c r="E1219" s="391">
        <v>0</v>
      </c>
      <c r="F1219" s="391">
        <v>0</v>
      </c>
      <c r="G1219" s="391">
        <v>0</v>
      </c>
      <c r="H1219" s="391">
        <v>0</v>
      </c>
      <c r="I1219" s="391">
        <v>0</v>
      </c>
      <c r="J1219" s="391">
        <v>0</v>
      </c>
      <c r="K1219" s="389">
        <v>1</v>
      </c>
      <c r="L1219" s="391">
        <v>0</v>
      </c>
      <c r="M1219" s="391">
        <v>0</v>
      </c>
      <c r="N1219" s="391">
        <v>0</v>
      </c>
      <c r="O1219" s="391">
        <v>0</v>
      </c>
      <c r="P1219" s="391">
        <v>0</v>
      </c>
    </row>
    <row r="1220" spans="1:16" ht="22.5">
      <c r="A1220" s="399" t="s">
        <v>2399</v>
      </c>
      <c r="B1220" s="389">
        <v>4</v>
      </c>
      <c r="C1220" s="389">
        <v>10</v>
      </c>
      <c r="D1220" s="389">
        <v>2.5</v>
      </c>
      <c r="E1220" s="389">
        <v>2</v>
      </c>
      <c r="F1220" s="389">
        <v>1</v>
      </c>
      <c r="G1220" s="391">
        <v>0</v>
      </c>
      <c r="H1220" s="391">
        <v>0</v>
      </c>
      <c r="I1220" s="391">
        <v>0</v>
      </c>
      <c r="J1220" s="391">
        <v>0</v>
      </c>
      <c r="K1220" s="391">
        <v>0</v>
      </c>
      <c r="L1220" s="391">
        <v>0</v>
      </c>
      <c r="M1220" s="391">
        <v>0</v>
      </c>
      <c r="N1220" s="391">
        <v>0</v>
      </c>
      <c r="O1220" s="389">
        <v>1</v>
      </c>
      <c r="P1220" s="391">
        <v>0</v>
      </c>
    </row>
    <row r="1221" spans="1:16" ht="22.5">
      <c r="A1221" s="399" t="s">
        <v>2400</v>
      </c>
      <c r="B1221" s="389">
        <v>1</v>
      </c>
      <c r="C1221" s="389">
        <v>1</v>
      </c>
      <c r="D1221" s="389">
        <v>1</v>
      </c>
      <c r="E1221" s="389">
        <v>1</v>
      </c>
      <c r="F1221" s="391">
        <v>0</v>
      </c>
      <c r="G1221" s="391">
        <v>0</v>
      </c>
      <c r="H1221" s="391">
        <v>0</v>
      </c>
      <c r="I1221" s="391">
        <v>0</v>
      </c>
      <c r="J1221" s="391">
        <v>0</v>
      </c>
      <c r="K1221" s="391">
        <v>0</v>
      </c>
      <c r="L1221" s="391">
        <v>0</v>
      </c>
      <c r="M1221" s="391">
        <v>0</v>
      </c>
      <c r="N1221" s="391">
        <v>0</v>
      </c>
      <c r="O1221" s="391">
        <v>0</v>
      </c>
      <c r="P1221" s="391">
        <v>0</v>
      </c>
    </row>
    <row r="1222" spans="1:16" ht="22.5">
      <c r="A1222" s="399" t="s">
        <v>2401</v>
      </c>
      <c r="B1222" s="389">
        <v>1</v>
      </c>
      <c r="C1222" s="389">
        <v>1</v>
      </c>
      <c r="D1222" s="389">
        <v>1</v>
      </c>
      <c r="E1222" s="391">
        <v>0</v>
      </c>
      <c r="F1222" s="391">
        <v>0</v>
      </c>
      <c r="G1222" s="391">
        <v>0</v>
      </c>
      <c r="H1222" s="391">
        <v>0</v>
      </c>
      <c r="I1222" s="391">
        <v>0</v>
      </c>
      <c r="J1222" s="391">
        <v>0</v>
      </c>
      <c r="K1222" s="391">
        <v>0</v>
      </c>
      <c r="L1222" s="389">
        <v>1</v>
      </c>
      <c r="M1222" s="391">
        <v>0</v>
      </c>
      <c r="N1222" s="391">
        <v>0</v>
      </c>
      <c r="O1222" s="391">
        <v>0</v>
      </c>
      <c r="P1222" s="391">
        <v>0</v>
      </c>
    </row>
    <row r="1223" spans="1:16">
      <c r="A1223" s="399" t="s">
        <v>2402</v>
      </c>
      <c r="B1223" s="389">
        <v>24</v>
      </c>
      <c r="C1223" s="389">
        <v>34</v>
      </c>
      <c r="D1223" s="389">
        <v>1.4166666666666667</v>
      </c>
      <c r="E1223" s="391">
        <v>0</v>
      </c>
      <c r="F1223" s="391">
        <v>0</v>
      </c>
      <c r="G1223" s="391">
        <v>0</v>
      </c>
      <c r="H1223" s="391">
        <v>0</v>
      </c>
      <c r="I1223" s="389">
        <v>6</v>
      </c>
      <c r="J1223" s="389">
        <v>1</v>
      </c>
      <c r="K1223" s="389">
        <v>12</v>
      </c>
      <c r="L1223" s="389">
        <v>2</v>
      </c>
      <c r="M1223" s="389">
        <v>2</v>
      </c>
      <c r="N1223" s="389">
        <v>1</v>
      </c>
      <c r="O1223" s="391">
        <v>0</v>
      </c>
      <c r="P1223" s="391">
        <v>0</v>
      </c>
    </row>
    <row r="1224" spans="1:16">
      <c r="A1224" s="399" t="s">
        <v>2403</v>
      </c>
      <c r="B1224" s="389">
        <v>6</v>
      </c>
      <c r="C1224" s="389">
        <v>15</v>
      </c>
      <c r="D1224" s="389">
        <v>2.5</v>
      </c>
      <c r="E1224" s="391">
        <v>0</v>
      </c>
      <c r="F1224" s="391">
        <v>0</v>
      </c>
      <c r="G1224" s="391">
        <v>0</v>
      </c>
      <c r="H1224" s="391">
        <v>0</v>
      </c>
      <c r="I1224" s="391">
        <v>0</v>
      </c>
      <c r="J1224" s="389">
        <v>2</v>
      </c>
      <c r="K1224" s="389">
        <v>1</v>
      </c>
      <c r="L1224" s="389">
        <v>2</v>
      </c>
      <c r="M1224" s="389">
        <v>1</v>
      </c>
      <c r="N1224" s="391">
        <v>0</v>
      </c>
      <c r="O1224" s="391">
        <v>0</v>
      </c>
      <c r="P1224" s="391">
        <v>0</v>
      </c>
    </row>
    <row r="1225" spans="1:16" ht="22.5">
      <c r="A1225" s="399" t="s">
        <v>3418</v>
      </c>
      <c r="B1225" s="389">
        <v>1</v>
      </c>
      <c r="C1225" s="389">
        <v>7</v>
      </c>
      <c r="D1225" s="389">
        <v>7</v>
      </c>
      <c r="E1225" s="391">
        <v>0</v>
      </c>
      <c r="F1225" s="391">
        <v>0</v>
      </c>
      <c r="G1225" s="391">
        <v>0</v>
      </c>
      <c r="H1225" s="391">
        <v>0</v>
      </c>
      <c r="I1225" s="391">
        <v>0</v>
      </c>
      <c r="J1225" s="389">
        <v>1</v>
      </c>
      <c r="K1225" s="391">
        <v>0</v>
      </c>
      <c r="L1225" s="391">
        <v>0</v>
      </c>
      <c r="M1225" s="391">
        <v>0</v>
      </c>
      <c r="N1225" s="391">
        <v>0</v>
      </c>
      <c r="O1225" s="391">
        <v>0</v>
      </c>
      <c r="P1225" s="391">
        <v>0</v>
      </c>
    </row>
    <row r="1226" spans="1:16" ht="33.75">
      <c r="A1226" s="399" t="s">
        <v>2405</v>
      </c>
      <c r="B1226" s="389">
        <v>2</v>
      </c>
      <c r="C1226" s="389">
        <v>10</v>
      </c>
      <c r="D1226" s="389">
        <v>5</v>
      </c>
      <c r="E1226" s="391">
        <v>0</v>
      </c>
      <c r="F1226" s="391">
        <v>0</v>
      </c>
      <c r="G1226" s="391">
        <v>0</v>
      </c>
      <c r="H1226" s="391">
        <v>0</v>
      </c>
      <c r="I1226" s="391">
        <v>0</v>
      </c>
      <c r="J1226" s="391">
        <v>0</v>
      </c>
      <c r="K1226" s="389">
        <v>1</v>
      </c>
      <c r="L1226" s="391">
        <v>0</v>
      </c>
      <c r="M1226" s="391">
        <v>0</v>
      </c>
      <c r="N1226" s="391">
        <v>0</v>
      </c>
      <c r="O1226" s="389">
        <v>1</v>
      </c>
      <c r="P1226" s="391">
        <v>0</v>
      </c>
    </row>
    <row r="1227" spans="1:16" ht="22.5">
      <c r="A1227" s="399" t="s">
        <v>2406</v>
      </c>
      <c r="B1227" s="389">
        <v>2</v>
      </c>
      <c r="C1227" s="389">
        <v>31</v>
      </c>
      <c r="D1227" s="389">
        <v>15.5</v>
      </c>
      <c r="E1227" s="391">
        <v>0</v>
      </c>
      <c r="F1227" s="391">
        <v>0</v>
      </c>
      <c r="G1227" s="391">
        <v>0</v>
      </c>
      <c r="H1227" s="391">
        <v>0</v>
      </c>
      <c r="I1227" s="391">
        <v>0</v>
      </c>
      <c r="J1227" s="389">
        <v>1</v>
      </c>
      <c r="K1227" s="391">
        <v>0</v>
      </c>
      <c r="L1227" s="391">
        <v>0</v>
      </c>
      <c r="M1227" s="391">
        <v>0</v>
      </c>
      <c r="N1227" s="391">
        <v>0</v>
      </c>
      <c r="O1227" s="389">
        <v>1</v>
      </c>
      <c r="P1227" s="391">
        <v>0</v>
      </c>
    </row>
    <row r="1228" spans="1:16" ht="22.5">
      <c r="A1228" s="399" t="s">
        <v>2407</v>
      </c>
      <c r="B1228" s="389">
        <v>2</v>
      </c>
      <c r="C1228" s="389">
        <v>61</v>
      </c>
      <c r="D1228" s="389">
        <v>30.5</v>
      </c>
      <c r="E1228" s="391">
        <v>0</v>
      </c>
      <c r="F1228" s="391">
        <v>0</v>
      </c>
      <c r="G1228" s="391">
        <v>0</v>
      </c>
      <c r="H1228" s="391">
        <v>0</v>
      </c>
      <c r="I1228" s="391">
        <v>0</v>
      </c>
      <c r="J1228" s="391">
        <v>0</v>
      </c>
      <c r="K1228" s="389">
        <v>1</v>
      </c>
      <c r="L1228" s="391">
        <v>0</v>
      </c>
      <c r="M1228" s="391">
        <v>0</v>
      </c>
      <c r="N1228" s="391">
        <v>0</v>
      </c>
      <c r="O1228" s="389">
        <v>1</v>
      </c>
      <c r="P1228" s="391">
        <v>0</v>
      </c>
    </row>
    <row r="1229" spans="1:16" ht="22.5">
      <c r="A1229" s="399" t="s">
        <v>2408</v>
      </c>
      <c r="B1229" s="389">
        <v>5</v>
      </c>
      <c r="C1229" s="389">
        <v>23</v>
      </c>
      <c r="D1229" s="389">
        <v>4.5999999999999996</v>
      </c>
      <c r="E1229" s="391">
        <v>0</v>
      </c>
      <c r="F1229" s="391">
        <v>0</v>
      </c>
      <c r="G1229" s="391">
        <v>0</v>
      </c>
      <c r="H1229" s="391">
        <v>0</v>
      </c>
      <c r="I1229" s="391">
        <v>0</v>
      </c>
      <c r="J1229" s="391">
        <v>0</v>
      </c>
      <c r="K1229" s="391">
        <v>0</v>
      </c>
      <c r="L1229" s="391">
        <v>0</v>
      </c>
      <c r="M1229" s="389">
        <v>1</v>
      </c>
      <c r="N1229" s="389">
        <v>1</v>
      </c>
      <c r="O1229" s="389">
        <v>3</v>
      </c>
      <c r="P1229" s="391">
        <v>0</v>
      </c>
    </row>
    <row r="1230" spans="1:16" ht="22.5">
      <c r="A1230" s="399" t="s">
        <v>2409</v>
      </c>
      <c r="B1230" s="389">
        <v>1</v>
      </c>
      <c r="C1230" s="389">
        <v>3</v>
      </c>
      <c r="D1230" s="389">
        <v>3</v>
      </c>
      <c r="E1230" s="391">
        <v>0</v>
      </c>
      <c r="F1230" s="391">
        <v>0</v>
      </c>
      <c r="G1230" s="391">
        <v>0</v>
      </c>
      <c r="H1230" s="391">
        <v>0</v>
      </c>
      <c r="I1230" s="391">
        <v>0</v>
      </c>
      <c r="J1230" s="391">
        <v>0</v>
      </c>
      <c r="K1230" s="391">
        <v>0</v>
      </c>
      <c r="L1230" s="391">
        <v>0</v>
      </c>
      <c r="M1230" s="391">
        <v>0</v>
      </c>
      <c r="N1230" s="391">
        <v>0</v>
      </c>
      <c r="O1230" s="389">
        <v>1</v>
      </c>
      <c r="P1230" s="391">
        <v>0</v>
      </c>
    </row>
    <row r="1231" spans="1:16" ht="22.5">
      <c r="A1231" s="399" t="s">
        <v>2410</v>
      </c>
      <c r="B1231" s="389">
        <v>7</v>
      </c>
      <c r="C1231" s="389">
        <v>27</v>
      </c>
      <c r="D1231" s="389">
        <v>3.8571428571428572</v>
      </c>
      <c r="E1231" s="389">
        <v>1</v>
      </c>
      <c r="F1231" s="391">
        <v>0</v>
      </c>
      <c r="G1231" s="391">
        <v>0</v>
      </c>
      <c r="H1231" s="389">
        <v>1</v>
      </c>
      <c r="I1231" s="391">
        <v>0</v>
      </c>
      <c r="J1231" s="391">
        <v>0</v>
      </c>
      <c r="K1231" s="389">
        <v>1</v>
      </c>
      <c r="L1231" s="389">
        <v>2</v>
      </c>
      <c r="M1231" s="391">
        <v>0</v>
      </c>
      <c r="N1231" s="389">
        <v>1</v>
      </c>
      <c r="O1231" s="389">
        <v>1</v>
      </c>
      <c r="P1231" s="391">
        <v>0</v>
      </c>
    </row>
    <row r="1232" spans="1:16" ht="22.5">
      <c r="A1232" s="399" t="s">
        <v>2411</v>
      </c>
      <c r="B1232" s="389">
        <v>4</v>
      </c>
      <c r="C1232" s="389">
        <v>27</v>
      </c>
      <c r="D1232" s="389">
        <v>6.75</v>
      </c>
      <c r="E1232" s="391">
        <v>0</v>
      </c>
      <c r="F1232" s="391">
        <v>0</v>
      </c>
      <c r="G1232" s="391">
        <v>0</v>
      </c>
      <c r="H1232" s="391">
        <v>0</v>
      </c>
      <c r="I1232" s="391">
        <v>0</v>
      </c>
      <c r="J1232" s="391">
        <v>0</v>
      </c>
      <c r="K1232" s="389">
        <v>1</v>
      </c>
      <c r="L1232" s="389">
        <v>1</v>
      </c>
      <c r="M1232" s="389">
        <v>1</v>
      </c>
      <c r="N1232" s="391">
        <v>0</v>
      </c>
      <c r="O1232" s="389">
        <v>1</v>
      </c>
      <c r="P1232" s="391">
        <v>0</v>
      </c>
    </row>
    <row r="1233" spans="1:16" ht="22.5">
      <c r="A1233" s="398" t="s">
        <v>2412</v>
      </c>
      <c r="B1233" s="389">
        <v>33389</v>
      </c>
      <c r="C1233" s="389">
        <v>160915</v>
      </c>
      <c r="D1233" s="389">
        <v>4.8194015993291206</v>
      </c>
      <c r="E1233" s="389">
        <v>469</v>
      </c>
      <c r="F1233" s="389">
        <v>3084</v>
      </c>
      <c r="G1233" s="389">
        <v>2654</v>
      </c>
      <c r="H1233" s="389">
        <v>2255</v>
      </c>
      <c r="I1233" s="389">
        <v>2610</v>
      </c>
      <c r="J1233" s="389">
        <v>2538</v>
      </c>
      <c r="K1233" s="389">
        <v>4415</v>
      </c>
      <c r="L1233" s="389">
        <v>3405</v>
      </c>
      <c r="M1233" s="389">
        <v>3169</v>
      </c>
      <c r="N1233" s="389">
        <v>2658</v>
      </c>
      <c r="O1233" s="389">
        <v>6119</v>
      </c>
      <c r="P1233" s="389">
        <v>13</v>
      </c>
    </row>
    <row r="1234" spans="1:16">
      <c r="A1234" s="399" t="s">
        <v>2413</v>
      </c>
      <c r="B1234" s="389">
        <v>193</v>
      </c>
      <c r="C1234" s="389">
        <v>618</v>
      </c>
      <c r="D1234" s="389">
        <v>3.2020725388601035</v>
      </c>
      <c r="E1234" s="389">
        <v>16</v>
      </c>
      <c r="F1234" s="389">
        <v>51</v>
      </c>
      <c r="G1234" s="389">
        <v>22</v>
      </c>
      <c r="H1234" s="389">
        <v>10</v>
      </c>
      <c r="I1234" s="389">
        <v>6</v>
      </c>
      <c r="J1234" s="389">
        <v>13</v>
      </c>
      <c r="K1234" s="389">
        <v>16</v>
      </c>
      <c r="L1234" s="389">
        <v>19</v>
      </c>
      <c r="M1234" s="389">
        <v>13</v>
      </c>
      <c r="N1234" s="389">
        <v>12</v>
      </c>
      <c r="O1234" s="389">
        <v>15</v>
      </c>
      <c r="P1234" s="391">
        <v>0</v>
      </c>
    </row>
    <row r="1235" spans="1:16">
      <c r="A1235" s="399" t="s">
        <v>2414</v>
      </c>
      <c r="B1235" s="389">
        <v>315</v>
      </c>
      <c r="C1235" s="389">
        <v>1023</v>
      </c>
      <c r="D1235" s="389">
        <v>3.2476190476190476</v>
      </c>
      <c r="E1235" s="389">
        <v>5</v>
      </c>
      <c r="F1235" s="389">
        <v>79</v>
      </c>
      <c r="G1235" s="389">
        <v>32</v>
      </c>
      <c r="H1235" s="389">
        <v>19</v>
      </c>
      <c r="I1235" s="389">
        <v>15</v>
      </c>
      <c r="J1235" s="389">
        <v>27</v>
      </c>
      <c r="K1235" s="389">
        <v>42</v>
      </c>
      <c r="L1235" s="389">
        <v>31</v>
      </c>
      <c r="M1235" s="389">
        <v>19</v>
      </c>
      <c r="N1235" s="389">
        <v>16</v>
      </c>
      <c r="O1235" s="389">
        <v>30</v>
      </c>
      <c r="P1235" s="391">
        <v>0</v>
      </c>
    </row>
    <row r="1236" spans="1:16" ht="22.5">
      <c r="A1236" s="399" t="s">
        <v>2415</v>
      </c>
      <c r="B1236" s="389">
        <v>588</v>
      </c>
      <c r="C1236" s="389">
        <v>2124</v>
      </c>
      <c r="D1236" s="389">
        <v>3.6122448979591835</v>
      </c>
      <c r="E1236" s="389">
        <v>17</v>
      </c>
      <c r="F1236" s="389">
        <v>52</v>
      </c>
      <c r="G1236" s="389">
        <v>48</v>
      </c>
      <c r="H1236" s="389">
        <v>33</v>
      </c>
      <c r="I1236" s="389">
        <v>60</v>
      </c>
      <c r="J1236" s="389">
        <v>70</v>
      </c>
      <c r="K1236" s="389">
        <v>128</v>
      </c>
      <c r="L1236" s="389">
        <v>70</v>
      </c>
      <c r="M1236" s="389">
        <v>38</v>
      </c>
      <c r="N1236" s="389">
        <v>26</v>
      </c>
      <c r="O1236" s="389">
        <v>46</v>
      </c>
      <c r="P1236" s="391">
        <v>0</v>
      </c>
    </row>
    <row r="1237" spans="1:16" ht="22.5">
      <c r="A1237" s="399" t="s">
        <v>2416</v>
      </c>
      <c r="B1237" s="389">
        <v>35</v>
      </c>
      <c r="C1237" s="389">
        <v>62</v>
      </c>
      <c r="D1237" s="389">
        <v>1.7714285714285714</v>
      </c>
      <c r="E1237" s="391">
        <v>0</v>
      </c>
      <c r="F1237" s="391">
        <v>0</v>
      </c>
      <c r="G1237" s="389">
        <v>1</v>
      </c>
      <c r="H1237" s="391">
        <v>0</v>
      </c>
      <c r="I1237" s="389">
        <v>5</v>
      </c>
      <c r="J1237" s="389">
        <v>2</v>
      </c>
      <c r="K1237" s="389">
        <v>10</v>
      </c>
      <c r="L1237" s="389">
        <v>3</v>
      </c>
      <c r="M1237" s="389">
        <v>9</v>
      </c>
      <c r="N1237" s="391">
        <v>0</v>
      </c>
      <c r="O1237" s="389">
        <v>5</v>
      </c>
      <c r="P1237" s="391">
        <v>0</v>
      </c>
    </row>
    <row r="1238" spans="1:16">
      <c r="A1238" s="399" t="s">
        <v>2417</v>
      </c>
      <c r="B1238" s="389">
        <v>14</v>
      </c>
      <c r="C1238" s="389">
        <v>43</v>
      </c>
      <c r="D1238" s="389">
        <v>3.0714285714285716</v>
      </c>
      <c r="E1238" s="391">
        <v>0</v>
      </c>
      <c r="F1238" s="389">
        <v>2</v>
      </c>
      <c r="G1238" s="389">
        <v>1</v>
      </c>
      <c r="H1238" s="389">
        <v>1</v>
      </c>
      <c r="I1238" s="389">
        <v>2</v>
      </c>
      <c r="J1238" s="389">
        <v>1</v>
      </c>
      <c r="K1238" s="389">
        <v>1</v>
      </c>
      <c r="L1238" s="389">
        <v>2</v>
      </c>
      <c r="M1238" s="389">
        <v>2</v>
      </c>
      <c r="N1238" s="389">
        <v>2</v>
      </c>
      <c r="O1238" s="391">
        <v>0</v>
      </c>
      <c r="P1238" s="391">
        <v>0</v>
      </c>
    </row>
    <row r="1239" spans="1:16">
      <c r="A1239" s="399" t="s">
        <v>2418</v>
      </c>
      <c r="B1239" s="389">
        <v>161</v>
      </c>
      <c r="C1239" s="389">
        <v>696</v>
      </c>
      <c r="D1239" s="389">
        <v>4.3229813664596275</v>
      </c>
      <c r="E1239" s="389">
        <v>2</v>
      </c>
      <c r="F1239" s="389">
        <v>21</v>
      </c>
      <c r="G1239" s="389">
        <v>18</v>
      </c>
      <c r="H1239" s="389">
        <v>16</v>
      </c>
      <c r="I1239" s="389">
        <v>8</v>
      </c>
      <c r="J1239" s="389">
        <v>11</v>
      </c>
      <c r="K1239" s="389">
        <v>24</v>
      </c>
      <c r="L1239" s="389">
        <v>12</v>
      </c>
      <c r="M1239" s="389">
        <v>11</v>
      </c>
      <c r="N1239" s="389">
        <v>17</v>
      </c>
      <c r="O1239" s="389">
        <v>21</v>
      </c>
      <c r="P1239" s="391">
        <v>0</v>
      </c>
    </row>
    <row r="1240" spans="1:16">
      <c r="A1240" s="399" t="s">
        <v>2419</v>
      </c>
      <c r="B1240" s="389">
        <v>3051</v>
      </c>
      <c r="C1240" s="389">
        <v>14547</v>
      </c>
      <c r="D1240" s="389">
        <v>4.7679449360865291</v>
      </c>
      <c r="E1240" s="389">
        <v>123</v>
      </c>
      <c r="F1240" s="389">
        <v>493</v>
      </c>
      <c r="G1240" s="389">
        <v>384</v>
      </c>
      <c r="H1240" s="389">
        <v>223</v>
      </c>
      <c r="I1240" s="389">
        <v>212</v>
      </c>
      <c r="J1240" s="389">
        <v>174</v>
      </c>
      <c r="K1240" s="389">
        <v>320</v>
      </c>
      <c r="L1240" s="389">
        <v>231</v>
      </c>
      <c r="M1240" s="389">
        <v>190</v>
      </c>
      <c r="N1240" s="389">
        <v>173</v>
      </c>
      <c r="O1240" s="389">
        <v>528</v>
      </c>
      <c r="P1240" s="391">
        <v>0</v>
      </c>
    </row>
    <row r="1241" spans="1:16" ht="22.5">
      <c r="A1241" s="399" t="s">
        <v>2420</v>
      </c>
      <c r="B1241" s="389">
        <v>19</v>
      </c>
      <c r="C1241" s="389">
        <v>130</v>
      </c>
      <c r="D1241" s="389">
        <v>6.8421052631578947</v>
      </c>
      <c r="E1241" s="389">
        <v>1</v>
      </c>
      <c r="F1241" s="389">
        <v>5</v>
      </c>
      <c r="G1241" s="389">
        <v>5</v>
      </c>
      <c r="H1241" s="389">
        <v>2</v>
      </c>
      <c r="I1241" s="391">
        <v>0</v>
      </c>
      <c r="J1241" s="391">
        <v>0</v>
      </c>
      <c r="K1241" s="389">
        <v>1</v>
      </c>
      <c r="L1241" s="389">
        <v>1</v>
      </c>
      <c r="M1241" s="391">
        <v>0</v>
      </c>
      <c r="N1241" s="389">
        <v>1</v>
      </c>
      <c r="O1241" s="389">
        <v>3</v>
      </c>
      <c r="P1241" s="391">
        <v>0</v>
      </c>
    </row>
    <row r="1242" spans="1:16" ht="22.5">
      <c r="A1242" s="399" t="s">
        <v>2421</v>
      </c>
      <c r="B1242" s="389">
        <v>4</v>
      </c>
      <c r="C1242" s="389">
        <v>28</v>
      </c>
      <c r="D1242" s="389">
        <v>7</v>
      </c>
      <c r="E1242" s="391">
        <v>0</v>
      </c>
      <c r="F1242" s="389">
        <v>1</v>
      </c>
      <c r="G1242" s="391">
        <v>0</v>
      </c>
      <c r="H1242" s="391">
        <v>0</v>
      </c>
      <c r="I1242" s="389">
        <v>2</v>
      </c>
      <c r="J1242" s="391">
        <v>0</v>
      </c>
      <c r="K1242" s="389">
        <v>1</v>
      </c>
      <c r="L1242" s="391">
        <v>0</v>
      </c>
      <c r="M1242" s="391">
        <v>0</v>
      </c>
      <c r="N1242" s="391">
        <v>0</v>
      </c>
      <c r="O1242" s="391">
        <v>0</v>
      </c>
      <c r="P1242" s="391">
        <v>0</v>
      </c>
    </row>
    <row r="1243" spans="1:16" ht="22.5">
      <c r="A1243" s="399" t="s">
        <v>2422</v>
      </c>
      <c r="B1243" s="389">
        <v>611</v>
      </c>
      <c r="C1243" s="389">
        <v>1922</v>
      </c>
      <c r="D1243" s="389">
        <v>3.1456628477905073</v>
      </c>
      <c r="E1243" s="389">
        <v>24</v>
      </c>
      <c r="F1243" s="389">
        <v>100</v>
      </c>
      <c r="G1243" s="389">
        <v>66</v>
      </c>
      <c r="H1243" s="389">
        <v>40</v>
      </c>
      <c r="I1243" s="389">
        <v>48</v>
      </c>
      <c r="J1243" s="389">
        <v>51</v>
      </c>
      <c r="K1243" s="389">
        <v>109</v>
      </c>
      <c r="L1243" s="389">
        <v>52</v>
      </c>
      <c r="M1243" s="389">
        <v>39</v>
      </c>
      <c r="N1243" s="389">
        <v>33</v>
      </c>
      <c r="O1243" s="389">
        <v>49</v>
      </c>
      <c r="P1243" s="391">
        <v>0</v>
      </c>
    </row>
    <row r="1244" spans="1:16">
      <c r="A1244" s="399" t="s">
        <v>2423</v>
      </c>
      <c r="B1244" s="389">
        <v>10</v>
      </c>
      <c r="C1244" s="389">
        <v>28</v>
      </c>
      <c r="D1244" s="389">
        <v>2.8</v>
      </c>
      <c r="E1244" s="391">
        <v>0</v>
      </c>
      <c r="F1244" s="391">
        <v>0</v>
      </c>
      <c r="G1244" s="391">
        <v>0</v>
      </c>
      <c r="H1244" s="389">
        <v>1</v>
      </c>
      <c r="I1244" s="391">
        <v>0</v>
      </c>
      <c r="J1244" s="391">
        <v>0</v>
      </c>
      <c r="K1244" s="389">
        <v>5</v>
      </c>
      <c r="L1244" s="389">
        <v>1</v>
      </c>
      <c r="M1244" s="391">
        <v>0</v>
      </c>
      <c r="N1244" s="389">
        <v>1</v>
      </c>
      <c r="O1244" s="389">
        <v>2</v>
      </c>
      <c r="P1244" s="391">
        <v>0</v>
      </c>
    </row>
    <row r="1245" spans="1:16">
      <c r="A1245" s="399" t="s">
        <v>2424</v>
      </c>
      <c r="B1245" s="389">
        <v>13</v>
      </c>
      <c r="C1245" s="389">
        <v>44</v>
      </c>
      <c r="D1245" s="389">
        <v>3.3846153846153846</v>
      </c>
      <c r="E1245" s="391">
        <v>0</v>
      </c>
      <c r="F1245" s="391">
        <v>0</v>
      </c>
      <c r="G1245" s="389">
        <v>1</v>
      </c>
      <c r="H1245" s="389">
        <v>2</v>
      </c>
      <c r="I1245" s="389">
        <v>1</v>
      </c>
      <c r="J1245" s="389">
        <v>2</v>
      </c>
      <c r="K1245" s="389">
        <v>3</v>
      </c>
      <c r="L1245" s="389">
        <v>3</v>
      </c>
      <c r="M1245" s="391">
        <v>0</v>
      </c>
      <c r="N1245" s="389">
        <v>1</v>
      </c>
      <c r="O1245" s="391">
        <v>0</v>
      </c>
      <c r="P1245" s="391">
        <v>0</v>
      </c>
    </row>
    <row r="1246" spans="1:16">
      <c r="A1246" s="399" t="s">
        <v>2425</v>
      </c>
      <c r="B1246" s="389">
        <v>47</v>
      </c>
      <c r="C1246" s="389">
        <v>349</v>
      </c>
      <c r="D1246" s="389">
        <v>7.4255319148936172</v>
      </c>
      <c r="E1246" s="389">
        <v>1</v>
      </c>
      <c r="F1246" s="389">
        <v>1</v>
      </c>
      <c r="G1246" s="391">
        <v>0</v>
      </c>
      <c r="H1246" s="389">
        <v>1</v>
      </c>
      <c r="I1246" s="391">
        <v>0</v>
      </c>
      <c r="J1246" s="389">
        <v>2</v>
      </c>
      <c r="K1246" s="389">
        <v>9</v>
      </c>
      <c r="L1246" s="389">
        <v>8</v>
      </c>
      <c r="M1246" s="389">
        <v>2</v>
      </c>
      <c r="N1246" s="389">
        <v>8</v>
      </c>
      <c r="O1246" s="389">
        <v>15</v>
      </c>
      <c r="P1246" s="391">
        <v>0</v>
      </c>
    </row>
    <row r="1247" spans="1:16" ht="22.5">
      <c r="A1247" s="399" t="s">
        <v>2426</v>
      </c>
      <c r="B1247" s="389">
        <v>47</v>
      </c>
      <c r="C1247" s="389">
        <v>166</v>
      </c>
      <c r="D1247" s="389">
        <v>3.5319148936170213</v>
      </c>
      <c r="E1247" s="389">
        <v>3</v>
      </c>
      <c r="F1247" s="391">
        <v>0</v>
      </c>
      <c r="G1247" s="389">
        <v>1</v>
      </c>
      <c r="H1247" s="389">
        <v>2</v>
      </c>
      <c r="I1247" s="389">
        <v>5</v>
      </c>
      <c r="J1247" s="389">
        <v>2</v>
      </c>
      <c r="K1247" s="389">
        <v>13</v>
      </c>
      <c r="L1247" s="389">
        <v>7</v>
      </c>
      <c r="M1247" s="389">
        <v>5</v>
      </c>
      <c r="N1247" s="389">
        <v>3</v>
      </c>
      <c r="O1247" s="389">
        <v>6</v>
      </c>
      <c r="P1247" s="391">
        <v>0</v>
      </c>
    </row>
    <row r="1248" spans="1:16" ht="22.5">
      <c r="A1248" s="399" t="s">
        <v>2427</v>
      </c>
      <c r="B1248" s="389">
        <v>67</v>
      </c>
      <c r="C1248" s="389">
        <v>222</v>
      </c>
      <c r="D1248" s="389">
        <v>3.3134328358208953</v>
      </c>
      <c r="E1248" s="389">
        <v>1</v>
      </c>
      <c r="F1248" s="391">
        <v>0</v>
      </c>
      <c r="G1248" s="389">
        <v>4</v>
      </c>
      <c r="H1248" s="389">
        <v>8</v>
      </c>
      <c r="I1248" s="389">
        <v>4</v>
      </c>
      <c r="J1248" s="389">
        <v>4</v>
      </c>
      <c r="K1248" s="389">
        <v>11</v>
      </c>
      <c r="L1248" s="389">
        <v>13</v>
      </c>
      <c r="M1248" s="389">
        <v>10</v>
      </c>
      <c r="N1248" s="389">
        <v>7</v>
      </c>
      <c r="O1248" s="389">
        <v>5</v>
      </c>
      <c r="P1248" s="391">
        <v>0</v>
      </c>
    </row>
    <row r="1249" spans="1:16">
      <c r="A1249" s="399" t="s">
        <v>2428</v>
      </c>
      <c r="B1249" s="389">
        <v>1</v>
      </c>
      <c r="C1249" s="389">
        <v>1</v>
      </c>
      <c r="D1249" s="389">
        <v>1</v>
      </c>
      <c r="E1249" s="391">
        <v>0</v>
      </c>
      <c r="F1249" s="391">
        <v>0</v>
      </c>
      <c r="G1249" s="391">
        <v>0</v>
      </c>
      <c r="H1249" s="391">
        <v>0</v>
      </c>
      <c r="I1249" s="391">
        <v>0</v>
      </c>
      <c r="J1249" s="391">
        <v>0</v>
      </c>
      <c r="K1249" s="391">
        <v>0</v>
      </c>
      <c r="L1249" s="391">
        <v>0</v>
      </c>
      <c r="M1249" s="391">
        <v>0</v>
      </c>
      <c r="N1249" s="389">
        <v>1</v>
      </c>
      <c r="O1249" s="391">
        <v>0</v>
      </c>
      <c r="P1249" s="391">
        <v>0</v>
      </c>
    </row>
    <row r="1250" spans="1:16" ht="22.5">
      <c r="A1250" s="399" t="s">
        <v>2430</v>
      </c>
      <c r="B1250" s="389">
        <v>2</v>
      </c>
      <c r="C1250" s="389">
        <v>5</v>
      </c>
      <c r="D1250" s="389">
        <v>2.5</v>
      </c>
      <c r="E1250" s="391">
        <v>0</v>
      </c>
      <c r="F1250" s="391">
        <v>0</v>
      </c>
      <c r="G1250" s="391">
        <v>0</v>
      </c>
      <c r="H1250" s="391">
        <v>0</v>
      </c>
      <c r="I1250" s="391">
        <v>0</v>
      </c>
      <c r="J1250" s="391">
        <v>0</v>
      </c>
      <c r="K1250" s="389">
        <v>1</v>
      </c>
      <c r="L1250" s="391">
        <v>0</v>
      </c>
      <c r="M1250" s="391">
        <v>0</v>
      </c>
      <c r="N1250" s="391">
        <v>0</v>
      </c>
      <c r="O1250" s="389">
        <v>1</v>
      </c>
      <c r="P1250" s="391">
        <v>0</v>
      </c>
    </row>
    <row r="1251" spans="1:16" ht="22.5">
      <c r="A1251" s="399" t="s">
        <v>2431</v>
      </c>
      <c r="B1251" s="389">
        <v>43</v>
      </c>
      <c r="C1251" s="389">
        <v>132</v>
      </c>
      <c r="D1251" s="389">
        <v>3.0697674418604652</v>
      </c>
      <c r="E1251" s="391">
        <v>0</v>
      </c>
      <c r="F1251" s="389">
        <v>3</v>
      </c>
      <c r="G1251" s="389">
        <v>1</v>
      </c>
      <c r="H1251" s="389">
        <v>3</v>
      </c>
      <c r="I1251" s="389">
        <v>4</v>
      </c>
      <c r="J1251" s="389">
        <v>1</v>
      </c>
      <c r="K1251" s="389">
        <v>10</v>
      </c>
      <c r="L1251" s="389">
        <v>10</v>
      </c>
      <c r="M1251" s="389">
        <v>7</v>
      </c>
      <c r="N1251" s="389">
        <v>2</v>
      </c>
      <c r="O1251" s="389">
        <v>2</v>
      </c>
      <c r="P1251" s="391">
        <v>0</v>
      </c>
    </row>
    <row r="1252" spans="1:16">
      <c r="A1252" s="399" t="s">
        <v>2432</v>
      </c>
      <c r="B1252" s="389">
        <v>47</v>
      </c>
      <c r="C1252" s="389">
        <v>166</v>
      </c>
      <c r="D1252" s="389">
        <v>3.5319148936170213</v>
      </c>
      <c r="E1252" s="389">
        <v>1</v>
      </c>
      <c r="F1252" s="391">
        <v>0</v>
      </c>
      <c r="G1252" s="389">
        <v>2</v>
      </c>
      <c r="H1252" s="389">
        <v>1</v>
      </c>
      <c r="I1252" s="391">
        <v>0</v>
      </c>
      <c r="J1252" s="389">
        <v>2</v>
      </c>
      <c r="K1252" s="389">
        <v>7</v>
      </c>
      <c r="L1252" s="389">
        <v>5</v>
      </c>
      <c r="M1252" s="389">
        <v>7</v>
      </c>
      <c r="N1252" s="389">
        <v>6</v>
      </c>
      <c r="O1252" s="389">
        <v>16</v>
      </c>
      <c r="P1252" s="391">
        <v>0</v>
      </c>
    </row>
    <row r="1253" spans="1:16">
      <c r="A1253" s="399" t="s">
        <v>2433</v>
      </c>
      <c r="B1253" s="389">
        <v>41</v>
      </c>
      <c r="C1253" s="389">
        <v>422</v>
      </c>
      <c r="D1253" s="389">
        <v>10.292682926829269</v>
      </c>
      <c r="E1253" s="389">
        <v>1</v>
      </c>
      <c r="F1253" s="389">
        <v>1</v>
      </c>
      <c r="G1253" s="389">
        <v>2</v>
      </c>
      <c r="H1253" s="389">
        <v>1</v>
      </c>
      <c r="I1253" s="389">
        <v>3</v>
      </c>
      <c r="J1253" s="389">
        <v>6</v>
      </c>
      <c r="K1253" s="389">
        <v>10</v>
      </c>
      <c r="L1253" s="389">
        <v>7</v>
      </c>
      <c r="M1253" s="389">
        <v>5</v>
      </c>
      <c r="N1253" s="389">
        <v>3</v>
      </c>
      <c r="O1253" s="389">
        <v>2</v>
      </c>
      <c r="P1253" s="391">
        <v>0</v>
      </c>
    </row>
    <row r="1254" spans="1:16" ht="22.5">
      <c r="A1254" s="399" t="s">
        <v>2434</v>
      </c>
      <c r="B1254" s="389">
        <v>147</v>
      </c>
      <c r="C1254" s="389">
        <v>884</v>
      </c>
      <c r="D1254" s="389">
        <v>6.0136054421768703</v>
      </c>
      <c r="E1254" s="389">
        <v>1</v>
      </c>
      <c r="F1254" s="389">
        <v>1</v>
      </c>
      <c r="G1254" s="389">
        <v>2</v>
      </c>
      <c r="H1254" s="389">
        <v>4</v>
      </c>
      <c r="I1254" s="389">
        <v>2</v>
      </c>
      <c r="J1254" s="389">
        <v>10</v>
      </c>
      <c r="K1254" s="389">
        <v>17</v>
      </c>
      <c r="L1254" s="389">
        <v>23</v>
      </c>
      <c r="M1254" s="389">
        <v>25</v>
      </c>
      <c r="N1254" s="389">
        <v>16</v>
      </c>
      <c r="O1254" s="389">
        <v>46</v>
      </c>
      <c r="P1254" s="391">
        <v>0</v>
      </c>
    </row>
    <row r="1255" spans="1:16" ht="22.5">
      <c r="A1255" s="399" t="s">
        <v>2435</v>
      </c>
      <c r="B1255" s="389">
        <v>10</v>
      </c>
      <c r="C1255" s="389">
        <v>39</v>
      </c>
      <c r="D1255" s="389">
        <v>3.9</v>
      </c>
      <c r="E1255" s="391">
        <v>0</v>
      </c>
      <c r="F1255" s="391">
        <v>0</v>
      </c>
      <c r="G1255" s="391">
        <v>0</v>
      </c>
      <c r="H1255" s="391">
        <v>0</v>
      </c>
      <c r="I1255" s="391">
        <v>0</v>
      </c>
      <c r="J1255" s="389">
        <v>3</v>
      </c>
      <c r="K1255" s="391">
        <v>0</v>
      </c>
      <c r="L1255" s="389">
        <v>2</v>
      </c>
      <c r="M1255" s="391">
        <v>0</v>
      </c>
      <c r="N1255" s="389">
        <v>3</v>
      </c>
      <c r="O1255" s="389">
        <v>2</v>
      </c>
      <c r="P1255" s="391">
        <v>0</v>
      </c>
    </row>
    <row r="1256" spans="1:16" ht="22.5">
      <c r="A1256" s="399" t="s">
        <v>2436</v>
      </c>
      <c r="B1256" s="389">
        <v>11</v>
      </c>
      <c r="C1256" s="389">
        <v>38</v>
      </c>
      <c r="D1256" s="389">
        <v>3.4545454545454546</v>
      </c>
      <c r="E1256" s="391">
        <v>0</v>
      </c>
      <c r="F1256" s="389">
        <v>1</v>
      </c>
      <c r="G1256" s="391">
        <v>0</v>
      </c>
      <c r="H1256" s="391">
        <v>0</v>
      </c>
      <c r="I1256" s="391">
        <v>0</v>
      </c>
      <c r="J1256" s="389">
        <v>1</v>
      </c>
      <c r="K1256" s="389">
        <v>1</v>
      </c>
      <c r="L1256" s="389">
        <v>5</v>
      </c>
      <c r="M1256" s="389">
        <v>2</v>
      </c>
      <c r="N1256" s="391">
        <v>0</v>
      </c>
      <c r="O1256" s="389">
        <v>1</v>
      </c>
      <c r="P1256" s="391">
        <v>0</v>
      </c>
    </row>
    <row r="1257" spans="1:16" ht="22.5">
      <c r="A1257" s="399" t="s">
        <v>2437</v>
      </c>
      <c r="B1257" s="389">
        <v>8</v>
      </c>
      <c r="C1257" s="389">
        <v>32</v>
      </c>
      <c r="D1257" s="389">
        <v>4</v>
      </c>
      <c r="E1257" s="391">
        <v>0</v>
      </c>
      <c r="F1257" s="391">
        <v>0</v>
      </c>
      <c r="G1257" s="391">
        <v>0</v>
      </c>
      <c r="H1257" s="389">
        <v>1</v>
      </c>
      <c r="I1257" s="391">
        <v>0</v>
      </c>
      <c r="J1257" s="391">
        <v>0</v>
      </c>
      <c r="K1257" s="389">
        <v>2</v>
      </c>
      <c r="L1257" s="389">
        <v>3</v>
      </c>
      <c r="M1257" s="389">
        <v>1</v>
      </c>
      <c r="N1257" s="389">
        <v>1</v>
      </c>
      <c r="O1257" s="391">
        <v>0</v>
      </c>
      <c r="P1257" s="391">
        <v>0</v>
      </c>
    </row>
    <row r="1258" spans="1:16">
      <c r="A1258" s="399" t="s">
        <v>2438</v>
      </c>
      <c r="B1258" s="389">
        <v>6</v>
      </c>
      <c r="C1258" s="389">
        <v>29</v>
      </c>
      <c r="D1258" s="389">
        <v>4.833333333333333</v>
      </c>
      <c r="E1258" s="391">
        <v>0</v>
      </c>
      <c r="F1258" s="391">
        <v>0</v>
      </c>
      <c r="G1258" s="391">
        <v>0</v>
      </c>
      <c r="H1258" s="391">
        <v>0</v>
      </c>
      <c r="I1258" s="391">
        <v>0</v>
      </c>
      <c r="J1258" s="391">
        <v>0</v>
      </c>
      <c r="K1258" s="391">
        <v>0</v>
      </c>
      <c r="L1258" s="391">
        <v>0</v>
      </c>
      <c r="M1258" s="389">
        <v>3</v>
      </c>
      <c r="N1258" s="389">
        <v>1</v>
      </c>
      <c r="O1258" s="389">
        <v>2</v>
      </c>
      <c r="P1258" s="391">
        <v>0</v>
      </c>
    </row>
    <row r="1259" spans="1:16" ht="22.5">
      <c r="A1259" s="399" t="s">
        <v>2439</v>
      </c>
      <c r="B1259" s="389">
        <v>41</v>
      </c>
      <c r="C1259" s="389">
        <v>361</v>
      </c>
      <c r="D1259" s="389">
        <v>8.8048780487804876</v>
      </c>
      <c r="E1259" s="391">
        <v>0</v>
      </c>
      <c r="F1259" s="391">
        <v>0</v>
      </c>
      <c r="G1259" s="391">
        <v>0</v>
      </c>
      <c r="H1259" s="389">
        <v>4</v>
      </c>
      <c r="I1259" s="389">
        <v>4</v>
      </c>
      <c r="J1259" s="389">
        <v>4</v>
      </c>
      <c r="K1259" s="389">
        <v>8</v>
      </c>
      <c r="L1259" s="389">
        <v>7</v>
      </c>
      <c r="M1259" s="389">
        <v>3</v>
      </c>
      <c r="N1259" s="389">
        <v>5</v>
      </c>
      <c r="O1259" s="389">
        <v>6</v>
      </c>
      <c r="P1259" s="391">
        <v>0</v>
      </c>
    </row>
    <row r="1260" spans="1:16" ht="33.75">
      <c r="A1260" s="399" t="s">
        <v>2440</v>
      </c>
      <c r="B1260" s="389">
        <v>2</v>
      </c>
      <c r="C1260" s="389">
        <v>5</v>
      </c>
      <c r="D1260" s="389">
        <v>2.5</v>
      </c>
      <c r="E1260" s="391">
        <v>0</v>
      </c>
      <c r="F1260" s="391">
        <v>0</v>
      </c>
      <c r="G1260" s="391">
        <v>0</v>
      </c>
      <c r="H1260" s="391">
        <v>0</v>
      </c>
      <c r="I1260" s="391">
        <v>0</v>
      </c>
      <c r="J1260" s="391">
        <v>0</v>
      </c>
      <c r="K1260" s="391">
        <v>0</v>
      </c>
      <c r="L1260" s="389">
        <v>1</v>
      </c>
      <c r="M1260" s="391">
        <v>0</v>
      </c>
      <c r="N1260" s="389">
        <v>1</v>
      </c>
      <c r="O1260" s="391">
        <v>0</v>
      </c>
      <c r="P1260" s="391">
        <v>0</v>
      </c>
    </row>
    <row r="1261" spans="1:16" ht="22.5">
      <c r="A1261" s="399" t="s">
        <v>2441</v>
      </c>
      <c r="B1261" s="389">
        <v>181</v>
      </c>
      <c r="C1261" s="389">
        <v>742</v>
      </c>
      <c r="D1261" s="389">
        <v>4.0994475138121551</v>
      </c>
      <c r="E1261" s="389">
        <v>2</v>
      </c>
      <c r="F1261" s="389">
        <v>2</v>
      </c>
      <c r="G1261" s="389">
        <v>5</v>
      </c>
      <c r="H1261" s="389">
        <v>7</v>
      </c>
      <c r="I1261" s="389">
        <v>16</v>
      </c>
      <c r="J1261" s="389">
        <v>17</v>
      </c>
      <c r="K1261" s="389">
        <v>24</v>
      </c>
      <c r="L1261" s="389">
        <v>15</v>
      </c>
      <c r="M1261" s="389">
        <v>23</v>
      </c>
      <c r="N1261" s="389">
        <v>24</v>
      </c>
      <c r="O1261" s="389">
        <v>46</v>
      </c>
      <c r="P1261" s="391">
        <v>0</v>
      </c>
    </row>
    <row r="1262" spans="1:16" ht="22.5">
      <c r="A1262" s="399" t="s">
        <v>2442</v>
      </c>
      <c r="B1262" s="389">
        <v>113</v>
      </c>
      <c r="C1262" s="389">
        <v>490</v>
      </c>
      <c r="D1262" s="389">
        <v>4.336283185840708</v>
      </c>
      <c r="E1262" s="391">
        <v>0</v>
      </c>
      <c r="F1262" s="389">
        <v>2</v>
      </c>
      <c r="G1262" s="389">
        <v>5</v>
      </c>
      <c r="H1262" s="389">
        <v>8</v>
      </c>
      <c r="I1262" s="389">
        <v>11</v>
      </c>
      <c r="J1262" s="389">
        <v>15</v>
      </c>
      <c r="K1262" s="389">
        <v>24</v>
      </c>
      <c r="L1262" s="389">
        <v>11</v>
      </c>
      <c r="M1262" s="389">
        <v>11</v>
      </c>
      <c r="N1262" s="389">
        <v>9</v>
      </c>
      <c r="O1262" s="389">
        <v>17</v>
      </c>
      <c r="P1262" s="391">
        <v>0</v>
      </c>
    </row>
    <row r="1263" spans="1:16" ht="22.5">
      <c r="A1263" s="399" t="s">
        <v>2443</v>
      </c>
      <c r="B1263" s="389">
        <v>295</v>
      </c>
      <c r="C1263" s="389">
        <v>1151</v>
      </c>
      <c r="D1263" s="389">
        <v>3.9016949152542373</v>
      </c>
      <c r="E1263" s="389">
        <v>2</v>
      </c>
      <c r="F1263" s="389">
        <v>8</v>
      </c>
      <c r="G1263" s="389">
        <v>20</v>
      </c>
      <c r="H1263" s="389">
        <v>27</v>
      </c>
      <c r="I1263" s="389">
        <v>45</v>
      </c>
      <c r="J1263" s="389">
        <v>37</v>
      </c>
      <c r="K1263" s="389">
        <v>49</v>
      </c>
      <c r="L1263" s="389">
        <v>42</v>
      </c>
      <c r="M1263" s="389">
        <v>26</v>
      </c>
      <c r="N1263" s="389">
        <v>19</v>
      </c>
      <c r="O1263" s="389">
        <v>20</v>
      </c>
      <c r="P1263" s="391">
        <v>0</v>
      </c>
    </row>
    <row r="1264" spans="1:16" ht="22.5">
      <c r="A1264" s="399" t="s">
        <v>2444</v>
      </c>
      <c r="B1264" s="389">
        <v>377</v>
      </c>
      <c r="C1264" s="389">
        <v>2244</v>
      </c>
      <c r="D1264" s="389">
        <v>5.9522546419098141</v>
      </c>
      <c r="E1264" s="389">
        <v>1</v>
      </c>
      <c r="F1264" s="389">
        <v>1</v>
      </c>
      <c r="G1264" s="389">
        <v>8</v>
      </c>
      <c r="H1264" s="389">
        <v>20</v>
      </c>
      <c r="I1264" s="389">
        <v>25</v>
      </c>
      <c r="J1264" s="389">
        <v>29</v>
      </c>
      <c r="K1264" s="389">
        <v>57</v>
      </c>
      <c r="L1264" s="389">
        <v>38</v>
      </c>
      <c r="M1264" s="389">
        <v>50</v>
      </c>
      <c r="N1264" s="389">
        <v>42</v>
      </c>
      <c r="O1264" s="389">
        <v>106</v>
      </c>
      <c r="P1264" s="391">
        <v>0</v>
      </c>
    </row>
    <row r="1265" spans="1:16" ht="33.75">
      <c r="A1265" s="399" t="s">
        <v>2445</v>
      </c>
      <c r="B1265" s="389">
        <v>34</v>
      </c>
      <c r="C1265" s="389">
        <v>130</v>
      </c>
      <c r="D1265" s="389">
        <v>3.8235294117647061</v>
      </c>
      <c r="E1265" s="391">
        <v>0</v>
      </c>
      <c r="F1265" s="391">
        <v>0</v>
      </c>
      <c r="G1265" s="391">
        <v>0</v>
      </c>
      <c r="H1265" s="389">
        <v>1</v>
      </c>
      <c r="I1265" s="389">
        <v>1</v>
      </c>
      <c r="J1265" s="389">
        <v>1</v>
      </c>
      <c r="K1265" s="389">
        <v>7</v>
      </c>
      <c r="L1265" s="389">
        <v>6</v>
      </c>
      <c r="M1265" s="389">
        <v>10</v>
      </c>
      <c r="N1265" s="391">
        <v>0</v>
      </c>
      <c r="O1265" s="389">
        <v>8</v>
      </c>
      <c r="P1265" s="391">
        <v>0</v>
      </c>
    </row>
    <row r="1266" spans="1:16" ht="33.75">
      <c r="A1266" s="399" t="s">
        <v>3447</v>
      </c>
      <c r="B1266" s="389">
        <v>119</v>
      </c>
      <c r="C1266" s="389">
        <v>491</v>
      </c>
      <c r="D1266" s="389">
        <v>4.1260504201680677</v>
      </c>
      <c r="E1266" s="391">
        <v>0</v>
      </c>
      <c r="F1266" s="389">
        <v>2</v>
      </c>
      <c r="G1266" s="391">
        <v>0</v>
      </c>
      <c r="H1266" s="389">
        <v>3</v>
      </c>
      <c r="I1266" s="389">
        <v>7</v>
      </c>
      <c r="J1266" s="389">
        <v>14</v>
      </c>
      <c r="K1266" s="389">
        <v>19</v>
      </c>
      <c r="L1266" s="389">
        <v>18</v>
      </c>
      <c r="M1266" s="389">
        <v>22</v>
      </c>
      <c r="N1266" s="389">
        <v>14</v>
      </c>
      <c r="O1266" s="389">
        <v>19</v>
      </c>
      <c r="P1266" s="389">
        <v>1</v>
      </c>
    </row>
    <row r="1267" spans="1:16" ht="33.75">
      <c r="A1267" s="399" t="s">
        <v>2446</v>
      </c>
      <c r="B1267" s="389">
        <v>7</v>
      </c>
      <c r="C1267" s="389">
        <v>53</v>
      </c>
      <c r="D1267" s="389">
        <v>7.5714285714285712</v>
      </c>
      <c r="E1267" s="391">
        <v>0</v>
      </c>
      <c r="F1267" s="391">
        <v>0</v>
      </c>
      <c r="G1267" s="389">
        <v>1</v>
      </c>
      <c r="H1267" s="389">
        <v>1</v>
      </c>
      <c r="I1267" s="391">
        <v>0</v>
      </c>
      <c r="J1267" s="389">
        <v>1</v>
      </c>
      <c r="K1267" s="389">
        <v>2</v>
      </c>
      <c r="L1267" s="391">
        <v>0</v>
      </c>
      <c r="M1267" s="389">
        <v>1</v>
      </c>
      <c r="N1267" s="391">
        <v>0</v>
      </c>
      <c r="O1267" s="389">
        <v>1</v>
      </c>
      <c r="P1267" s="391">
        <v>0</v>
      </c>
    </row>
    <row r="1268" spans="1:16" ht="22.5">
      <c r="A1268" s="399" t="s">
        <v>2447</v>
      </c>
      <c r="B1268" s="389">
        <v>89</v>
      </c>
      <c r="C1268" s="389">
        <v>599</v>
      </c>
      <c r="D1268" s="389">
        <v>6.7303370786516856</v>
      </c>
      <c r="E1268" s="389">
        <v>1</v>
      </c>
      <c r="F1268" s="389">
        <v>3</v>
      </c>
      <c r="G1268" s="389">
        <v>8</v>
      </c>
      <c r="H1268" s="389">
        <v>5</v>
      </c>
      <c r="I1268" s="389">
        <v>5</v>
      </c>
      <c r="J1268" s="389">
        <v>15</v>
      </c>
      <c r="K1268" s="389">
        <v>18</v>
      </c>
      <c r="L1268" s="389">
        <v>18</v>
      </c>
      <c r="M1268" s="389">
        <v>7</v>
      </c>
      <c r="N1268" s="389">
        <v>4</v>
      </c>
      <c r="O1268" s="389">
        <v>5</v>
      </c>
      <c r="P1268" s="391">
        <v>0</v>
      </c>
    </row>
    <row r="1269" spans="1:16" ht="22.5">
      <c r="A1269" s="399" t="s">
        <v>3448</v>
      </c>
      <c r="B1269" s="389">
        <v>91</v>
      </c>
      <c r="C1269" s="389">
        <v>294</v>
      </c>
      <c r="D1269" s="389">
        <v>3.2307692307692308</v>
      </c>
      <c r="E1269" s="389">
        <v>1</v>
      </c>
      <c r="F1269" s="389">
        <v>3</v>
      </c>
      <c r="G1269" s="389">
        <v>12</v>
      </c>
      <c r="H1269" s="389">
        <v>7</v>
      </c>
      <c r="I1269" s="389">
        <v>4</v>
      </c>
      <c r="J1269" s="389">
        <v>7</v>
      </c>
      <c r="K1269" s="389">
        <v>17</v>
      </c>
      <c r="L1269" s="389">
        <v>8</v>
      </c>
      <c r="M1269" s="389">
        <v>9</v>
      </c>
      <c r="N1269" s="389">
        <v>8</v>
      </c>
      <c r="O1269" s="389">
        <v>15</v>
      </c>
      <c r="P1269" s="391">
        <v>0</v>
      </c>
    </row>
    <row r="1270" spans="1:16" ht="45">
      <c r="A1270" s="399" t="s">
        <v>2448</v>
      </c>
      <c r="B1270" s="389">
        <v>4</v>
      </c>
      <c r="C1270" s="389">
        <v>25</v>
      </c>
      <c r="D1270" s="389">
        <v>6.25</v>
      </c>
      <c r="E1270" s="391">
        <v>0</v>
      </c>
      <c r="F1270" s="391">
        <v>0</v>
      </c>
      <c r="G1270" s="391">
        <v>0</v>
      </c>
      <c r="H1270" s="391">
        <v>0</v>
      </c>
      <c r="I1270" s="389">
        <v>1</v>
      </c>
      <c r="J1270" s="391">
        <v>0</v>
      </c>
      <c r="K1270" s="389">
        <v>1</v>
      </c>
      <c r="L1270" s="391">
        <v>0</v>
      </c>
      <c r="M1270" s="389">
        <v>1</v>
      </c>
      <c r="N1270" s="389">
        <v>1</v>
      </c>
      <c r="O1270" s="391">
        <v>0</v>
      </c>
      <c r="P1270" s="391">
        <v>0</v>
      </c>
    </row>
    <row r="1271" spans="1:16" ht="33.75">
      <c r="A1271" s="399" t="s">
        <v>2449</v>
      </c>
      <c r="B1271" s="389">
        <v>311</v>
      </c>
      <c r="C1271" s="389">
        <v>1584</v>
      </c>
      <c r="D1271" s="389">
        <v>5.093247588424437</v>
      </c>
      <c r="E1271" s="389">
        <v>2</v>
      </c>
      <c r="F1271" s="389">
        <v>22</v>
      </c>
      <c r="G1271" s="389">
        <v>29</v>
      </c>
      <c r="H1271" s="389">
        <v>25</v>
      </c>
      <c r="I1271" s="389">
        <v>33</v>
      </c>
      <c r="J1271" s="389">
        <v>49</v>
      </c>
      <c r="K1271" s="389">
        <v>54</v>
      </c>
      <c r="L1271" s="389">
        <v>34</v>
      </c>
      <c r="M1271" s="389">
        <v>22</v>
      </c>
      <c r="N1271" s="389">
        <v>18</v>
      </c>
      <c r="O1271" s="389">
        <v>23</v>
      </c>
      <c r="P1271" s="391">
        <v>0</v>
      </c>
    </row>
    <row r="1272" spans="1:16" ht="22.5">
      <c r="A1272" s="399" t="s">
        <v>2450</v>
      </c>
      <c r="B1272" s="389">
        <v>47</v>
      </c>
      <c r="C1272" s="389">
        <v>133</v>
      </c>
      <c r="D1272" s="389">
        <v>2.8297872340425534</v>
      </c>
      <c r="E1272" s="389">
        <v>1</v>
      </c>
      <c r="F1272" s="389">
        <v>1</v>
      </c>
      <c r="G1272" s="389">
        <v>1</v>
      </c>
      <c r="H1272" s="389">
        <v>2</v>
      </c>
      <c r="I1272" s="389">
        <v>1</v>
      </c>
      <c r="J1272" s="389">
        <v>2</v>
      </c>
      <c r="K1272" s="389">
        <v>9</v>
      </c>
      <c r="L1272" s="389">
        <v>7</v>
      </c>
      <c r="M1272" s="389">
        <v>6</v>
      </c>
      <c r="N1272" s="389">
        <v>7</v>
      </c>
      <c r="O1272" s="389">
        <v>10</v>
      </c>
      <c r="P1272" s="391">
        <v>0</v>
      </c>
    </row>
    <row r="1273" spans="1:16">
      <c r="A1273" s="399" t="s">
        <v>2451</v>
      </c>
      <c r="B1273" s="389">
        <v>34</v>
      </c>
      <c r="C1273" s="389">
        <v>131</v>
      </c>
      <c r="D1273" s="389">
        <v>3.8529411764705883</v>
      </c>
      <c r="E1273" s="391">
        <v>0</v>
      </c>
      <c r="F1273" s="391">
        <v>0</v>
      </c>
      <c r="G1273" s="389">
        <v>5</v>
      </c>
      <c r="H1273" s="389">
        <v>2</v>
      </c>
      <c r="I1273" s="389">
        <v>4</v>
      </c>
      <c r="J1273" s="389">
        <v>1</v>
      </c>
      <c r="K1273" s="389">
        <v>11</v>
      </c>
      <c r="L1273" s="389">
        <v>5</v>
      </c>
      <c r="M1273" s="389">
        <v>2</v>
      </c>
      <c r="N1273" s="391">
        <v>0</v>
      </c>
      <c r="O1273" s="389">
        <v>4</v>
      </c>
      <c r="P1273" s="391">
        <v>0</v>
      </c>
    </row>
    <row r="1274" spans="1:16">
      <c r="A1274" s="399" t="s">
        <v>2452</v>
      </c>
      <c r="B1274" s="389">
        <v>1436</v>
      </c>
      <c r="C1274" s="389">
        <v>6932</v>
      </c>
      <c r="D1274" s="389">
        <v>4.8272980501392757</v>
      </c>
      <c r="E1274" s="389">
        <v>25</v>
      </c>
      <c r="F1274" s="389">
        <v>195</v>
      </c>
      <c r="G1274" s="389">
        <v>248</v>
      </c>
      <c r="H1274" s="389">
        <v>123</v>
      </c>
      <c r="I1274" s="389">
        <v>54</v>
      </c>
      <c r="J1274" s="389">
        <v>53</v>
      </c>
      <c r="K1274" s="389">
        <v>126</v>
      </c>
      <c r="L1274" s="389">
        <v>92</v>
      </c>
      <c r="M1274" s="389">
        <v>112</v>
      </c>
      <c r="N1274" s="389">
        <v>113</v>
      </c>
      <c r="O1274" s="389">
        <v>294</v>
      </c>
      <c r="P1274" s="389">
        <v>1</v>
      </c>
    </row>
    <row r="1275" spans="1:16" ht="33.75">
      <c r="A1275" s="399" t="s">
        <v>2453</v>
      </c>
      <c r="B1275" s="389">
        <v>329</v>
      </c>
      <c r="C1275" s="389">
        <v>792</v>
      </c>
      <c r="D1275" s="389">
        <v>2.4072948328267478</v>
      </c>
      <c r="E1275" s="389">
        <v>1</v>
      </c>
      <c r="F1275" s="389">
        <v>4</v>
      </c>
      <c r="G1275" s="389">
        <v>2</v>
      </c>
      <c r="H1275" s="389">
        <v>7</v>
      </c>
      <c r="I1275" s="389">
        <v>9</v>
      </c>
      <c r="J1275" s="389">
        <v>26</v>
      </c>
      <c r="K1275" s="389">
        <v>38</v>
      </c>
      <c r="L1275" s="389">
        <v>36</v>
      </c>
      <c r="M1275" s="389">
        <v>50</v>
      </c>
      <c r="N1275" s="389">
        <v>45</v>
      </c>
      <c r="O1275" s="389">
        <v>111</v>
      </c>
      <c r="P1275" s="391">
        <v>0</v>
      </c>
    </row>
    <row r="1276" spans="1:16" ht="22.5">
      <c r="A1276" s="399" t="s">
        <v>2454</v>
      </c>
      <c r="B1276" s="389">
        <v>6</v>
      </c>
      <c r="C1276" s="389">
        <v>44</v>
      </c>
      <c r="D1276" s="389">
        <v>7.333333333333333</v>
      </c>
      <c r="E1276" s="391">
        <v>0</v>
      </c>
      <c r="F1276" s="391">
        <v>0</v>
      </c>
      <c r="G1276" s="391">
        <v>0</v>
      </c>
      <c r="H1276" s="391">
        <v>0</v>
      </c>
      <c r="I1276" s="391">
        <v>0</v>
      </c>
      <c r="J1276" s="391">
        <v>0</v>
      </c>
      <c r="K1276" s="391">
        <v>0</v>
      </c>
      <c r="L1276" s="389">
        <v>1</v>
      </c>
      <c r="M1276" s="389">
        <v>1</v>
      </c>
      <c r="N1276" s="389">
        <v>1</v>
      </c>
      <c r="O1276" s="389">
        <v>3</v>
      </c>
      <c r="P1276" s="391">
        <v>0</v>
      </c>
    </row>
    <row r="1277" spans="1:16" ht="22.5">
      <c r="A1277" s="399" t="s">
        <v>2455</v>
      </c>
      <c r="B1277" s="389">
        <v>2</v>
      </c>
      <c r="C1277" s="389">
        <v>2</v>
      </c>
      <c r="D1277" s="389">
        <v>1</v>
      </c>
      <c r="E1277" s="391">
        <v>0</v>
      </c>
      <c r="F1277" s="391">
        <v>0</v>
      </c>
      <c r="G1277" s="391">
        <v>0</v>
      </c>
      <c r="H1277" s="391">
        <v>0</v>
      </c>
      <c r="I1277" s="389">
        <v>1</v>
      </c>
      <c r="J1277" s="391">
        <v>0</v>
      </c>
      <c r="K1277" s="391">
        <v>0</v>
      </c>
      <c r="L1277" s="391">
        <v>0</v>
      </c>
      <c r="M1277" s="389">
        <v>1</v>
      </c>
      <c r="N1277" s="391">
        <v>0</v>
      </c>
      <c r="O1277" s="391">
        <v>0</v>
      </c>
      <c r="P1277" s="391">
        <v>0</v>
      </c>
    </row>
    <row r="1278" spans="1:16" ht="22.5">
      <c r="A1278" s="399" t="s">
        <v>2456</v>
      </c>
      <c r="B1278" s="389">
        <v>23</v>
      </c>
      <c r="C1278" s="389">
        <v>36</v>
      </c>
      <c r="D1278" s="389">
        <v>1.5652173913043479</v>
      </c>
      <c r="E1278" s="391">
        <v>0</v>
      </c>
      <c r="F1278" s="391">
        <v>0</v>
      </c>
      <c r="G1278" s="391">
        <v>0</v>
      </c>
      <c r="H1278" s="391">
        <v>0</v>
      </c>
      <c r="I1278" s="391">
        <v>0</v>
      </c>
      <c r="J1278" s="391">
        <v>0</v>
      </c>
      <c r="K1278" s="391">
        <v>0</v>
      </c>
      <c r="L1278" s="389">
        <v>2</v>
      </c>
      <c r="M1278" s="389">
        <v>4</v>
      </c>
      <c r="N1278" s="389">
        <v>13</v>
      </c>
      <c r="O1278" s="389">
        <v>4</v>
      </c>
      <c r="P1278" s="391">
        <v>0</v>
      </c>
    </row>
    <row r="1279" spans="1:16" ht="22.5">
      <c r="A1279" s="399" t="s">
        <v>2457</v>
      </c>
      <c r="B1279" s="389">
        <v>2</v>
      </c>
      <c r="C1279" s="389">
        <v>7</v>
      </c>
      <c r="D1279" s="389">
        <v>3.5</v>
      </c>
      <c r="E1279" s="391">
        <v>0</v>
      </c>
      <c r="F1279" s="391">
        <v>0</v>
      </c>
      <c r="G1279" s="391">
        <v>0</v>
      </c>
      <c r="H1279" s="389">
        <v>1</v>
      </c>
      <c r="I1279" s="391">
        <v>0</v>
      </c>
      <c r="J1279" s="391">
        <v>0</v>
      </c>
      <c r="K1279" s="391">
        <v>0</v>
      </c>
      <c r="L1279" s="391">
        <v>0</v>
      </c>
      <c r="M1279" s="389">
        <v>1</v>
      </c>
      <c r="N1279" s="391">
        <v>0</v>
      </c>
      <c r="O1279" s="391">
        <v>0</v>
      </c>
      <c r="P1279" s="391">
        <v>0</v>
      </c>
    </row>
    <row r="1280" spans="1:16" ht="22.5">
      <c r="A1280" s="399" t="s">
        <v>2458</v>
      </c>
      <c r="B1280" s="389">
        <v>3</v>
      </c>
      <c r="C1280" s="389">
        <v>42</v>
      </c>
      <c r="D1280" s="389">
        <v>14</v>
      </c>
      <c r="E1280" s="391">
        <v>0</v>
      </c>
      <c r="F1280" s="391">
        <v>0</v>
      </c>
      <c r="G1280" s="389">
        <v>1</v>
      </c>
      <c r="H1280" s="391">
        <v>0</v>
      </c>
      <c r="I1280" s="391">
        <v>0</v>
      </c>
      <c r="J1280" s="391">
        <v>0</v>
      </c>
      <c r="K1280" s="389">
        <v>2</v>
      </c>
      <c r="L1280" s="391">
        <v>0</v>
      </c>
      <c r="M1280" s="391">
        <v>0</v>
      </c>
      <c r="N1280" s="391">
        <v>0</v>
      </c>
      <c r="O1280" s="391">
        <v>0</v>
      </c>
      <c r="P1280" s="391">
        <v>0</v>
      </c>
    </row>
    <row r="1281" spans="1:16" ht="22.5">
      <c r="A1281" s="399" t="s">
        <v>2459</v>
      </c>
      <c r="B1281" s="389">
        <v>75</v>
      </c>
      <c r="C1281" s="389">
        <v>177</v>
      </c>
      <c r="D1281" s="389">
        <v>2.36</v>
      </c>
      <c r="E1281" s="391">
        <v>0</v>
      </c>
      <c r="F1281" s="389">
        <v>4</v>
      </c>
      <c r="G1281" s="389">
        <v>7</v>
      </c>
      <c r="H1281" s="389">
        <v>1</v>
      </c>
      <c r="I1281" s="389">
        <v>3</v>
      </c>
      <c r="J1281" s="389">
        <v>7</v>
      </c>
      <c r="K1281" s="389">
        <v>11</v>
      </c>
      <c r="L1281" s="389">
        <v>4</v>
      </c>
      <c r="M1281" s="389">
        <v>14</v>
      </c>
      <c r="N1281" s="389">
        <v>9</v>
      </c>
      <c r="O1281" s="389">
        <v>15</v>
      </c>
      <c r="P1281" s="391">
        <v>0</v>
      </c>
    </row>
    <row r="1282" spans="1:16" ht="22.5">
      <c r="A1282" s="399" t="s">
        <v>2460</v>
      </c>
      <c r="B1282" s="389">
        <v>32</v>
      </c>
      <c r="C1282" s="389">
        <v>88</v>
      </c>
      <c r="D1282" s="389">
        <v>2.75</v>
      </c>
      <c r="E1282" s="391">
        <v>0</v>
      </c>
      <c r="F1282" s="389">
        <v>5</v>
      </c>
      <c r="G1282" s="389">
        <v>9</v>
      </c>
      <c r="H1282" s="389">
        <v>2</v>
      </c>
      <c r="I1282" s="389">
        <v>2</v>
      </c>
      <c r="J1282" s="389">
        <v>3</v>
      </c>
      <c r="K1282" s="389">
        <v>2</v>
      </c>
      <c r="L1282" s="389">
        <v>2</v>
      </c>
      <c r="M1282" s="391">
        <v>0</v>
      </c>
      <c r="N1282" s="389">
        <v>4</v>
      </c>
      <c r="O1282" s="389">
        <v>3</v>
      </c>
      <c r="P1282" s="391">
        <v>0</v>
      </c>
    </row>
    <row r="1283" spans="1:16">
      <c r="A1283" s="399" t="s">
        <v>2461</v>
      </c>
      <c r="B1283" s="389">
        <v>38</v>
      </c>
      <c r="C1283" s="389">
        <v>87</v>
      </c>
      <c r="D1283" s="389">
        <v>2.2894736842105261</v>
      </c>
      <c r="E1283" s="391">
        <v>0</v>
      </c>
      <c r="F1283" s="389">
        <v>1</v>
      </c>
      <c r="G1283" s="389">
        <v>6</v>
      </c>
      <c r="H1283" s="389">
        <v>2</v>
      </c>
      <c r="I1283" s="389">
        <v>2</v>
      </c>
      <c r="J1283" s="389">
        <v>1</v>
      </c>
      <c r="K1283" s="389">
        <v>10</v>
      </c>
      <c r="L1283" s="389">
        <v>8</v>
      </c>
      <c r="M1283" s="389">
        <v>4</v>
      </c>
      <c r="N1283" s="389">
        <v>1</v>
      </c>
      <c r="O1283" s="389">
        <v>3</v>
      </c>
      <c r="P1283" s="391">
        <v>0</v>
      </c>
    </row>
    <row r="1284" spans="1:16">
      <c r="A1284" s="399" t="s">
        <v>2462</v>
      </c>
      <c r="B1284" s="389">
        <v>2090</v>
      </c>
      <c r="C1284" s="389">
        <v>8051</v>
      </c>
      <c r="D1284" s="389">
        <v>3.8521531100478468</v>
      </c>
      <c r="E1284" s="389">
        <v>8</v>
      </c>
      <c r="F1284" s="389">
        <v>136</v>
      </c>
      <c r="G1284" s="389">
        <v>330</v>
      </c>
      <c r="H1284" s="389">
        <v>226</v>
      </c>
      <c r="I1284" s="389">
        <v>78</v>
      </c>
      <c r="J1284" s="389">
        <v>64</v>
      </c>
      <c r="K1284" s="389">
        <v>163</v>
      </c>
      <c r="L1284" s="389">
        <v>161</v>
      </c>
      <c r="M1284" s="389">
        <v>257</v>
      </c>
      <c r="N1284" s="389">
        <v>258</v>
      </c>
      <c r="O1284" s="389">
        <v>409</v>
      </c>
      <c r="P1284" s="391">
        <v>0</v>
      </c>
    </row>
    <row r="1285" spans="1:16" ht="22.5">
      <c r="A1285" s="399" t="s">
        <v>2463</v>
      </c>
      <c r="B1285" s="389">
        <v>107</v>
      </c>
      <c r="C1285" s="389">
        <v>269</v>
      </c>
      <c r="D1285" s="389">
        <v>2.514018691588785</v>
      </c>
      <c r="E1285" s="391">
        <v>0</v>
      </c>
      <c r="F1285" s="389">
        <v>7</v>
      </c>
      <c r="G1285" s="389">
        <v>18</v>
      </c>
      <c r="H1285" s="389">
        <v>16</v>
      </c>
      <c r="I1285" s="389">
        <v>8</v>
      </c>
      <c r="J1285" s="389">
        <v>4</v>
      </c>
      <c r="K1285" s="389">
        <v>9</v>
      </c>
      <c r="L1285" s="389">
        <v>11</v>
      </c>
      <c r="M1285" s="389">
        <v>9</v>
      </c>
      <c r="N1285" s="389">
        <v>7</v>
      </c>
      <c r="O1285" s="389">
        <v>18</v>
      </c>
      <c r="P1285" s="391">
        <v>0</v>
      </c>
    </row>
    <row r="1286" spans="1:16" ht="22.5">
      <c r="A1286" s="399" t="s">
        <v>2464</v>
      </c>
      <c r="B1286" s="389">
        <v>1</v>
      </c>
      <c r="C1286" s="389">
        <v>2</v>
      </c>
      <c r="D1286" s="389">
        <v>2</v>
      </c>
      <c r="E1286" s="391">
        <v>0</v>
      </c>
      <c r="F1286" s="391">
        <v>0</v>
      </c>
      <c r="G1286" s="391">
        <v>0</v>
      </c>
      <c r="H1286" s="391">
        <v>0</v>
      </c>
      <c r="I1286" s="391">
        <v>0</v>
      </c>
      <c r="J1286" s="391">
        <v>0</v>
      </c>
      <c r="K1286" s="391">
        <v>0</v>
      </c>
      <c r="L1286" s="389">
        <v>1</v>
      </c>
      <c r="M1286" s="391">
        <v>0</v>
      </c>
      <c r="N1286" s="391">
        <v>0</v>
      </c>
      <c r="O1286" s="391">
        <v>0</v>
      </c>
      <c r="P1286" s="391">
        <v>0</v>
      </c>
    </row>
    <row r="1287" spans="1:16" ht="22.5">
      <c r="A1287" s="399" t="s">
        <v>2465</v>
      </c>
      <c r="B1287" s="389">
        <v>5</v>
      </c>
      <c r="C1287" s="389">
        <v>26</v>
      </c>
      <c r="D1287" s="389">
        <v>5.2</v>
      </c>
      <c r="E1287" s="391">
        <v>0</v>
      </c>
      <c r="F1287" s="391">
        <v>0</v>
      </c>
      <c r="G1287" s="391">
        <v>0</v>
      </c>
      <c r="H1287" s="391">
        <v>0</v>
      </c>
      <c r="I1287" s="389">
        <v>1</v>
      </c>
      <c r="J1287" s="389">
        <v>1</v>
      </c>
      <c r="K1287" s="391">
        <v>0</v>
      </c>
      <c r="L1287" s="389">
        <v>2</v>
      </c>
      <c r="M1287" s="391">
        <v>0</v>
      </c>
      <c r="N1287" s="389">
        <v>1</v>
      </c>
      <c r="O1287" s="391">
        <v>0</v>
      </c>
      <c r="P1287" s="391">
        <v>0</v>
      </c>
    </row>
    <row r="1288" spans="1:16" ht="22.5">
      <c r="A1288" s="399" t="s">
        <v>2466</v>
      </c>
      <c r="B1288" s="389">
        <v>24</v>
      </c>
      <c r="C1288" s="389">
        <v>42</v>
      </c>
      <c r="D1288" s="389">
        <v>1.75</v>
      </c>
      <c r="E1288" s="391">
        <v>0</v>
      </c>
      <c r="F1288" s="389">
        <v>2</v>
      </c>
      <c r="G1288" s="391">
        <v>0</v>
      </c>
      <c r="H1288" s="389">
        <v>2</v>
      </c>
      <c r="I1288" s="391">
        <v>0</v>
      </c>
      <c r="J1288" s="389">
        <v>4</v>
      </c>
      <c r="K1288" s="389">
        <v>3</v>
      </c>
      <c r="L1288" s="389">
        <v>4</v>
      </c>
      <c r="M1288" s="389">
        <v>3</v>
      </c>
      <c r="N1288" s="389">
        <v>3</v>
      </c>
      <c r="O1288" s="389">
        <v>3</v>
      </c>
      <c r="P1288" s="391">
        <v>0</v>
      </c>
    </row>
    <row r="1289" spans="1:16" ht="22.5">
      <c r="A1289" s="399" t="s">
        <v>2467</v>
      </c>
      <c r="B1289" s="389">
        <v>1</v>
      </c>
      <c r="C1289" s="389">
        <v>4</v>
      </c>
      <c r="D1289" s="389">
        <v>4</v>
      </c>
      <c r="E1289" s="391">
        <v>0</v>
      </c>
      <c r="F1289" s="391">
        <v>0</v>
      </c>
      <c r="G1289" s="391">
        <v>0</v>
      </c>
      <c r="H1289" s="391">
        <v>0</v>
      </c>
      <c r="I1289" s="391">
        <v>0</v>
      </c>
      <c r="J1289" s="391">
        <v>0</v>
      </c>
      <c r="K1289" s="391">
        <v>0</v>
      </c>
      <c r="L1289" s="391">
        <v>0</v>
      </c>
      <c r="M1289" s="391">
        <v>0</v>
      </c>
      <c r="N1289" s="391">
        <v>0</v>
      </c>
      <c r="O1289" s="389">
        <v>1</v>
      </c>
      <c r="P1289" s="391">
        <v>0</v>
      </c>
    </row>
    <row r="1290" spans="1:16">
      <c r="A1290" s="399" t="s">
        <v>2468</v>
      </c>
      <c r="B1290" s="389">
        <v>2</v>
      </c>
      <c r="C1290" s="389">
        <v>3</v>
      </c>
      <c r="D1290" s="389">
        <v>1.5</v>
      </c>
      <c r="E1290" s="391">
        <v>0</v>
      </c>
      <c r="F1290" s="391">
        <v>0</v>
      </c>
      <c r="G1290" s="391">
        <v>0</v>
      </c>
      <c r="H1290" s="391">
        <v>0</v>
      </c>
      <c r="I1290" s="391">
        <v>0</v>
      </c>
      <c r="J1290" s="391">
        <v>0</v>
      </c>
      <c r="K1290" s="391">
        <v>0</v>
      </c>
      <c r="L1290" s="391">
        <v>0</v>
      </c>
      <c r="M1290" s="389">
        <v>1</v>
      </c>
      <c r="N1290" s="391">
        <v>0</v>
      </c>
      <c r="O1290" s="389">
        <v>1</v>
      </c>
      <c r="P1290" s="391">
        <v>0</v>
      </c>
    </row>
    <row r="1291" spans="1:16" ht="22.5">
      <c r="A1291" s="399" t="s">
        <v>2469</v>
      </c>
      <c r="B1291" s="389">
        <v>37</v>
      </c>
      <c r="C1291" s="389">
        <v>160</v>
      </c>
      <c r="D1291" s="389">
        <v>4.3243243243243246</v>
      </c>
      <c r="E1291" s="389">
        <v>1</v>
      </c>
      <c r="F1291" s="389">
        <v>4</v>
      </c>
      <c r="G1291" s="389">
        <v>2</v>
      </c>
      <c r="H1291" s="389">
        <v>4</v>
      </c>
      <c r="I1291" s="389">
        <v>4</v>
      </c>
      <c r="J1291" s="389">
        <v>2</v>
      </c>
      <c r="K1291" s="389">
        <v>4</v>
      </c>
      <c r="L1291" s="389">
        <v>4</v>
      </c>
      <c r="M1291" s="389">
        <v>2</v>
      </c>
      <c r="N1291" s="389">
        <v>6</v>
      </c>
      <c r="O1291" s="389">
        <v>4</v>
      </c>
      <c r="P1291" s="391">
        <v>0</v>
      </c>
    </row>
    <row r="1292" spans="1:16" ht="22.5">
      <c r="A1292" s="399" t="s">
        <v>2470</v>
      </c>
      <c r="B1292" s="389">
        <v>49</v>
      </c>
      <c r="C1292" s="389">
        <v>133</v>
      </c>
      <c r="D1292" s="389">
        <v>2.7142857142857144</v>
      </c>
      <c r="E1292" s="389">
        <v>1</v>
      </c>
      <c r="F1292" s="389">
        <v>3</v>
      </c>
      <c r="G1292" s="389">
        <v>6</v>
      </c>
      <c r="H1292" s="389">
        <v>3</v>
      </c>
      <c r="I1292" s="389">
        <v>4</v>
      </c>
      <c r="J1292" s="389">
        <v>5</v>
      </c>
      <c r="K1292" s="389">
        <v>4</v>
      </c>
      <c r="L1292" s="389">
        <v>7</v>
      </c>
      <c r="M1292" s="389">
        <v>7</v>
      </c>
      <c r="N1292" s="389">
        <v>2</v>
      </c>
      <c r="O1292" s="389">
        <v>7</v>
      </c>
      <c r="P1292" s="391">
        <v>0</v>
      </c>
    </row>
    <row r="1293" spans="1:16">
      <c r="A1293" s="399" t="s">
        <v>2471</v>
      </c>
      <c r="B1293" s="389">
        <v>190</v>
      </c>
      <c r="C1293" s="389">
        <v>717</v>
      </c>
      <c r="D1293" s="389">
        <v>3.7736842105263158</v>
      </c>
      <c r="E1293" s="389">
        <v>4</v>
      </c>
      <c r="F1293" s="389">
        <v>32</v>
      </c>
      <c r="G1293" s="389">
        <v>12</v>
      </c>
      <c r="H1293" s="389">
        <v>20</v>
      </c>
      <c r="I1293" s="389">
        <v>9</v>
      </c>
      <c r="J1293" s="389">
        <v>12</v>
      </c>
      <c r="K1293" s="389">
        <v>26</v>
      </c>
      <c r="L1293" s="389">
        <v>37</v>
      </c>
      <c r="M1293" s="389">
        <v>18</v>
      </c>
      <c r="N1293" s="389">
        <v>11</v>
      </c>
      <c r="O1293" s="389">
        <v>9</v>
      </c>
      <c r="P1293" s="391">
        <v>0</v>
      </c>
    </row>
    <row r="1294" spans="1:16" ht="22.5">
      <c r="A1294" s="399" t="s">
        <v>2472</v>
      </c>
      <c r="B1294" s="389">
        <v>639</v>
      </c>
      <c r="C1294" s="389">
        <v>2050</v>
      </c>
      <c r="D1294" s="389">
        <v>3.2081377151799688</v>
      </c>
      <c r="E1294" s="389">
        <v>2</v>
      </c>
      <c r="F1294" s="389">
        <v>23</v>
      </c>
      <c r="G1294" s="389">
        <v>56</v>
      </c>
      <c r="H1294" s="389">
        <v>34</v>
      </c>
      <c r="I1294" s="389">
        <v>32</v>
      </c>
      <c r="J1294" s="389">
        <v>35</v>
      </c>
      <c r="K1294" s="389">
        <v>68</v>
      </c>
      <c r="L1294" s="389">
        <v>74</v>
      </c>
      <c r="M1294" s="389">
        <v>89</v>
      </c>
      <c r="N1294" s="389">
        <v>81</v>
      </c>
      <c r="O1294" s="389">
        <v>145</v>
      </c>
      <c r="P1294" s="391">
        <v>0</v>
      </c>
    </row>
    <row r="1295" spans="1:16" ht="33.75">
      <c r="A1295" s="399" t="s">
        <v>2473</v>
      </c>
      <c r="B1295" s="389">
        <v>59</v>
      </c>
      <c r="C1295" s="389">
        <v>146</v>
      </c>
      <c r="D1295" s="389">
        <v>2.4745762711864407</v>
      </c>
      <c r="E1295" s="391">
        <v>0</v>
      </c>
      <c r="F1295" s="389">
        <v>2</v>
      </c>
      <c r="G1295" s="389">
        <v>7</v>
      </c>
      <c r="H1295" s="389">
        <v>3</v>
      </c>
      <c r="I1295" s="389">
        <v>3</v>
      </c>
      <c r="J1295" s="389">
        <v>7</v>
      </c>
      <c r="K1295" s="389">
        <v>7</v>
      </c>
      <c r="L1295" s="389">
        <v>7</v>
      </c>
      <c r="M1295" s="389">
        <v>13</v>
      </c>
      <c r="N1295" s="389">
        <v>6</v>
      </c>
      <c r="O1295" s="389">
        <v>4</v>
      </c>
      <c r="P1295" s="391">
        <v>0</v>
      </c>
    </row>
    <row r="1296" spans="1:16" ht="22.5">
      <c r="A1296" s="399" t="s">
        <v>2474</v>
      </c>
      <c r="B1296" s="389">
        <v>6</v>
      </c>
      <c r="C1296" s="389">
        <v>10</v>
      </c>
      <c r="D1296" s="389">
        <v>1.6666666666666667</v>
      </c>
      <c r="E1296" s="391">
        <v>0</v>
      </c>
      <c r="F1296" s="391">
        <v>0</v>
      </c>
      <c r="G1296" s="391">
        <v>0</v>
      </c>
      <c r="H1296" s="391">
        <v>0</v>
      </c>
      <c r="I1296" s="391">
        <v>0</v>
      </c>
      <c r="J1296" s="389">
        <v>3</v>
      </c>
      <c r="K1296" s="389">
        <v>1</v>
      </c>
      <c r="L1296" s="389">
        <v>2</v>
      </c>
      <c r="M1296" s="391">
        <v>0</v>
      </c>
      <c r="N1296" s="391">
        <v>0</v>
      </c>
      <c r="O1296" s="391">
        <v>0</v>
      </c>
      <c r="P1296" s="391">
        <v>0</v>
      </c>
    </row>
    <row r="1297" spans="1:16" ht="22.5">
      <c r="A1297" s="399" t="s">
        <v>2476</v>
      </c>
      <c r="B1297" s="389">
        <v>43</v>
      </c>
      <c r="C1297" s="389">
        <v>157</v>
      </c>
      <c r="D1297" s="389">
        <v>3.6511627906976742</v>
      </c>
      <c r="E1297" s="391">
        <v>0</v>
      </c>
      <c r="F1297" s="389">
        <v>1</v>
      </c>
      <c r="G1297" s="389">
        <v>2</v>
      </c>
      <c r="H1297" s="389">
        <v>2</v>
      </c>
      <c r="I1297" s="389">
        <v>7</v>
      </c>
      <c r="J1297" s="389">
        <v>4</v>
      </c>
      <c r="K1297" s="389">
        <v>3</v>
      </c>
      <c r="L1297" s="389">
        <v>8</v>
      </c>
      <c r="M1297" s="389">
        <v>5</v>
      </c>
      <c r="N1297" s="389">
        <v>8</v>
      </c>
      <c r="O1297" s="389">
        <v>3</v>
      </c>
      <c r="P1297" s="391">
        <v>0</v>
      </c>
    </row>
    <row r="1298" spans="1:16" ht="22.5">
      <c r="A1298" s="399" t="s">
        <v>2477</v>
      </c>
      <c r="B1298" s="389">
        <v>6</v>
      </c>
      <c r="C1298" s="389">
        <v>14</v>
      </c>
      <c r="D1298" s="389">
        <v>2.3333333333333335</v>
      </c>
      <c r="E1298" s="389">
        <v>1</v>
      </c>
      <c r="F1298" s="389">
        <v>1</v>
      </c>
      <c r="G1298" s="389">
        <v>1</v>
      </c>
      <c r="H1298" s="391">
        <v>0</v>
      </c>
      <c r="I1298" s="391">
        <v>0</v>
      </c>
      <c r="J1298" s="391">
        <v>0</v>
      </c>
      <c r="K1298" s="389">
        <v>1</v>
      </c>
      <c r="L1298" s="389">
        <v>1</v>
      </c>
      <c r="M1298" s="391">
        <v>0</v>
      </c>
      <c r="N1298" s="389">
        <v>1</v>
      </c>
      <c r="O1298" s="391">
        <v>0</v>
      </c>
      <c r="P1298" s="391">
        <v>0</v>
      </c>
    </row>
    <row r="1299" spans="1:16" ht="22.5">
      <c r="A1299" s="399" t="s">
        <v>2478</v>
      </c>
      <c r="B1299" s="389">
        <v>79</v>
      </c>
      <c r="C1299" s="389">
        <v>319</v>
      </c>
      <c r="D1299" s="389">
        <v>4.037974683544304</v>
      </c>
      <c r="E1299" s="389">
        <v>4</v>
      </c>
      <c r="F1299" s="389">
        <v>12</v>
      </c>
      <c r="G1299" s="389">
        <v>4</v>
      </c>
      <c r="H1299" s="389">
        <v>4</v>
      </c>
      <c r="I1299" s="389">
        <v>5</v>
      </c>
      <c r="J1299" s="389">
        <v>8</v>
      </c>
      <c r="K1299" s="389">
        <v>15</v>
      </c>
      <c r="L1299" s="389">
        <v>9</v>
      </c>
      <c r="M1299" s="389">
        <v>5</v>
      </c>
      <c r="N1299" s="389">
        <v>5</v>
      </c>
      <c r="O1299" s="389">
        <v>8</v>
      </c>
      <c r="P1299" s="391">
        <v>0</v>
      </c>
    </row>
    <row r="1300" spans="1:16" ht="22.5">
      <c r="A1300" s="399" t="s">
        <v>2479</v>
      </c>
      <c r="B1300" s="389">
        <v>165</v>
      </c>
      <c r="C1300" s="389">
        <v>574</v>
      </c>
      <c r="D1300" s="389">
        <v>3.478787878787879</v>
      </c>
      <c r="E1300" s="391">
        <v>0</v>
      </c>
      <c r="F1300" s="389">
        <v>23</v>
      </c>
      <c r="G1300" s="389">
        <v>9</v>
      </c>
      <c r="H1300" s="389">
        <v>13</v>
      </c>
      <c r="I1300" s="389">
        <v>10</v>
      </c>
      <c r="J1300" s="389">
        <v>13</v>
      </c>
      <c r="K1300" s="389">
        <v>29</v>
      </c>
      <c r="L1300" s="389">
        <v>24</v>
      </c>
      <c r="M1300" s="389">
        <v>21</v>
      </c>
      <c r="N1300" s="389">
        <v>12</v>
      </c>
      <c r="O1300" s="389">
        <v>11</v>
      </c>
      <c r="P1300" s="391">
        <v>0</v>
      </c>
    </row>
    <row r="1301" spans="1:16" ht="22.5">
      <c r="A1301" s="399" t="s">
        <v>2480</v>
      </c>
      <c r="B1301" s="389">
        <v>81</v>
      </c>
      <c r="C1301" s="389">
        <v>448</v>
      </c>
      <c r="D1301" s="389">
        <v>5.5308641975308639</v>
      </c>
      <c r="E1301" s="391">
        <v>0</v>
      </c>
      <c r="F1301" s="389">
        <v>5</v>
      </c>
      <c r="G1301" s="389">
        <v>4</v>
      </c>
      <c r="H1301" s="389">
        <v>5</v>
      </c>
      <c r="I1301" s="389">
        <v>2</v>
      </c>
      <c r="J1301" s="389">
        <v>4</v>
      </c>
      <c r="K1301" s="389">
        <v>9</v>
      </c>
      <c r="L1301" s="389">
        <v>9</v>
      </c>
      <c r="M1301" s="389">
        <v>5</v>
      </c>
      <c r="N1301" s="389">
        <v>6</v>
      </c>
      <c r="O1301" s="389">
        <v>31</v>
      </c>
      <c r="P1301" s="389">
        <v>1</v>
      </c>
    </row>
    <row r="1302" spans="1:16">
      <c r="A1302" s="399" t="s">
        <v>2481</v>
      </c>
      <c r="B1302" s="389">
        <v>78</v>
      </c>
      <c r="C1302" s="389">
        <v>504</v>
      </c>
      <c r="D1302" s="389">
        <v>6.4615384615384617</v>
      </c>
      <c r="E1302" s="391">
        <v>0</v>
      </c>
      <c r="F1302" s="389">
        <v>3</v>
      </c>
      <c r="G1302" s="389">
        <v>7</v>
      </c>
      <c r="H1302" s="389">
        <v>5</v>
      </c>
      <c r="I1302" s="389">
        <v>5</v>
      </c>
      <c r="J1302" s="389">
        <v>3</v>
      </c>
      <c r="K1302" s="389">
        <v>11</v>
      </c>
      <c r="L1302" s="389">
        <v>8</v>
      </c>
      <c r="M1302" s="389">
        <v>4</v>
      </c>
      <c r="N1302" s="389">
        <v>5</v>
      </c>
      <c r="O1302" s="389">
        <v>27</v>
      </c>
      <c r="P1302" s="391">
        <v>0</v>
      </c>
    </row>
    <row r="1303" spans="1:16">
      <c r="A1303" s="399" t="s">
        <v>2482</v>
      </c>
      <c r="B1303" s="389">
        <v>2733</v>
      </c>
      <c r="C1303" s="389">
        <v>23594</v>
      </c>
      <c r="D1303" s="389">
        <v>8.6330040248810835</v>
      </c>
      <c r="E1303" s="389">
        <v>20</v>
      </c>
      <c r="F1303" s="389">
        <v>137</v>
      </c>
      <c r="G1303" s="389">
        <v>133</v>
      </c>
      <c r="H1303" s="389">
        <v>98</v>
      </c>
      <c r="I1303" s="389">
        <v>71</v>
      </c>
      <c r="J1303" s="389">
        <v>63</v>
      </c>
      <c r="K1303" s="389">
        <v>92</v>
      </c>
      <c r="L1303" s="389">
        <v>94</v>
      </c>
      <c r="M1303" s="389">
        <v>90</v>
      </c>
      <c r="N1303" s="389">
        <v>171</v>
      </c>
      <c r="O1303" s="389">
        <v>1764</v>
      </c>
      <c r="P1303" s="391">
        <v>0</v>
      </c>
    </row>
    <row r="1304" spans="1:16" ht="22.5">
      <c r="A1304" s="399" t="s">
        <v>2483</v>
      </c>
      <c r="B1304" s="389">
        <v>197</v>
      </c>
      <c r="C1304" s="389">
        <v>1394</v>
      </c>
      <c r="D1304" s="389">
        <v>7.0761421319796955</v>
      </c>
      <c r="E1304" s="389">
        <v>3</v>
      </c>
      <c r="F1304" s="389">
        <v>25</v>
      </c>
      <c r="G1304" s="389">
        <v>7</v>
      </c>
      <c r="H1304" s="389">
        <v>13</v>
      </c>
      <c r="I1304" s="389">
        <v>9</v>
      </c>
      <c r="J1304" s="389">
        <v>11</v>
      </c>
      <c r="K1304" s="389">
        <v>8</v>
      </c>
      <c r="L1304" s="389">
        <v>13</v>
      </c>
      <c r="M1304" s="389">
        <v>15</v>
      </c>
      <c r="N1304" s="389">
        <v>19</v>
      </c>
      <c r="O1304" s="389">
        <v>74</v>
      </c>
      <c r="P1304" s="391">
        <v>0</v>
      </c>
    </row>
    <row r="1305" spans="1:16" ht="22.5">
      <c r="A1305" s="399" t="s">
        <v>2484</v>
      </c>
      <c r="B1305" s="389">
        <v>3</v>
      </c>
      <c r="C1305" s="389">
        <v>33</v>
      </c>
      <c r="D1305" s="389">
        <v>11</v>
      </c>
      <c r="E1305" s="391">
        <v>0</v>
      </c>
      <c r="F1305" s="391">
        <v>0</v>
      </c>
      <c r="G1305" s="391">
        <v>0</v>
      </c>
      <c r="H1305" s="391">
        <v>0</v>
      </c>
      <c r="I1305" s="389">
        <v>1</v>
      </c>
      <c r="J1305" s="391">
        <v>0</v>
      </c>
      <c r="K1305" s="391">
        <v>0</v>
      </c>
      <c r="L1305" s="391">
        <v>0</v>
      </c>
      <c r="M1305" s="391">
        <v>0</v>
      </c>
      <c r="N1305" s="389">
        <v>1</v>
      </c>
      <c r="O1305" s="389">
        <v>1</v>
      </c>
      <c r="P1305" s="391">
        <v>0</v>
      </c>
    </row>
    <row r="1306" spans="1:16" ht="22.5">
      <c r="A1306" s="399" t="s">
        <v>2485</v>
      </c>
      <c r="B1306" s="389">
        <v>9</v>
      </c>
      <c r="C1306" s="389">
        <v>91</v>
      </c>
      <c r="D1306" s="389">
        <v>10.111111111111111</v>
      </c>
      <c r="E1306" s="391">
        <v>0</v>
      </c>
      <c r="F1306" s="391">
        <v>0</v>
      </c>
      <c r="G1306" s="391">
        <v>0</v>
      </c>
      <c r="H1306" s="391">
        <v>0</v>
      </c>
      <c r="I1306" s="391">
        <v>0</v>
      </c>
      <c r="J1306" s="389">
        <v>2</v>
      </c>
      <c r="K1306" s="391">
        <v>0</v>
      </c>
      <c r="L1306" s="389">
        <v>2</v>
      </c>
      <c r="M1306" s="389">
        <v>1</v>
      </c>
      <c r="N1306" s="391">
        <v>0</v>
      </c>
      <c r="O1306" s="389">
        <v>4</v>
      </c>
      <c r="P1306" s="391">
        <v>0</v>
      </c>
    </row>
    <row r="1307" spans="1:16" ht="22.5">
      <c r="A1307" s="399" t="s">
        <v>2486</v>
      </c>
      <c r="B1307" s="389">
        <v>8</v>
      </c>
      <c r="C1307" s="389">
        <v>76</v>
      </c>
      <c r="D1307" s="389">
        <v>9.5</v>
      </c>
      <c r="E1307" s="391">
        <v>0</v>
      </c>
      <c r="F1307" s="391">
        <v>0</v>
      </c>
      <c r="G1307" s="391">
        <v>0</v>
      </c>
      <c r="H1307" s="389">
        <v>1</v>
      </c>
      <c r="I1307" s="391">
        <v>0</v>
      </c>
      <c r="J1307" s="389">
        <v>2</v>
      </c>
      <c r="K1307" s="391">
        <v>0</v>
      </c>
      <c r="L1307" s="389">
        <v>1</v>
      </c>
      <c r="M1307" s="389">
        <v>1</v>
      </c>
      <c r="N1307" s="389">
        <v>2</v>
      </c>
      <c r="O1307" s="389">
        <v>1</v>
      </c>
      <c r="P1307" s="391">
        <v>0</v>
      </c>
    </row>
    <row r="1308" spans="1:16" ht="22.5">
      <c r="A1308" s="399" t="s">
        <v>2487</v>
      </c>
      <c r="B1308" s="389">
        <v>4</v>
      </c>
      <c r="C1308" s="389">
        <v>52</v>
      </c>
      <c r="D1308" s="389">
        <v>13</v>
      </c>
      <c r="E1308" s="391">
        <v>0</v>
      </c>
      <c r="F1308" s="391">
        <v>0</v>
      </c>
      <c r="G1308" s="389">
        <v>2</v>
      </c>
      <c r="H1308" s="391">
        <v>0</v>
      </c>
      <c r="I1308" s="391">
        <v>0</v>
      </c>
      <c r="J1308" s="391">
        <v>0</v>
      </c>
      <c r="K1308" s="391">
        <v>0</v>
      </c>
      <c r="L1308" s="391">
        <v>0</v>
      </c>
      <c r="M1308" s="391">
        <v>0</v>
      </c>
      <c r="N1308" s="391">
        <v>0</v>
      </c>
      <c r="O1308" s="389">
        <v>2</v>
      </c>
      <c r="P1308" s="391">
        <v>0</v>
      </c>
    </row>
    <row r="1309" spans="1:16" ht="22.5">
      <c r="A1309" s="399" t="s">
        <v>2488</v>
      </c>
      <c r="B1309" s="389">
        <v>2</v>
      </c>
      <c r="C1309" s="389">
        <v>25</v>
      </c>
      <c r="D1309" s="389">
        <v>12.5</v>
      </c>
      <c r="E1309" s="391">
        <v>0</v>
      </c>
      <c r="F1309" s="391">
        <v>0</v>
      </c>
      <c r="G1309" s="391">
        <v>0</v>
      </c>
      <c r="H1309" s="391">
        <v>0</v>
      </c>
      <c r="I1309" s="391">
        <v>0</v>
      </c>
      <c r="J1309" s="391">
        <v>0</v>
      </c>
      <c r="K1309" s="391">
        <v>0</v>
      </c>
      <c r="L1309" s="391">
        <v>0</v>
      </c>
      <c r="M1309" s="391">
        <v>0</v>
      </c>
      <c r="N1309" s="389">
        <v>1</v>
      </c>
      <c r="O1309" s="389">
        <v>1</v>
      </c>
      <c r="P1309" s="391">
        <v>0</v>
      </c>
    </row>
    <row r="1310" spans="1:16" ht="22.5">
      <c r="A1310" s="399" t="s">
        <v>2489</v>
      </c>
      <c r="B1310" s="389">
        <v>121</v>
      </c>
      <c r="C1310" s="389">
        <v>511</v>
      </c>
      <c r="D1310" s="389">
        <v>4.223140495867769</v>
      </c>
      <c r="E1310" s="389">
        <v>1</v>
      </c>
      <c r="F1310" s="389">
        <v>4</v>
      </c>
      <c r="G1310" s="389">
        <v>6</v>
      </c>
      <c r="H1310" s="389">
        <v>10</v>
      </c>
      <c r="I1310" s="389">
        <v>5</v>
      </c>
      <c r="J1310" s="389">
        <v>11</v>
      </c>
      <c r="K1310" s="389">
        <v>10</v>
      </c>
      <c r="L1310" s="389">
        <v>14</v>
      </c>
      <c r="M1310" s="389">
        <v>6</v>
      </c>
      <c r="N1310" s="389">
        <v>8</v>
      </c>
      <c r="O1310" s="389">
        <v>46</v>
      </c>
      <c r="P1310" s="391">
        <v>0</v>
      </c>
    </row>
    <row r="1311" spans="1:16">
      <c r="A1311" s="399" t="s">
        <v>2490</v>
      </c>
      <c r="B1311" s="389">
        <v>342</v>
      </c>
      <c r="C1311" s="389">
        <v>1367</v>
      </c>
      <c r="D1311" s="389">
        <v>3.9970760233918128</v>
      </c>
      <c r="E1311" s="391">
        <v>0</v>
      </c>
      <c r="F1311" s="389">
        <v>5</v>
      </c>
      <c r="G1311" s="389">
        <v>5</v>
      </c>
      <c r="H1311" s="389">
        <v>7</v>
      </c>
      <c r="I1311" s="389">
        <v>32</v>
      </c>
      <c r="J1311" s="389">
        <v>33</v>
      </c>
      <c r="K1311" s="389">
        <v>70</v>
      </c>
      <c r="L1311" s="389">
        <v>46</v>
      </c>
      <c r="M1311" s="389">
        <v>47</v>
      </c>
      <c r="N1311" s="389">
        <v>32</v>
      </c>
      <c r="O1311" s="389">
        <v>65</v>
      </c>
      <c r="P1311" s="391">
        <v>0</v>
      </c>
    </row>
    <row r="1312" spans="1:16">
      <c r="A1312" s="399" t="s">
        <v>2491</v>
      </c>
      <c r="B1312" s="389">
        <v>260</v>
      </c>
      <c r="C1312" s="389">
        <v>1592</v>
      </c>
      <c r="D1312" s="389">
        <v>6.1230769230769226</v>
      </c>
      <c r="E1312" s="389">
        <v>1</v>
      </c>
      <c r="F1312" s="389">
        <v>7</v>
      </c>
      <c r="G1312" s="389">
        <v>8</v>
      </c>
      <c r="H1312" s="389">
        <v>13</v>
      </c>
      <c r="I1312" s="389">
        <v>10</v>
      </c>
      <c r="J1312" s="389">
        <v>17</v>
      </c>
      <c r="K1312" s="389">
        <v>31</v>
      </c>
      <c r="L1312" s="389">
        <v>23</v>
      </c>
      <c r="M1312" s="389">
        <v>24</v>
      </c>
      <c r="N1312" s="389">
        <v>39</v>
      </c>
      <c r="O1312" s="389">
        <v>87</v>
      </c>
      <c r="P1312" s="391">
        <v>0</v>
      </c>
    </row>
    <row r="1313" spans="1:16">
      <c r="A1313" s="399" t="s">
        <v>2492</v>
      </c>
      <c r="B1313" s="389">
        <v>2640</v>
      </c>
      <c r="C1313" s="389">
        <v>16107</v>
      </c>
      <c r="D1313" s="389">
        <v>6.101136363636364</v>
      </c>
      <c r="E1313" s="389">
        <v>3</v>
      </c>
      <c r="F1313" s="389">
        <v>43</v>
      </c>
      <c r="G1313" s="389">
        <v>112</v>
      </c>
      <c r="H1313" s="389">
        <v>121</v>
      </c>
      <c r="I1313" s="389">
        <v>164</v>
      </c>
      <c r="J1313" s="389">
        <v>166</v>
      </c>
      <c r="K1313" s="389">
        <v>394</v>
      </c>
      <c r="L1313" s="389">
        <v>395</v>
      </c>
      <c r="M1313" s="389">
        <v>431</v>
      </c>
      <c r="N1313" s="389">
        <v>402</v>
      </c>
      <c r="O1313" s="389">
        <v>409</v>
      </c>
      <c r="P1313" s="391">
        <v>0</v>
      </c>
    </row>
    <row r="1314" spans="1:16" ht="22.5">
      <c r="A1314" s="399" t="s">
        <v>2493</v>
      </c>
      <c r="B1314" s="389">
        <v>672</v>
      </c>
      <c r="C1314" s="389">
        <v>1680</v>
      </c>
      <c r="D1314" s="389">
        <v>2.5</v>
      </c>
      <c r="E1314" s="391">
        <v>0</v>
      </c>
      <c r="F1314" s="389">
        <v>5</v>
      </c>
      <c r="G1314" s="389">
        <v>9</v>
      </c>
      <c r="H1314" s="389">
        <v>19</v>
      </c>
      <c r="I1314" s="389">
        <v>65</v>
      </c>
      <c r="J1314" s="389">
        <v>56</v>
      </c>
      <c r="K1314" s="389">
        <v>123</v>
      </c>
      <c r="L1314" s="389">
        <v>112</v>
      </c>
      <c r="M1314" s="389">
        <v>127</v>
      </c>
      <c r="N1314" s="389">
        <v>94</v>
      </c>
      <c r="O1314" s="389">
        <v>62</v>
      </c>
      <c r="P1314" s="391">
        <v>0</v>
      </c>
    </row>
    <row r="1315" spans="1:16" ht="22.5">
      <c r="A1315" s="399" t="s">
        <v>2494</v>
      </c>
      <c r="B1315" s="389">
        <v>3</v>
      </c>
      <c r="C1315" s="389">
        <v>17</v>
      </c>
      <c r="D1315" s="389">
        <v>5.666666666666667</v>
      </c>
      <c r="E1315" s="391">
        <v>0</v>
      </c>
      <c r="F1315" s="391">
        <v>0</v>
      </c>
      <c r="G1315" s="391">
        <v>0</v>
      </c>
      <c r="H1315" s="391">
        <v>0</v>
      </c>
      <c r="I1315" s="391">
        <v>0</v>
      </c>
      <c r="J1315" s="391">
        <v>0</v>
      </c>
      <c r="K1315" s="389">
        <v>1</v>
      </c>
      <c r="L1315" s="391">
        <v>0</v>
      </c>
      <c r="M1315" s="389">
        <v>1</v>
      </c>
      <c r="N1315" s="391">
        <v>0</v>
      </c>
      <c r="O1315" s="389">
        <v>1</v>
      </c>
      <c r="P1315" s="391">
        <v>0</v>
      </c>
    </row>
    <row r="1316" spans="1:16" ht="22.5">
      <c r="A1316" s="399" t="s">
        <v>2495</v>
      </c>
      <c r="B1316" s="389">
        <v>15</v>
      </c>
      <c r="C1316" s="389">
        <v>67</v>
      </c>
      <c r="D1316" s="389">
        <v>4.4666666666666668</v>
      </c>
      <c r="E1316" s="391">
        <v>0</v>
      </c>
      <c r="F1316" s="391">
        <v>0</v>
      </c>
      <c r="G1316" s="391">
        <v>0</v>
      </c>
      <c r="H1316" s="391">
        <v>0</v>
      </c>
      <c r="I1316" s="389">
        <v>1</v>
      </c>
      <c r="J1316" s="389">
        <v>1</v>
      </c>
      <c r="K1316" s="391">
        <v>0</v>
      </c>
      <c r="L1316" s="389">
        <v>4</v>
      </c>
      <c r="M1316" s="389">
        <v>3</v>
      </c>
      <c r="N1316" s="389">
        <v>2</v>
      </c>
      <c r="O1316" s="389">
        <v>4</v>
      </c>
      <c r="P1316" s="391">
        <v>0</v>
      </c>
    </row>
    <row r="1317" spans="1:16" ht="22.5">
      <c r="A1317" s="399" t="s">
        <v>2496</v>
      </c>
      <c r="B1317" s="389">
        <v>143</v>
      </c>
      <c r="C1317" s="389">
        <v>528</v>
      </c>
      <c r="D1317" s="389">
        <v>3.6923076923076925</v>
      </c>
      <c r="E1317" s="389">
        <v>1</v>
      </c>
      <c r="F1317" s="389">
        <v>3</v>
      </c>
      <c r="G1317" s="389">
        <v>8</v>
      </c>
      <c r="H1317" s="389">
        <v>4</v>
      </c>
      <c r="I1317" s="389">
        <v>4</v>
      </c>
      <c r="J1317" s="389">
        <v>8</v>
      </c>
      <c r="K1317" s="389">
        <v>29</v>
      </c>
      <c r="L1317" s="389">
        <v>32</v>
      </c>
      <c r="M1317" s="389">
        <v>24</v>
      </c>
      <c r="N1317" s="389">
        <v>15</v>
      </c>
      <c r="O1317" s="389">
        <v>15</v>
      </c>
      <c r="P1317" s="391">
        <v>0</v>
      </c>
    </row>
    <row r="1318" spans="1:16" ht="22.5">
      <c r="A1318" s="399" t="s">
        <v>2497</v>
      </c>
      <c r="B1318" s="389">
        <v>5</v>
      </c>
      <c r="C1318" s="389">
        <v>39</v>
      </c>
      <c r="D1318" s="389">
        <v>7.8</v>
      </c>
      <c r="E1318" s="391">
        <v>0</v>
      </c>
      <c r="F1318" s="391">
        <v>0</v>
      </c>
      <c r="G1318" s="389">
        <v>1</v>
      </c>
      <c r="H1318" s="391">
        <v>0</v>
      </c>
      <c r="I1318" s="391">
        <v>0</v>
      </c>
      <c r="J1318" s="391">
        <v>0</v>
      </c>
      <c r="K1318" s="391">
        <v>0</v>
      </c>
      <c r="L1318" s="389">
        <v>1</v>
      </c>
      <c r="M1318" s="389">
        <v>2</v>
      </c>
      <c r="N1318" s="389">
        <v>1</v>
      </c>
      <c r="O1318" s="391">
        <v>0</v>
      </c>
      <c r="P1318" s="391">
        <v>0</v>
      </c>
    </row>
    <row r="1319" spans="1:16">
      <c r="A1319" s="399" t="s">
        <v>2498</v>
      </c>
      <c r="B1319" s="389">
        <v>4</v>
      </c>
      <c r="C1319" s="389">
        <v>29</v>
      </c>
      <c r="D1319" s="389">
        <v>7.25</v>
      </c>
      <c r="E1319" s="391">
        <v>0</v>
      </c>
      <c r="F1319" s="391">
        <v>0</v>
      </c>
      <c r="G1319" s="391">
        <v>0</v>
      </c>
      <c r="H1319" s="391">
        <v>0</v>
      </c>
      <c r="I1319" s="391">
        <v>0</v>
      </c>
      <c r="J1319" s="391">
        <v>0</v>
      </c>
      <c r="K1319" s="389">
        <v>1</v>
      </c>
      <c r="L1319" s="391">
        <v>0</v>
      </c>
      <c r="M1319" s="389">
        <v>1</v>
      </c>
      <c r="N1319" s="391">
        <v>0</v>
      </c>
      <c r="O1319" s="389">
        <v>2</v>
      </c>
      <c r="P1319" s="391">
        <v>0</v>
      </c>
    </row>
    <row r="1320" spans="1:16" ht="22.5">
      <c r="A1320" s="399" t="s">
        <v>2499</v>
      </c>
      <c r="B1320" s="389">
        <v>198</v>
      </c>
      <c r="C1320" s="389">
        <v>675</v>
      </c>
      <c r="D1320" s="389">
        <v>3.4090909090909092</v>
      </c>
      <c r="E1320" s="389">
        <v>2</v>
      </c>
      <c r="F1320" s="389">
        <v>2</v>
      </c>
      <c r="G1320" s="389">
        <v>8</v>
      </c>
      <c r="H1320" s="389">
        <v>12</v>
      </c>
      <c r="I1320" s="389">
        <v>19</v>
      </c>
      <c r="J1320" s="389">
        <v>20</v>
      </c>
      <c r="K1320" s="389">
        <v>33</v>
      </c>
      <c r="L1320" s="389">
        <v>29</v>
      </c>
      <c r="M1320" s="389">
        <v>21</v>
      </c>
      <c r="N1320" s="389">
        <v>15</v>
      </c>
      <c r="O1320" s="389">
        <v>37</v>
      </c>
      <c r="P1320" s="391">
        <v>0</v>
      </c>
    </row>
    <row r="1321" spans="1:16" ht="22.5">
      <c r="A1321" s="399" t="s">
        <v>2500</v>
      </c>
      <c r="B1321" s="389">
        <v>49</v>
      </c>
      <c r="C1321" s="389">
        <v>135</v>
      </c>
      <c r="D1321" s="389">
        <v>2.7551020408163267</v>
      </c>
      <c r="E1321" s="391">
        <v>0</v>
      </c>
      <c r="F1321" s="389">
        <v>1</v>
      </c>
      <c r="G1321" s="389">
        <v>5</v>
      </c>
      <c r="H1321" s="389">
        <v>3</v>
      </c>
      <c r="I1321" s="389">
        <v>5</v>
      </c>
      <c r="J1321" s="389">
        <v>2</v>
      </c>
      <c r="K1321" s="389">
        <v>9</v>
      </c>
      <c r="L1321" s="389">
        <v>2</v>
      </c>
      <c r="M1321" s="389">
        <v>10</v>
      </c>
      <c r="N1321" s="389">
        <v>4</v>
      </c>
      <c r="O1321" s="389">
        <v>8</v>
      </c>
      <c r="P1321" s="391">
        <v>0</v>
      </c>
    </row>
    <row r="1322" spans="1:16">
      <c r="A1322" s="399" t="s">
        <v>2501</v>
      </c>
      <c r="B1322" s="389">
        <v>152</v>
      </c>
      <c r="C1322" s="389">
        <v>935</v>
      </c>
      <c r="D1322" s="389">
        <v>6.1513157894736841</v>
      </c>
      <c r="E1322" s="389">
        <v>1</v>
      </c>
      <c r="F1322" s="389">
        <v>11</v>
      </c>
      <c r="G1322" s="389">
        <v>22</v>
      </c>
      <c r="H1322" s="389">
        <v>14</v>
      </c>
      <c r="I1322" s="389">
        <v>17</v>
      </c>
      <c r="J1322" s="389">
        <v>10</v>
      </c>
      <c r="K1322" s="389">
        <v>19</v>
      </c>
      <c r="L1322" s="389">
        <v>11</v>
      </c>
      <c r="M1322" s="389">
        <v>18</v>
      </c>
      <c r="N1322" s="389">
        <v>11</v>
      </c>
      <c r="O1322" s="389">
        <v>18</v>
      </c>
      <c r="P1322" s="391">
        <v>0</v>
      </c>
    </row>
    <row r="1323" spans="1:16">
      <c r="A1323" s="399" t="s">
        <v>2502</v>
      </c>
      <c r="B1323" s="389">
        <v>297</v>
      </c>
      <c r="C1323" s="389">
        <v>1321</v>
      </c>
      <c r="D1323" s="389">
        <v>4.4478114478114481</v>
      </c>
      <c r="E1323" s="389">
        <v>1</v>
      </c>
      <c r="F1323" s="389">
        <v>7</v>
      </c>
      <c r="G1323" s="389">
        <v>14</v>
      </c>
      <c r="H1323" s="389">
        <v>19</v>
      </c>
      <c r="I1323" s="389">
        <v>36</v>
      </c>
      <c r="J1323" s="389">
        <v>22</v>
      </c>
      <c r="K1323" s="389">
        <v>48</v>
      </c>
      <c r="L1323" s="389">
        <v>42</v>
      </c>
      <c r="M1323" s="389">
        <v>44</v>
      </c>
      <c r="N1323" s="389">
        <v>34</v>
      </c>
      <c r="O1323" s="389">
        <v>30</v>
      </c>
      <c r="P1323" s="391">
        <v>0</v>
      </c>
    </row>
    <row r="1324" spans="1:16" ht="33.75">
      <c r="A1324" s="399" t="s">
        <v>2503</v>
      </c>
      <c r="B1324" s="389">
        <v>132</v>
      </c>
      <c r="C1324" s="389">
        <v>595</v>
      </c>
      <c r="D1324" s="389">
        <v>4.5075757575757578</v>
      </c>
      <c r="E1324" s="391">
        <v>0</v>
      </c>
      <c r="F1324" s="389">
        <v>2</v>
      </c>
      <c r="G1324" s="389">
        <v>4</v>
      </c>
      <c r="H1324" s="389">
        <v>3</v>
      </c>
      <c r="I1324" s="389">
        <v>6</v>
      </c>
      <c r="J1324" s="389">
        <v>25</v>
      </c>
      <c r="K1324" s="389">
        <v>26</v>
      </c>
      <c r="L1324" s="389">
        <v>19</v>
      </c>
      <c r="M1324" s="389">
        <v>17</v>
      </c>
      <c r="N1324" s="389">
        <v>15</v>
      </c>
      <c r="O1324" s="389">
        <v>15</v>
      </c>
      <c r="P1324" s="391">
        <v>0</v>
      </c>
    </row>
    <row r="1325" spans="1:16" ht="22.5">
      <c r="A1325" s="399" t="s">
        <v>2504</v>
      </c>
      <c r="B1325" s="389">
        <v>11</v>
      </c>
      <c r="C1325" s="389">
        <v>19</v>
      </c>
      <c r="D1325" s="389">
        <v>1.7272727272727273</v>
      </c>
      <c r="E1325" s="391">
        <v>0</v>
      </c>
      <c r="F1325" s="391">
        <v>0</v>
      </c>
      <c r="G1325" s="391">
        <v>0</v>
      </c>
      <c r="H1325" s="391">
        <v>0</v>
      </c>
      <c r="I1325" s="389">
        <v>3</v>
      </c>
      <c r="J1325" s="389">
        <v>1</v>
      </c>
      <c r="K1325" s="389">
        <v>1</v>
      </c>
      <c r="L1325" s="389">
        <v>1</v>
      </c>
      <c r="M1325" s="389">
        <v>4</v>
      </c>
      <c r="N1325" s="389">
        <v>1</v>
      </c>
      <c r="O1325" s="391">
        <v>0</v>
      </c>
      <c r="P1325" s="391">
        <v>0</v>
      </c>
    </row>
    <row r="1326" spans="1:16" ht="22.5">
      <c r="A1326" s="399" t="s">
        <v>2505</v>
      </c>
      <c r="B1326" s="389">
        <v>3</v>
      </c>
      <c r="C1326" s="389">
        <v>13</v>
      </c>
      <c r="D1326" s="389">
        <v>4.333333333333333</v>
      </c>
      <c r="E1326" s="391">
        <v>0</v>
      </c>
      <c r="F1326" s="391">
        <v>0</v>
      </c>
      <c r="G1326" s="391">
        <v>0</v>
      </c>
      <c r="H1326" s="391">
        <v>0</v>
      </c>
      <c r="I1326" s="389">
        <v>1</v>
      </c>
      <c r="J1326" s="391">
        <v>0</v>
      </c>
      <c r="K1326" s="389">
        <v>1</v>
      </c>
      <c r="L1326" s="391">
        <v>0</v>
      </c>
      <c r="M1326" s="391">
        <v>0</v>
      </c>
      <c r="N1326" s="389">
        <v>1</v>
      </c>
      <c r="O1326" s="391">
        <v>0</v>
      </c>
      <c r="P1326" s="391">
        <v>0</v>
      </c>
    </row>
    <row r="1327" spans="1:16" ht="22.5">
      <c r="A1327" s="399" t="s">
        <v>2506</v>
      </c>
      <c r="B1327" s="389">
        <v>11</v>
      </c>
      <c r="C1327" s="389">
        <v>49</v>
      </c>
      <c r="D1327" s="389">
        <v>4.4545454545454541</v>
      </c>
      <c r="E1327" s="389">
        <v>1</v>
      </c>
      <c r="F1327" s="389">
        <v>1</v>
      </c>
      <c r="G1327" s="389">
        <v>2</v>
      </c>
      <c r="H1327" s="391">
        <v>0</v>
      </c>
      <c r="I1327" s="389">
        <v>1</v>
      </c>
      <c r="J1327" s="389">
        <v>2</v>
      </c>
      <c r="K1327" s="389">
        <v>1</v>
      </c>
      <c r="L1327" s="391">
        <v>0</v>
      </c>
      <c r="M1327" s="389">
        <v>1</v>
      </c>
      <c r="N1327" s="389">
        <v>1</v>
      </c>
      <c r="O1327" s="389">
        <v>1</v>
      </c>
      <c r="P1327" s="391">
        <v>0</v>
      </c>
    </row>
    <row r="1328" spans="1:16" ht="22.5">
      <c r="A1328" s="399" t="s">
        <v>2507</v>
      </c>
      <c r="B1328" s="389">
        <v>11</v>
      </c>
      <c r="C1328" s="389">
        <v>50</v>
      </c>
      <c r="D1328" s="389">
        <v>4.5454545454545459</v>
      </c>
      <c r="E1328" s="391">
        <v>0</v>
      </c>
      <c r="F1328" s="389">
        <v>1</v>
      </c>
      <c r="G1328" s="391">
        <v>0</v>
      </c>
      <c r="H1328" s="389">
        <v>1</v>
      </c>
      <c r="I1328" s="389">
        <v>1</v>
      </c>
      <c r="J1328" s="391">
        <v>0</v>
      </c>
      <c r="K1328" s="389">
        <v>2</v>
      </c>
      <c r="L1328" s="389">
        <v>1</v>
      </c>
      <c r="M1328" s="389">
        <v>3</v>
      </c>
      <c r="N1328" s="391">
        <v>0</v>
      </c>
      <c r="O1328" s="389">
        <v>2</v>
      </c>
      <c r="P1328" s="391">
        <v>0</v>
      </c>
    </row>
    <row r="1329" spans="1:16" ht="22.5">
      <c r="A1329" s="399" t="s">
        <v>2508</v>
      </c>
      <c r="B1329" s="389">
        <v>34</v>
      </c>
      <c r="C1329" s="389">
        <v>366</v>
      </c>
      <c r="D1329" s="389">
        <v>10.764705882352942</v>
      </c>
      <c r="E1329" s="391">
        <v>0</v>
      </c>
      <c r="F1329" s="389">
        <v>1</v>
      </c>
      <c r="G1329" s="391">
        <v>0</v>
      </c>
      <c r="H1329" s="389">
        <v>3</v>
      </c>
      <c r="I1329" s="391">
        <v>0</v>
      </c>
      <c r="J1329" s="389">
        <v>1</v>
      </c>
      <c r="K1329" s="389">
        <v>2</v>
      </c>
      <c r="L1329" s="389">
        <v>1</v>
      </c>
      <c r="M1329" s="389">
        <v>3</v>
      </c>
      <c r="N1329" s="389">
        <v>9</v>
      </c>
      <c r="O1329" s="389">
        <v>14</v>
      </c>
      <c r="P1329" s="391">
        <v>0</v>
      </c>
    </row>
    <row r="1330" spans="1:16" ht="22.5">
      <c r="A1330" s="399" t="s">
        <v>2509</v>
      </c>
      <c r="B1330" s="389">
        <v>132</v>
      </c>
      <c r="C1330" s="389">
        <v>570</v>
      </c>
      <c r="D1330" s="389">
        <v>4.3181818181818183</v>
      </c>
      <c r="E1330" s="389">
        <v>1</v>
      </c>
      <c r="F1330" s="389">
        <v>6</v>
      </c>
      <c r="G1330" s="389">
        <v>14</v>
      </c>
      <c r="H1330" s="389">
        <v>9</v>
      </c>
      <c r="I1330" s="389">
        <v>5</v>
      </c>
      <c r="J1330" s="389">
        <v>10</v>
      </c>
      <c r="K1330" s="389">
        <v>19</v>
      </c>
      <c r="L1330" s="389">
        <v>22</v>
      </c>
      <c r="M1330" s="389">
        <v>15</v>
      </c>
      <c r="N1330" s="389">
        <v>8</v>
      </c>
      <c r="O1330" s="389">
        <v>23</v>
      </c>
      <c r="P1330" s="391">
        <v>0</v>
      </c>
    </row>
    <row r="1331" spans="1:16" ht="22.5">
      <c r="A1331" s="399" t="s">
        <v>2510</v>
      </c>
      <c r="B1331" s="389">
        <v>161</v>
      </c>
      <c r="C1331" s="389">
        <v>494</v>
      </c>
      <c r="D1331" s="389">
        <v>3.0683229813664594</v>
      </c>
      <c r="E1331" s="389">
        <v>2</v>
      </c>
      <c r="F1331" s="389">
        <v>7</v>
      </c>
      <c r="G1331" s="389">
        <v>14</v>
      </c>
      <c r="H1331" s="389">
        <v>10</v>
      </c>
      <c r="I1331" s="389">
        <v>14</v>
      </c>
      <c r="J1331" s="389">
        <v>19</v>
      </c>
      <c r="K1331" s="389">
        <v>29</v>
      </c>
      <c r="L1331" s="389">
        <v>18</v>
      </c>
      <c r="M1331" s="389">
        <v>26</v>
      </c>
      <c r="N1331" s="389">
        <v>9</v>
      </c>
      <c r="O1331" s="389">
        <v>13</v>
      </c>
      <c r="P1331" s="391">
        <v>0</v>
      </c>
    </row>
    <row r="1332" spans="1:16" ht="22.5">
      <c r="A1332" s="399" t="s">
        <v>2511</v>
      </c>
      <c r="B1332" s="389">
        <v>27</v>
      </c>
      <c r="C1332" s="389">
        <v>108</v>
      </c>
      <c r="D1332" s="389">
        <v>4</v>
      </c>
      <c r="E1332" s="391">
        <v>0</v>
      </c>
      <c r="F1332" s="389">
        <v>3</v>
      </c>
      <c r="G1332" s="389">
        <v>1</v>
      </c>
      <c r="H1332" s="389">
        <v>3</v>
      </c>
      <c r="I1332" s="389">
        <v>2</v>
      </c>
      <c r="J1332" s="389">
        <v>2</v>
      </c>
      <c r="K1332" s="389">
        <v>7</v>
      </c>
      <c r="L1332" s="389">
        <v>3</v>
      </c>
      <c r="M1332" s="389">
        <v>4</v>
      </c>
      <c r="N1332" s="391">
        <v>0</v>
      </c>
      <c r="O1332" s="389">
        <v>2</v>
      </c>
      <c r="P1332" s="391">
        <v>0</v>
      </c>
    </row>
    <row r="1333" spans="1:16" ht="22.5">
      <c r="A1333" s="399" t="s">
        <v>2512</v>
      </c>
      <c r="B1333" s="389">
        <v>93</v>
      </c>
      <c r="C1333" s="389">
        <v>745</v>
      </c>
      <c r="D1333" s="389">
        <v>8.0107526881720439</v>
      </c>
      <c r="E1333" s="391">
        <v>0</v>
      </c>
      <c r="F1333" s="389">
        <v>3</v>
      </c>
      <c r="G1333" s="389">
        <v>5</v>
      </c>
      <c r="H1333" s="389">
        <v>4</v>
      </c>
      <c r="I1333" s="389">
        <v>4</v>
      </c>
      <c r="J1333" s="389">
        <v>5</v>
      </c>
      <c r="K1333" s="389">
        <v>12</v>
      </c>
      <c r="L1333" s="389">
        <v>14</v>
      </c>
      <c r="M1333" s="389">
        <v>10</v>
      </c>
      <c r="N1333" s="389">
        <v>7</v>
      </c>
      <c r="O1333" s="389">
        <v>29</v>
      </c>
      <c r="P1333" s="391">
        <v>0</v>
      </c>
    </row>
    <row r="1334" spans="1:16" ht="22.5">
      <c r="A1334" s="399" t="s">
        <v>2513</v>
      </c>
      <c r="B1334" s="389">
        <v>5</v>
      </c>
      <c r="C1334" s="389">
        <v>30</v>
      </c>
      <c r="D1334" s="389">
        <v>6</v>
      </c>
      <c r="E1334" s="391">
        <v>0</v>
      </c>
      <c r="F1334" s="391">
        <v>0</v>
      </c>
      <c r="G1334" s="391">
        <v>0</v>
      </c>
      <c r="H1334" s="389">
        <v>1</v>
      </c>
      <c r="I1334" s="389">
        <v>1</v>
      </c>
      <c r="J1334" s="391">
        <v>0</v>
      </c>
      <c r="K1334" s="391">
        <v>0</v>
      </c>
      <c r="L1334" s="389">
        <v>1</v>
      </c>
      <c r="M1334" s="391">
        <v>0</v>
      </c>
      <c r="N1334" s="389">
        <v>1</v>
      </c>
      <c r="O1334" s="389">
        <v>1</v>
      </c>
      <c r="P1334" s="391">
        <v>0</v>
      </c>
    </row>
    <row r="1335" spans="1:16" ht="22.5">
      <c r="A1335" s="399" t="s">
        <v>2514</v>
      </c>
      <c r="B1335" s="389">
        <v>4</v>
      </c>
      <c r="C1335" s="389">
        <v>33</v>
      </c>
      <c r="D1335" s="389">
        <v>8.25</v>
      </c>
      <c r="E1335" s="391">
        <v>0</v>
      </c>
      <c r="F1335" s="389">
        <v>1</v>
      </c>
      <c r="G1335" s="391">
        <v>0</v>
      </c>
      <c r="H1335" s="391">
        <v>0</v>
      </c>
      <c r="I1335" s="391">
        <v>0</v>
      </c>
      <c r="J1335" s="389">
        <v>2</v>
      </c>
      <c r="K1335" s="391">
        <v>0</v>
      </c>
      <c r="L1335" s="391">
        <v>0</v>
      </c>
      <c r="M1335" s="391">
        <v>0</v>
      </c>
      <c r="N1335" s="391">
        <v>0</v>
      </c>
      <c r="O1335" s="389">
        <v>1</v>
      </c>
      <c r="P1335" s="391">
        <v>0</v>
      </c>
    </row>
    <row r="1336" spans="1:16" ht="22.5">
      <c r="A1336" s="399" t="s">
        <v>2515</v>
      </c>
      <c r="B1336" s="389">
        <v>5</v>
      </c>
      <c r="C1336" s="389">
        <v>28</v>
      </c>
      <c r="D1336" s="389">
        <v>5.6</v>
      </c>
      <c r="E1336" s="391">
        <v>0</v>
      </c>
      <c r="F1336" s="391">
        <v>0</v>
      </c>
      <c r="G1336" s="391">
        <v>0</v>
      </c>
      <c r="H1336" s="391">
        <v>0</v>
      </c>
      <c r="I1336" s="389">
        <v>1</v>
      </c>
      <c r="J1336" s="391">
        <v>0</v>
      </c>
      <c r="K1336" s="389">
        <v>2</v>
      </c>
      <c r="L1336" s="389">
        <v>1</v>
      </c>
      <c r="M1336" s="391">
        <v>0</v>
      </c>
      <c r="N1336" s="391">
        <v>0</v>
      </c>
      <c r="O1336" s="389">
        <v>1</v>
      </c>
      <c r="P1336" s="391">
        <v>0</v>
      </c>
    </row>
    <row r="1337" spans="1:16" ht="33.75">
      <c r="A1337" s="399" t="s">
        <v>2516</v>
      </c>
      <c r="B1337" s="389">
        <v>87</v>
      </c>
      <c r="C1337" s="389">
        <v>432</v>
      </c>
      <c r="D1337" s="389">
        <v>4.9655172413793105</v>
      </c>
      <c r="E1337" s="389">
        <v>1</v>
      </c>
      <c r="F1337" s="389">
        <v>6</v>
      </c>
      <c r="G1337" s="389">
        <v>10</v>
      </c>
      <c r="H1337" s="389">
        <v>7</v>
      </c>
      <c r="I1337" s="389">
        <v>9</v>
      </c>
      <c r="J1337" s="389">
        <v>12</v>
      </c>
      <c r="K1337" s="389">
        <v>16</v>
      </c>
      <c r="L1337" s="389">
        <v>13</v>
      </c>
      <c r="M1337" s="389">
        <v>2</v>
      </c>
      <c r="N1337" s="389">
        <v>6</v>
      </c>
      <c r="O1337" s="389">
        <v>5</v>
      </c>
      <c r="P1337" s="391">
        <v>0</v>
      </c>
    </row>
    <row r="1338" spans="1:16">
      <c r="A1338" s="399" t="s">
        <v>2517</v>
      </c>
      <c r="B1338" s="389">
        <v>2481</v>
      </c>
      <c r="C1338" s="389">
        <v>6766</v>
      </c>
      <c r="D1338" s="389">
        <v>2.7271261588069327</v>
      </c>
      <c r="E1338" s="389">
        <v>13</v>
      </c>
      <c r="F1338" s="389">
        <v>90</v>
      </c>
      <c r="G1338" s="389">
        <v>137</v>
      </c>
      <c r="H1338" s="389">
        <v>146</v>
      </c>
      <c r="I1338" s="389">
        <v>253</v>
      </c>
      <c r="J1338" s="389">
        <v>345</v>
      </c>
      <c r="K1338" s="389">
        <v>496</v>
      </c>
      <c r="L1338" s="389">
        <v>350</v>
      </c>
      <c r="M1338" s="389">
        <v>268</v>
      </c>
      <c r="N1338" s="389">
        <v>137</v>
      </c>
      <c r="O1338" s="389">
        <v>242</v>
      </c>
      <c r="P1338" s="389">
        <v>4</v>
      </c>
    </row>
    <row r="1339" spans="1:16" ht="22.5">
      <c r="A1339" s="399" t="s">
        <v>2518</v>
      </c>
      <c r="B1339" s="389">
        <v>73</v>
      </c>
      <c r="C1339" s="389">
        <v>427</v>
      </c>
      <c r="D1339" s="389">
        <v>5.8493150684931505</v>
      </c>
      <c r="E1339" s="391">
        <v>0</v>
      </c>
      <c r="F1339" s="391">
        <v>0</v>
      </c>
      <c r="G1339" s="389">
        <v>1</v>
      </c>
      <c r="H1339" s="389">
        <v>1</v>
      </c>
      <c r="I1339" s="389">
        <v>2</v>
      </c>
      <c r="J1339" s="391">
        <v>0</v>
      </c>
      <c r="K1339" s="389">
        <v>7</v>
      </c>
      <c r="L1339" s="389">
        <v>7</v>
      </c>
      <c r="M1339" s="389">
        <v>9</v>
      </c>
      <c r="N1339" s="389">
        <v>14</v>
      </c>
      <c r="O1339" s="389">
        <v>32</v>
      </c>
      <c r="P1339" s="391">
        <v>0</v>
      </c>
    </row>
    <row r="1340" spans="1:16" ht="22.5">
      <c r="A1340" s="399" t="s">
        <v>2519</v>
      </c>
      <c r="B1340" s="389">
        <v>57</v>
      </c>
      <c r="C1340" s="389">
        <v>288</v>
      </c>
      <c r="D1340" s="389">
        <v>5.0526315789473681</v>
      </c>
      <c r="E1340" s="391">
        <v>0</v>
      </c>
      <c r="F1340" s="389">
        <v>4</v>
      </c>
      <c r="G1340" s="391">
        <v>0</v>
      </c>
      <c r="H1340" s="389">
        <v>3</v>
      </c>
      <c r="I1340" s="389">
        <v>4</v>
      </c>
      <c r="J1340" s="389">
        <v>2</v>
      </c>
      <c r="K1340" s="389">
        <v>8</v>
      </c>
      <c r="L1340" s="389">
        <v>9</v>
      </c>
      <c r="M1340" s="389">
        <v>9</v>
      </c>
      <c r="N1340" s="389">
        <v>7</v>
      </c>
      <c r="O1340" s="389">
        <v>11</v>
      </c>
      <c r="P1340" s="391">
        <v>0</v>
      </c>
    </row>
    <row r="1341" spans="1:16" ht="22.5">
      <c r="A1341" s="399" t="s">
        <v>2520</v>
      </c>
      <c r="B1341" s="389">
        <v>41</v>
      </c>
      <c r="C1341" s="389">
        <v>83</v>
      </c>
      <c r="D1341" s="389">
        <v>2.024390243902439</v>
      </c>
      <c r="E1341" s="391">
        <v>0</v>
      </c>
      <c r="F1341" s="389">
        <v>4</v>
      </c>
      <c r="G1341" s="389">
        <v>5</v>
      </c>
      <c r="H1341" s="389">
        <v>4</v>
      </c>
      <c r="I1341" s="391">
        <v>0</v>
      </c>
      <c r="J1341" s="391">
        <v>0</v>
      </c>
      <c r="K1341" s="389">
        <v>7</v>
      </c>
      <c r="L1341" s="389">
        <v>6</v>
      </c>
      <c r="M1341" s="389">
        <v>3</v>
      </c>
      <c r="N1341" s="389">
        <v>5</v>
      </c>
      <c r="O1341" s="389">
        <v>7</v>
      </c>
      <c r="P1341" s="391">
        <v>0</v>
      </c>
    </row>
    <row r="1342" spans="1:16" ht="22.5">
      <c r="A1342" s="399" t="s">
        <v>2521</v>
      </c>
      <c r="B1342" s="389">
        <v>51</v>
      </c>
      <c r="C1342" s="389">
        <v>148</v>
      </c>
      <c r="D1342" s="389">
        <v>2.9019607843137254</v>
      </c>
      <c r="E1342" s="391">
        <v>0</v>
      </c>
      <c r="F1342" s="389">
        <v>3</v>
      </c>
      <c r="G1342" s="389">
        <v>6</v>
      </c>
      <c r="H1342" s="389">
        <v>1</v>
      </c>
      <c r="I1342" s="389">
        <v>2</v>
      </c>
      <c r="J1342" s="389">
        <v>4</v>
      </c>
      <c r="K1342" s="389">
        <v>12</v>
      </c>
      <c r="L1342" s="389">
        <v>4</v>
      </c>
      <c r="M1342" s="389">
        <v>2</v>
      </c>
      <c r="N1342" s="389">
        <v>6</v>
      </c>
      <c r="O1342" s="389">
        <v>11</v>
      </c>
      <c r="P1342" s="391">
        <v>0</v>
      </c>
    </row>
    <row r="1343" spans="1:16" ht="22.5">
      <c r="A1343" s="399" t="s">
        <v>2522</v>
      </c>
      <c r="B1343" s="389">
        <v>97</v>
      </c>
      <c r="C1343" s="389">
        <v>523</v>
      </c>
      <c r="D1343" s="389">
        <v>5.391752577319588</v>
      </c>
      <c r="E1343" s="391">
        <v>0</v>
      </c>
      <c r="F1343" s="389">
        <v>2</v>
      </c>
      <c r="G1343" s="389">
        <v>6</v>
      </c>
      <c r="H1343" s="389">
        <v>9</v>
      </c>
      <c r="I1343" s="389">
        <v>7</v>
      </c>
      <c r="J1343" s="389">
        <v>4</v>
      </c>
      <c r="K1343" s="389">
        <v>19</v>
      </c>
      <c r="L1343" s="389">
        <v>13</v>
      </c>
      <c r="M1343" s="389">
        <v>16</v>
      </c>
      <c r="N1343" s="389">
        <v>9</v>
      </c>
      <c r="O1343" s="389">
        <v>12</v>
      </c>
      <c r="P1343" s="391">
        <v>0</v>
      </c>
    </row>
    <row r="1344" spans="1:16" ht="22.5">
      <c r="A1344" s="399" t="s">
        <v>2523</v>
      </c>
      <c r="B1344" s="389">
        <v>207</v>
      </c>
      <c r="C1344" s="389">
        <v>1174</v>
      </c>
      <c r="D1344" s="389">
        <v>5.6714975845410631</v>
      </c>
      <c r="E1344" s="389">
        <v>1</v>
      </c>
      <c r="F1344" s="389">
        <v>8</v>
      </c>
      <c r="G1344" s="389">
        <v>16</v>
      </c>
      <c r="H1344" s="389">
        <v>10</v>
      </c>
      <c r="I1344" s="389">
        <v>18</v>
      </c>
      <c r="J1344" s="389">
        <v>15</v>
      </c>
      <c r="K1344" s="389">
        <v>30</v>
      </c>
      <c r="L1344" s="389">
        <v>29</v>
      </c>
      <c r="M1344" s="389">
        <v>22</v>
      </c>
      <c r="N1344" s="389">
        <v>12</v>
      </c>
      <c r="O1344" s="389">
        <v>46</v>
      </c>
      <c r="P1344" s="391">
        <v>0</v>
      </c>
    </row>
    <row r="1345" spans="1:16" ht="22.5">
      <c r="A1345" s="399" t="s">
        <v>2524</v>
      </c>
      <c r="B1345" s="389">
        <v>1099</v>
      </c>
      <c r="C1345" s="389">
        <v>4562</v>
      </c>
      <c r="D1345" s="389">
        <v>4.1510464058234762</v>
      </c>
      <c r="E1345" s="389">
        <v>9</v>
      </c>
      <c r="F1345" s="389">
        <v>75</v>
      </c>
      <c r="G1345" s="389">
        <v>44</v>
      </c>
      <c r="H1345" s="389">
        <v>58</v>
      </c>
      <c r="I1345" s="389">
        <v>73</v>
      </c>
      <c r="J1345" s="389">
        <v>96</v>
      </c>
      <c r="K1345" s="389">
        <v>182</v>
      </c>
      <c r="L1345" s="389">
        <v>120</v>
      </c>
      <c r="M1345" s="389">
        <v>126</v>
      </c>
      <c r="N1345" s="389">
        <v>105</v>
      </c>
      <c r="O1345" s="389">
        <v>211</v>
      </c>
      <c r="P1345" s="391">
        <v>0</v>
      </c>
    </row>
    <row r="1346" spans="1:16">
      <c r="A1346" s="399" t="s">
        <v>2525</v>
      </c>
      <c r="B1346" s="389">
        <v>19</v>
      </c>
      <c r="C1346" s="389">
        <v>34</v>
      </c>
      <c r="D1346" s="389">
        <v>1.7894736842105263</v>
      </c>
      <c r="E1346" s="391">
        <v>0</v>
      </c>
      <c r="F1346" s="389">
        <v>4</v>
      </c>
      <c r="G1346" s="389">
        <v>1</v>
      </c>
      <c r="H1346" s="389">
        <v>1</v>
      </c>
      <c r="I1346" s="389">
        <v>1</v>
      </c>
      <c r="J1346" s="389">
        <v>2</v>
      </c>
      <c r="K1346" s="389">
        <v>1</v>
      </c>
      <c r="L1346" s="389">
        <v>5</v>
      </c>
      <c r="M1346" s="389">
        <v>3</v>
      </c>
      <c r="N1346" s="391">
        <v>0</v>
      </c>
      <c r="O1346" s="389">
        <v>1</v>
      </c>
      <c r="P1346" s="391">
        <v>0</v>
      </c>
    </row>
    <row r="1347" spans="1:16">
      <c r="A1347" s="399" t="s">
        <v>2526</v>
      </c>
      <c r="B1347" s="389">
        <v>85</v>
      </c>
      <c r="C1347" s="389">
        <v>145</v>
      </c>
      <c r="D1347" s="389">
        <v>1.7058823529411764</v>
      </c>
      <c r="E1347" s="389">
        <v>2</v>
      </c>
      <c r="F1347" s="389">
        <v>23</v>
      </c>
      <c r="G1347" s="389">
        <v>40</v>
      </c>
      <c r="H1347" s="389">
        <v>10</v>
      </c>
      <c r="I1347" s="391">
        <v>0</v>
      </c>
      <c r="J1347" s="389">
        <v>1</v>
      </c>
      <c r="K1347" s="391">
        <v>0</v>
      </c>
      <c r="L1347" s="389">
        <v>4</v>
      </c>
      <c r="M1347" s="389">
        <v>5</v>
      </c>
      <c r="N1347" s="391">
        <v>0</v>
      </c>
      <c r="O1347" s="391">
        <v>0</v>
      </c>
      <c r="P1347" s="391">
        <v>0</v>
      </c>
    </row>
    <row r="1348" spans="1:16">
      <c r="A1348" s="399" t="s">
        <v>2527</v>
      </c>
      <c r="B1348" s="389">
        <v>132</v>
      </c>
      <c r="C1348" s="389">
        <v>260</v>
      </c>
      <c r="D1348" s="389">
        <v>1.9696969696969697</v>
      </c>
      <c r="E1348" s="389">
        <v>8</v>
      </c>
      <c r="F1348" s="389">
        <v>73</v>
      </c>
      <c r="G1348" s="389">
        <v>24</v>
      </c>
      <c r="H1348" s="389">
        <v>8</v>
      </c>
      <c r="I1348" s="389">
        <v>1</v>
      </c>
      <c r="J1348" s="389">
        <v>1</v>
      </c>
      <c r="K1348" s="389">
        <v>3</v>
      </c>
      <c r="L1348" s="389">
        <v>5</v>
      </c>
      <c r="M1348" s="389">
        <v>2</v>
      </c>
      <c r="N1348" s="389">
        <v>4</v>
      </c>
      <c r="O1348" s="389">
        <v>3</v>
      </c>
      <c r="P1348" s="391">
        <v>0</v>
      </c>
    </row>
    <row r="1349" spans="1:16">
      <c r="A1349" s="399" t="s">
        <v>2528</v>
      </c>
      <c r="B1349" s="389">
        <v>540</v>
      </c>
      <c r="C1349" s="389">
        <v>1248</v>
      </c>
      <c r="D1349" s="389">
        <v>2.3111111111111109</v>
      </c>
      <c r="E1349" s="389">
        <v>13</v>
      </c>
      <c r="F1349" s="389">
        <v>330</v>
      </c>
      <c r="G1349" s="389">
        <v>83</v>
      </c>
      <c r="H1349" s="389">
        <v>23</v>
      </c>
      <c r="I1349" s="389">
        <v>6</v>
      </c>
      <c r="J1349" s="389">
        <v>11</v>
      </c>
      <c r="K1349" s="389">
        <v>20</v>
      </c>
      <c r="L1349" s="389">
        <v>14</v>
      </c>
      <c r="M1349" s="389">
        <v>16</v>
      </c>
      <c r="N1349" s="389">
        <v>9</v>
      </c>
      <c r="O1349" s="389">
        <v>15</v>
      </c>
      <c r="P1349" s="391">
        <v>0</v>
      </c>
    </row>
    <row r="1350" spans="1:16" ht="22.5">
      <c r="A1350" s="399" t="s">
        <v>2529</v>
      </c>
      <c r="B1350" s="389">
        <v>29</v>
      </c>
      <c r="C1350" s="389">
        <v>100</v>
      </c>
      <c r="D1350" s="389">
        <v>3.4482758620689653</v>
      </c>
      <c r="E1350" s="389">
        <v>1</v>
      </c>
      <c r="F1350" s="389">
        <v>1</v>
      </c>
      <c r="G1350" s="391">
        <v>0</v>
      </c>
      <c r="H1350" s="389">
        <v>1</v>
      </c>
      <c r="I1350" s="389">
        <v>1</v>
      </c>
      <c r="J1350" s="389">
        <v>6</v>
      </c>
      <c r="K1350" s="389">
        <v>8</v>
      </c>
      <c r="L1350" s="389">
        <v>1</v>
      </c>
      <c r="M1350" s="389">
        <v>6</v>
      </c>
      <c r="N1350" s="389">
        <v>2</v>
      </c>
      <c r="O1350" s="389">
        <v>2</v>
      </c>
      <c r="P1350" s="391">
        <v>0</v>
      </c>
    </row>
    <row r="1351" spans="1:16" ht="22.5">
      <c r="A1351" s="399" t="s">
        <v>2530</v>
      </c>
      <c r="B1351" s="389">
        <v>106</v>
      </c>
      <c r="C1351" s="389">
        <v>815</v>
      </c>
      <c r="D1351" s="389">
        <v>7.6886792452830193</v>
      </c>
      <c r="E1351" s="389">
        <v>1</v>
      </c>
      <c r="F1351" s="389">
        <v>25</v>
      </c>
      <c r="G1351" s="389">
        <v>13</v>
      </c>
      <c r="H1351" s="389">
        <v>10</v>
      </c>
      <c r="I1351" s="389">
        <v>5</v>
      </c>
      <c r="J1351" s="389">
        <v>11</v>
      </c>
      <c r="K1351" s="389">
        <v>9</v>
      </c>
      <c r="L1351" s="389">
        <v>12</v>
      </c>
      <c r="M1351" s="389">
        <v>6</v>
      </c>
      <c r="N1351" s="389">
        <v>3</v>
      </c>
      <c r="O1351" s="389">
        <v>10</v>
      </c>
      <c r="P1351" s="389">
        <v>1</v>
      </c>
    </row>
    <row r="1352" spans="1:16">
      <c r="A1352" s="399" t="s">
        <v>2531</v>
      </c>
      <c r="B1352" s="389">
        <v>92</v>
      </c>
      <c r="C1352" s="389">
        <v>643</v>
      </c>
      <c r="D1352" s="389">
        <v>6.9891304347826084</v>
      </c>
      <c r="E1352" s="389">
        <v>5</v>
      </c>
      <c r="F1352" s="389">
        <v>38</v>
      </c>
      <c r="G1352" s="389">
        <v>11</v>
      </c>
      <c r="H1352" s="389">
        <v>5</v>
      </c>
      <c r="I1352" s="389">
        <v>5</v>
      </c>
      <c r="J1352" s="389">
        <v>1</v>
      </c>
      <c r="K1352" s="389">
        <v>8</v>
      </c>
      <c r="L1352" s="389">
        <v>7</v>
      </c>
      <c r="M1352" s="389">
        <v>4</v>
      </c>
      <c r="N1352" s="389">
        <v>5</v>
      </c>
      <c r="O1352" s="389">
        <v>3</v>
      </c>
      <c r="P1352" s="391">
        <v>0</v>
      </c>
    </row>
    <row r="1353" spans="1:16" ht="33.75">
      <c r="A1353" s="399" t="s">
        <v>2532</v>
      </c>
      <c r="B1353" s="389">
        <v>97</v>
      </c>
      <c r="C1353" s="389">
        <v>841</v>
      </c>
      <c r="D1353" s="389">
        <v>8.6701030927835046</v>
      </c>
      <c r="E1353" s="389">
        <v>3</v>
      </c>
      <c r="F1353" s="389">
        <v>24</v>
      </c>
      <c r="G1353" s="389">
        <v>10</v>
      </c>
      <c r="H1353" s="389">
        <v>10</v>
      </c>
      <c r="I1353" s="389">
        <v>5</v>
      </c>
      <c r="J1353" s="389">
        <v>5</v>
      </c>
      <c r="K1353" s="389">
        <v>14</v>
      </c>
      <c r="L1353" s="389">
        <v>5</v>
      </c>
      <c r="M1353" s="389">
        <v>10</v>
      </c>
      <c r="N1353" s="389">
        <v>7</v>
      </c>
      <c r="O1353" s="389">
        <v>4</v>
      </c>
      <c r="P1353" s="391">
        <v>0</v>
      </c>
    </row>
    <row r="1354" spans="1:16" ht="22.5">
      <c r="A1354" s="399" t="s">
        <v>2533</v>
      </c>
      <c r="B1354" s="389">
        <v>47</v>
      </c>
      <c r="C1354" s="389">
        <v>312</v>
      </c>
      <c r="D1354" s="389">
        <v>6.6382978723404253</v>
      </c>
      <c r="E1354" s="389">
        <v>3</v>
      </c>
      <c r="F1354" s="389">
        <v>15</v>
      </c>
      <c r="G1354" s="389">
        <v>8</v>
      </c>
      <c r="H1354" s="391">
        <v>0</v>
      </c>
      <c r="I1354" s="389">
        <v>4</v>
      </c>
      <c r="J1354" s="389">
        <v>4</v>
      </c>
      <c r="K1354" s="389">
        <v>6</v>
      </c>
      <c r="L1354" s="389">
        <v>3</v>
      </c>
      <c r="M1354" s="389">
        <v>3</v>
      </c>
      <c r="N1354" s="389">
        <v>1</v>
      </c>
      <c r="O1354" s="391">
        <v>0</v>
      </c>
      <c r="P1354" s="391">
        <v>0</v>
      </c>
    </row>
    <row r="1355" spans="1:16" ht="22.5">
      <c r="A1355" s="399" t="s">
        <v>2534</v>
      </c>
      <c r="B1355" s="389">
        <v>113</v>
      </c>
      <c r="C1355" s="389">
        <v>1060</v>
      </c>
      <c r="D1355" s="389">
        <v>9.3805309734513269</v>
      </c>
      <c r="E1355" s="389">
        <v>7</v>
      </c>
      <c r="F1355" s="389">
        <v>20</v>
      </c>
      <c r="G1355" s="389">
        <v>17</v>
      </c>
      <c r="H1355" s="389">
        <v>10</v>
      </c>
      <c r="I1355" s="389">
        <v>11</v>
      </c>
      <c r="J1355" s="389">
        <v>4</v>
      </c>
      <c r="K1355" s="389">
        <v>14</v>
      </c>
      <c r="L1355" s="389">
        <v>8</v>
      </c>
      <c r="M1355" s="389">
        <v>4</v>
      </c>
      <c r="N1355" s="389">
        <v>6</v>
      </c>
      <c r="O1355" s="389">
        <v>12</v>
      </c>
      <c r="P1355" s="391">
        <v>0</v>
      </c>
    </row>
    <row r="1356" spans="1:16" ht="22.5">
      <c r="A1356" s="399" t="s">
        <v>2535</v>
      </c>
      <c r="B1356" s="389">
        <v>50</v>
      </c>
      <c r="C1356" s="389">
        <v>442</v>
      </c>
      <c r="D1356" s="389">
        <v>8.84</v>
      </c>
      <c r="E1356" s="391">
        <v>0</v>
      </c>
      <c r="F1356" s="389">
        <v>7</v>
      </c>
      <c r="G1356" s="389">
        <v>9</v>
      </c>
      <c r="H1356" s="389">
        <v>5</v>
      </c>
      <c r="I1356" s="389">
        <v>1</v>
      </c>
      <c r="J1356" s="389">
        <v>2</v>
      </c>
      <c r="K1356" s="389">
        <v>4</v>
      </c>
      <c r="L1356" s="389">
        <v>5</v>
      </c>
      <c r="M1356" s="389">
        <v>3</v>
      </c>
      <c r="N1356" s="389">
        <v>4</v>
      </c>
      <c r="O1356" s="389">
        <v>10</v>
      </c>
      <c r="P1356" s="391">
        <v>0</v>
      </c>
    </row>
    <row r="1357" spans="1:16" ht="22.5">
      <c r="A1357" s="399" t="s">
        <v>2536</v>
      </c>
      <c r="B1357" s="389">
        <v>3</v>
      </c>
      <c r="C1357" s="389">
        <v>18</v>
      </c>
      <c r="D1357" s="389">
        <v>6</v>
      </c>
      <c r="E1357" s="391">
        <v>0</v>
      </c>
      <c r="F1357" s="391">
        <v>0</v>
      </c>
      <c r="G1357" s="389">
        <v>2</v>
      </c>
      <c r="H1357" s="391">
        <v>0</v>
      </c>
      <c r="I1357" s="391">
        <v>0</v>
      </c>
      <c r="J1357" s="391">
        <v>0</v>
      </c>
      <c r="K1357" s="391">
        <v>0</v>
      </c>
      <c r="L1357" s="391">
        <v>0</v>
      </c>
      <c r="M1357" s="391">
        <v>0</v>
      </c>
      <c r="N1357" s="391">
        <v>0</v>
      </c>
      <c r="O1357" s="389">
        <v>1</v>
      </c>
      <c r="P1357" s="391">
        <v>0</v>
      </c>
    </row>
    <row r="1358" spans="1:16" ht="22.5">
      <c r="A1358" s="399" t="s">
        <v>2537</v>
      </c>
      <c r="B1358" s="389">
        <v>4</v>
      </c>
      <c r="C1358" s="389">
        <v>23</v>
      </c>
      <c r="D1358" s="389">
        <v>5.75</v>
      </c>
      <c r="E1358" s="391">
        <v>0</v>
      </c>
      <c r="F1358" s="389">
        <v>2</v>
      </c>
      <c r="G1358" s="391">
        <v>0</v>
      </c>
      <c r="H1358" s="391">
        <v>0</v>
      </c>
      <c r="I1358" s="391">
        <v>0</v>
      </c>
      <c r="J1358" s="391">
        <v>0</v>
      </c>
      <c r="K1358" s="389">
        <v>1</v>
      </c>
      <c r="L1358" s="391">
        <v>0</v>
      </c>
      <c r="M1358" s="389">
        <v>1</v>
      </c>
      <c r="N1358" s="391">
        <v>0</v>
      </c>
      <c r="O1358" s="391">
        <v>0</v>
      </c>
      <c r="P1358" s="391">
        <v>0</v>
      </c>
    </row>
    <row r="1359" spans="1:16" ht="22.5">
      <c r="A1359" s="399" t="s">
        <v>2538</v>
      </c>
      <c r="B1359" s="389">
        <v>9</v>
      </c>
      <c r="C1359" s="389">
        <v>55</v>
      </c>
      <c r="D1359" s="389">
        <v>6.1111111111111107</v>
      </c>
      <c r="E1359" s="391">
        <v>0</v>
      </c>
      <c r="F1359" s="389">
        <v>5</v>
      </c>
      <c r="G1359" s="391">
        <v>0</v>
      </c>
      <c r="H1359" s="391">
        <v>0</v>
      </c>
      <c r="I1359" s="391">
        <v>0</v>
      </c>
      <c r="J1359" s="389">
        <v>1</v>
      </c>
      <c r="K1359" s="389">
        <v>1</v>
      </c>
      <c r="L1359" s="389">
        <v>1</v>
      </c>
      <c r="M1359" s="391">
        <v>0</v>
      </c>
      <c r="N1359" s="391">
        <v>0</v>
      </c>
      <c r="O1359" s="389">
        <v>1</v>
      </c>
      <c r="P1359" s="391">
        <v>0</v>
      </c>
    </row>
    <row r="1360" spans="1:16" ht="22.5">
      <c r="A1360" s="399" t="s">
        <v>2539</v>
      </c>
      <c r="B1360" s="389">
        <v>108</v>
      </c>
      <c r="C1360" s="389">
        <v>1550</v>
      </c>
      <c r="D1360" s="389">
        <v>14.351851851851851</v>
      </c>
      <c r="E1360" s="389">
        <v>5</v>
      </c>
      <c r="F1360" s="389">
        <v>41</v>
      </c>
      <c r="G1360" s="389">
        <v>13</v>
      </c>
      <c r="H1360" s="389">
        <v>18</v>
      </c>
      <c r="I1360" s="389">
        <v>1</v>
      </c>
      <c r="J1360" s="389">
        <v>6</v>
      </c>
      <c r="K1360" s="389">
        <v>7</v>
      </c>
      <c r="L1360" s="389">
        <v>7</v>
      </c>
      <c r="M1360" s="389">
        <v>4</v>
      </c>
      <c r="N1360" s="389">
        <v>3</v>
      </c>
      <c r="O1360" s="389">
        <v>3</v>
      </c>
      <c r="P1360" s="391">
        <v>0</v>
      </c>
    </row>
    <row r="1361" spans="1:16" ht="22.5">
      <c r="A1361" s="399" t="s">
        <v>2540</v>
      </c>
      <c r="B1361" s="389">
        <v>542</v>
      </c>
      <c r="C1361" s="389">
        <v>4483</v>
      </c>
      <c r="D1361" s="389">
        <v>8.2712177121771226</v>
      </c>
      <c r="E1361" s="389">
        <v>16</v>
      </c>
      <c r="F1361" s="389">
        <v>133</v>
      </c>
      <c r="G1361" s="389">
        <v>60</v>
      </c>
      <c r="H1361" s="389">
        <v>38</v>
      </c>
      <c r="I1361" s="389">
        <v>40</v>
      </c>
      <c r="J1361" s="389">
        <v>24</v>
      </c>
      <c r="K1361" s="389">
        <v>66</v>
      </c>
      <c r="L1361" s="389">
        <v>52</v>
      </c>
      <c r="M1361" s="389">
        <v>45</v>
      </c>
      <c r="N1361" s="389">
        <v>24</v>
      </c>
      <c r="O1361" s="389">
        <v>43</v>
      </c>
      <c r="P1361" s="389">
        <v>1</v>
      </c>
    </row>
    <row r="1362" spans="1:16" ht="22.5">
      <c r="A1362" s="399" t="s">
        <v>2541</v>
      </c>
      <c r="B1362" s="389">
        <v>285</v>
      </c>
      <c r="C1362" s="389">
        <v>4208</v>
      </c>
      <c r="D1362" s="389">
        <v>14.764912280701754</v>
      </c>
      <c r="E1362" s="389">
        <v>12</v>
      </c>
      <c r="F1362" s="389">
        <v>94</v>
      </c>
      <c r="G1362" s="389">
        <v>40</v>
      </c>
      <c r="H1362" s="389">
        <v>20</v>
      </c>
      <c r="I1362" s="389">
        <v>12</v>
      </c>
      <c r="J1362" s="389">
        <v>17</v>
      </c>
      <c r="K1362" s="389">
        <v>22</v>
      </c>
      <c r="L1362" s="389">
        <v>19</v>
      </c>
      <c r="M1362" s="389">
        <v>22</v>
      </c>
      <c r="N1362" s="389">
        <v>10</v>
      </c>
      <c r="O1362" s="389">
        <v>17</v>
      </c>
      <c r="P1362" s="391">
        <v>0</v>
      </c>
    </row>
    <row r="1363" spans="1:16" ht="22.5">
      <c r="A1363" s="399" t="s">
        <v>2542</v>
      </c>
      <c r="B1363" s="389">
        <v>9</v>
      </c>
      <c r="C1363" s="389">
        <v>45</v>
      </c>
      <c r="D1363" s="389">
        <v>5</v>
      </c>
      <c r="E1363" s="391">
        <v>0</v>
      </c>
      <c r="F1363" s="389">
        <v>2</v>
      </c>
      <c r="G1363" s="391">
        <v>0</v>
      </c>
      <c r="H1363" s="389">
        <v>1</v>
      </c>
      <c r="I1363" s="391">
        <v>0</v>
      </c>
      <c r="J1363" s="389">
        <v>1</v>
      </c>
      <c r="K1363" s="391">
        <v>0</v>
      </c>
      <c r="L1363" s="389">
        <v>3</v>
      </c>
      <c r="M1363" s="391">
        <v>0</v>
      </c>
      <c r="N1363" s="389">
        <v>1</v>
      </c>
      <c r="O1363" s="389">
        <v>1</v>
      </c>
      <c r="P1363" s="391">
        <v>0</v>
      </c>
    </row>
    <row r="1364" spans="1:16">
      <c r="A1364" s="399" t="s">
        <v>2543</v>
      </c>
      <c r="B1364" s="389">
        <v>1</v>
      </c>
      <c r="C1364" s="389">
        <v>4</v>
      </c>
      <c r="D1364" s="389">
        <v>4</v>
      </c>
      <c r="E1364" s="391">
        <v>0</v>
      </c>
      <c r="F1364" s="391">
        <v>0</v>
      </c>
      <c r="G1364" s="391">
        <v>0</v>
      </c>
      <c r="H1364" s="391">
        <v>0</v>
      </c>
      <c r="I1364" s="391">
        <v>0</v>
      </c>
      <c r="J1364" s="389">
        <v>1</v>
      </c>
      <c r="K1364" s="391">
        <v>0</v>
      </c>
      <c r="L1364" s="391">
        <v>0</v>
      </c>
      <c r="M1364" s="391">
        <v>0</v>
      </c>
      <c r="N1364" s="391">
        <v>0</v>
      </c>
      <c r="O1364" s="391">
        <v>0</v>
      </c>
      <c r="P1364" s="391">
        <v>0</v>
      </c>
    </row>
    <row r="1365" spans="1:16">
      <c r="A1365" s="399" t="s">
        <v>2544</v>
      </c>
      <c r="B1365" s="389">
        <v>5</v>
      </c>
      <c r="C1365" s="389">
        <v>28</v>
      </c>
      <c r="D1365" s="389">
        <v>5.6</v>
      </c>
      <c r="E1365" s="391">
        <v>0</v>
      </c>
      <c r="F1365" s="391">
        <v>0</v>
      </c>
      <c r="G1365" s="391">
        <v>0</v>
      </c>
      <c r="H1365" s="389">
        <v>2</v>
      </c>
      <c r="I1365" s="391">
        <v>0</v>
      </c>
      <c r="J1365" s="391">
        <v>0</v>
      </c>
      <c r="K1365" s="389">
        <v>1</v>
      </c>
      <c r="L1365" s="389">
        <v>1</v>
      </c>
      <c r="M1365" s="391">
        <v>0</v>
      </c>
      <c r="N1365" s="389">
        <v>1</v>
      </c>
      <c r="O1365" s="391">
        <v>0</v>
      </c>
      <c r="P1365" s="391">
        <v>0</v>
      </c>
    </row>
    <row r="1366" spans="1:16" ht="33.75">
      <c r="A1366" s="399" t="s">
        <v>2545</v>
      </c>
      <c r="B1366" s="389">
        <v>5</v>
      </c>
      <c r="C1366" s="389">
        <v>6</v>
      </c>
      <c r="D1366" s="389">
        <v>1.2</v>
      </c>
      <c r="E1366" s="391">
        <v>0</v>
      </c>
      <c r="F1366" s="389">
        <v>2</v>
      </c>
      <c r="G1366" s="389">
        <v>1</v>
      </c>
      <c r="H1366" s="391">
        <v>0</v>
      </c>
      <c r="I1366" s="391">
        <v>0</v>
      </c>
      <c r="J1366" s="391">
        <v>0</v>
      </c>
      <c r="K1366" s="389">
        <v>1</v>
      </c>
      <c r="L1366" s="391">
        <v>0</v>
      </c>
      <c r="M1366" s="389">
        <v>1</v>
      </c>
      <c r="N1366" s="391">
        <v>0</v>
      </c>
      <c r="O1366" s="391">
        <v>0</v>
      </c>
      <c r="P1366" s="391">
        <v>0</v>
      </c>
    </row>
    <row r="1367" spans="1:16" ht="22.5">
      <c r="A1367" s="399" t="s">
        <v>2546</v>
      </c>
      <c r="B1367" s="389">
        <v>7</v>
      </c>
      <c r="C1367" s="389">
        <v>19</v>
      </c>
      <c r="D1367" s="389">
        <v>2.7142857142857144</v>
      </c>
      <c r="E1367" s="389">
        <v>1</v>
      </c>
      <c r="F1367" s="389">
        <v>1</v>
      </c>
      <c r="G1367" s="391">
        <v>0</v>
      </c>
      <c r="H1367" s="391">
        <v>0</v>
      </c>
      <c r="I1367" s="389">
        <v>1</v>
      </c>
      <c r="J1367" s="389">
        <v>1</v>
      </c>
      <c r="K1367" s="389">
        <v>2</v>
      </c>
      <c r="L1367" s="391">
        <v>0</v>
      </c>
      <c r="M1367" s="391">
        <v>0</v>
      </c>
      <c r="N1367" s="391">
        <v>0</v>
      </c>
      <c r="O1367" s="389">
        <v>1</v>
      </c>
      <c r="P1367" s="391">
        <v>0</v>
      </c>
    </row>
    <row r="1368" spans="1:16" ht="22.5">
      <c r="A1368" s="399" t="s">
        <v>2547</v>
      </c>
      <c r="B1368" s="389">
        <v>7</v>
      </c>
      <c r="C1368" s="389">
        <v>13</v>
      </c>
      <c r="D1368" s="389">
        <v>1.8571428571428572</v>
      </c>
      <c r="E1368" s="391">
        <v>0</v>
      </c>
      <c r="F1368" s="389">
        <v>4</v>
      </c>
      <c r="G1368" s="389">
        <v>1</v>
      </c>
      <c r="H1368" s="389">
        <v>1</v>
      </c>
      <c r="I1368" s="391">
        <v>0</v>
      </c>
      <c r="J1368" s="391">
        <v>0</v>
      </c>
      <c r="K1368" s="391">
        <v>0</v>
      </c>
      <c r="L1368" s="389">
        <v>1</v>
      </c>
      <c r="M1368" s="391">
        <v>0</v>
      </c>
      <c r="N1368" s="391">
        <v>0</v>
      </c>
      <c r="O1368" s="391">
        <v>0</v>
      </c>
      <c r="P1368" s="391">
        <v>0</v>
      </c>
    </row>
    <row r="1369" spans="1:16" ht="33.75">
      <c r="A1369" s="399" t="s">
        <v>2548</v>
      </c>
      <c r="B1369" s="389">
        <v>6</v>
      </c>
      <c r="C1369" s="389">
        <v>11</v>
      </c>
      <c r="D1369" s="389">
        <v>1.8333333333333333</v>
      </c>
      <c r="E1369" s="391">
        <v>0</v>
      </c>
      <c r="F1369" s="389">
        <v>1</v>
      </c>
      <c r="G1369" s="391">
        <v>0</v>
      </c>
      <c r="H1369" s="389">
        <v>2</v>
      </c>
      <c r="I1369" s="391">
        <v>0</v>
      </c>
      <c r="J1369" s="389">
        <v>1</v>
      </c>
      <c r="K1369" s="389">
        <v>1</v>
      </c>
      <c r="L1369" s="391">
        <v>0</v>
      </c>
      <c r="M1369" s="391">
        <v>0</v>
      </c>
      <c r="N1369" s="391">
        <v>0</v>
      </c>
      <c r="O1369" s="389">
        <v>1</v>
      </c>
      <c r="P1369" s="391">
        <v>0</v>
      </c>
    </row>
    <row r="1370" spans="1:16" ht="22.5">
      <c r="A1370" s="399" t="s">
        <v>2549</v>
      </c>
      <c r="B1370" s="389">
        <v>41</v>
      </c>
      <c r="C1370" s="389">
        <v>96</v>
      </c>
      <c r="D1370" s="389">
        <v>2.3414634146341462</v>
      </c>
      <c r="E1370" s="391">
        <v>0</v>
      </c>
      <c r="F1370" s="389">
        <v>6</v>
      </c>
      <c r="G1370" s="389">
        <v>2</v>
      </c>
      <c r="H1370" s="389">
        <v>3</v>
      </c>
      <c r="I1370" s="389">
        <v>8</v>
      </c>
      <c r="J1370" s="389">
        <v>8</v>
      </c>
      <c r="K1370" s="389">
        <v>8</v>
      </c>
      <c r="L1370" s="389">
        <v>2</v>
      </c>
      <c r="M1370" s="389">
        <v>3</v>
      </c>
      <c r="N1370" s="391">
        <v>0</v>
      </c>
      <c r="O1370" s="389">
        <v>1</v>
      </c>
      <c r="P1370" s="391">
        <v>0</v>
      </c>
    </row>
    <row r="1371" spans="1:16" ht="22.5">
      <c r="A1371" s="399" t="s">
        <v>3420</v>
      </c>
      <c r="B1371" s="389">
        <v>15</v>
      </c>
      <c r="C1371" s="389">
        <v>41</v>
      </c>
      <c r="D1371" s="389">
        <v>2.7333333333333334</v>
      </c>
      <c r="E1371" s="391">
        <v>0</v>
      </c>
      <c r="F1371" s="389">
        <v>1</v>
      </c>
      <c r="G1371" s="389">
        <v>1</v>
      </c>
      <c r="H1371" s="389">
        <v>8</v>
      </c>
      <c r="I1371" s="389">
        <v>1</v>
      </c>
      <c r="J1371" s="391">
        <v>0</v>
      </c>
      <c r="K1371" s="389">
        <v>2</v>
      </c>
      <c r="L1371" s="389">
        <v>1</v>
      </c>
      <c r="M1371" s="391">
        <v>0</v>
      </c>
      <c r="N1371" s="391">
        <v>0</v>
      </c>
      <c r="O1371" s="389">
        <v>1</v>
      </c>
      <c r="P1371" s="391">
        <v>0</v>
      </c>
    </row>
    <row r="1372" spans="1:16" ht="22.5">
      <c r="A1372" s="399" t="s">
        <v>2550</v>
      </c>
      <c r="B1372" s="389">
        <v>5</v>
      </c>
      <c r="C1372" s="389">
        <v>12</v>
      </c>
      <c r="D1372" s="389">
        <v>2.4</v>
      </c>
      <c r="E1372" s="391">
        <v>0</v>
      </c>
      <c r="F1372" s="391">
        <v>0</v>
      </c>
      <c r="G1372" s="391">
        <v>0</v>
      </c>
      <c r="H1372" s="391">
        <v>0</v>
      </c>
      <c r="I1372" s="391">
        <v>0</v>
      </c>
      <c r="J1372" s="391">
        <v>0</v>
      </c>
      <c r="K1372" s="389">
        <v>1</v>
      </c>
      <c r="L1372" s="389">
        <v>1</v>
      </c>
      <c r="M1372" s="389">
        <v>3</v>
      </c>
      <c r="N1372" s="391">
        <v>0</v>
      </c>
      <c r="O1372" s="391">
        <v>0</v>
      </c>
      <c r="P1372" s="391">
        <v>0</v>
      </c>
    </row>
    <row r="1373" spans="1:16" ht="33.75">
      <c r="A1373" s="399" t="s">
        <v>2551</v>
      </c>
      <c r="B1373" s="389">
        <v>78</v>
      </c>
      <c r="C1373" s="389">
        <v>273</v>
      </c>
      <c r="D1373" s="389">
        <v>3.5</v>
      </c>
      <c r="E1373" s="389">
        <v>2</v>
      </c>
      <c r="F1373" s="389">
        <v>6</v>
      </c>
      <c r="G1373" s="389">
        <v>2</v>
      </c>
      <c r="H1373" s="389">
        <v>11</v>
      </c>
      <c r="I1373" s="389">
        <v>8</v>
      </c>
      <c r="J1373" s="389">
        <v>8</v>
      </c>
      <c r="K1373" s="389">
        <v>19</v>
      </c>
      <c r="L1373" s="389">
        <v>7</v>
      </c>
      <c r="M1373" s="389">
        <v>8</v>
      </c>
      <c r="N1373" s="389">
        <v>5</v>
      </c>
      <c r="O1373" s="389">
        <v>2</v>
      </c>
      <c r="P1373" s="391">
        <v>0</v>
      </c>
    </row>
    <row r="1374" spans="1:16" ht="22.5">
      <c r="A1374" s="399" t="s">
        <v>2552</v>
      </c>
      <c r="B1374" s="389">
        <v>16</v>
      </c>
      <c r="C1374" s="389">
        <v>32</v>
      </c>
      <c r="D1374" s="389">
        <v>2</v>
      </c>
      <c r="E1374" s="391">
        <v>0</v>
      </c>
      <c r="F1374" s="391">
        <v>0</v>
      </c>
      <c r="G1374" s="389">
        <v>1</v>
      </c>
      <c r="H1374" s="389">
        <v>1</v>
      </c>
      <c r="I1374" s="389">
        <v>4</v>
      </c>
      <c r="J1374" s="391">
        <v>0</v>
      </c>
      <c r="K1374" s="389">
        <v>4</v>
      </c>
      <c r="L1374" s="389">
        <v>2</v>
      </c>
      <c r="M1374" s="389">
        <v>3</v>
      </c>
      <c r="N1374" s="391">
        <v>0</v>
      </c>
      <c r="O1374" s="389">
        <v>1</v>
      </c>
      <c r="P1374" s="391">
        <v>0</v>
      </c>
    </row>
    <row r="1375" spans="1:16" ht="33.75">
      <c r="A1375" s="399" t="s">
        <v>2553</v>
      </c>
      <c r="B1375" s="389">
        <v>49</v>
      </c>
      <c r="C1375" s="389">
        <v>112</v>
      </c>
      <c r="D1375" s="389">
        <v>2.2857142857142856</v>
      </c>
      <c r="E1375" s="391">
        <v>0</v>
      </c>
      <c r="F1375" s="389">
        <v>8</v>
      </c>
      <c r="G1375" s="389">
        <v>5</v>
      </c>
      <c r="H1375" s="389">
        <v>4</v>
      </c>
      <c r="I1375" s="389">
        <v>5</v>
      </c>
      <c r="J1375" s="389">
        <v>6</v>
      </c>
      <c r="K1375" s="389">
        <v>8</v>
      </c>
      <c r="L1375" s="389">
        <v>6</v>
      </c>
      <c r="M1375" s="389">
        <v>1</v>
      </c>
      <c r="N1375" s="389">
        <v>2</v>
      </c>
      <c r="O1375" s="389">
        <v>4</v>
      </c>
      <c r="P1375" s="391">
        <v>0</v>
      </c>
    </row>
    <row r="1376" spans="1:16" ht="33.75">
      <c r="A1376" s="399" t="s">
        <v>2554</v>
      </c>
      <c r="B1376" s="389">
        <v>75</v>
      </c>
      <c r="C1376" s="389">
        <v>365</v>
      </c>
      <c r="D1376" s="389">
        <v>4.8666666666666663</v>
      </c>
      <c r="E1376" s="389">
        <v>2</v>
      </c>
      <c r="F1376" s="389">
        <v>14</v>
      </c>
      <c r="G1376" s="389">
        <v>3</v>
      </c>
      <c r="H1376" s="389">
        <v>3</v>
      </c>
      <c r="I1376" s="389">
        <v>7</v>
      </c>
      <c r="J1376" s="389">
        <v>8</v>
      </c>
      <c r="K1376" s="389">
        <v>11</v>
      </c>
      <c r="L1376" s="389">
        <v>3</v>
      </c>
      <c r="M1376" s="389">
        <v>5</v>
      </c>
      <c r="N1376" s="389">
        <v>4</v>
      </c>
      <c r="O1376" s="389">
        <v>15</v>
      </c>
      <c r="P1376" s="391">
        <v>0</v>
      </c>
    </row>
    <row r="1377" spans="1:16" ht="22.5">
      <c r="A1377" s="399" t="s">
        <v>2555</v>
      </c>
      <c r="B1377" s="389">
        <v>5</v>
      </c>
      <c r="C1377" s="389">
        <v>24</v>
      </c>
      <c r="D1377" s="389">
        <v>4.8</v>
      </c>
      <c r="E1377" s="391">
        <v>0</v>
      </c>
      <c r="F1377" s="391">
        <v>0</v>
      </c>
      <c r="G1377" s="391">
        <v>0</v>
      </c>
      <c r="H1377" s="389">
        <v>1</v>
      </c>
      <c r="I1377" s="389">
        <v>1</v>
      </c>
      <c r="J1377" s="389">
        <v>1</v>
      </c>
      <c r="K1377" s="389">
        <v>1</v>
      </c>
      <c r="L1377" s="389">
        <v>1</v>
      </c>
      <c r="M1377" s="391">
        <v>0</v>
      </c>
      <c r="N1377" s="391">
        <v>0</v>
      </c>
      <c r="O1377" s="391">
        <v>0</v>
      </c>
      <c r="P1377" s="391">
        <v>0</v>
      </c>
    </row>
    <row r="1378" spans="1:16" ht="22.5">
      <c r="A1378" s="399" t="s">
        <v>2556</v>
      </c>
      <c r="B1378" s="389">
        <v>131</v>
      </c>
      <c r="C1378" s="389">
        <v>341</v>
      </c>
      <c r="D1378" s="389">
        <v>2.6030534351145036</v>
      </c>
      <c r="E1378" s="389">
        <v>8</v>
      </c>
      <c r="F1378" s="389">
        <v>49</v>
      </c>
      <c r="G1378" s="389">
        <v>16</v>
      </c>
      <c r="H1378" s="389">
        <v>12</v>
      </c>
      <c r="I1378" s="389">
        <v>2</v>
      </c>
      <c r="J1378" s="389">
        <v>2</v>
      </c>
      <c r="K1378" s="389">
        <v>15</v>
      </c>
      <c r="L1378" s="389">
        <v>6</v>
      </c>
      <c r="M1378" s="389">
        <v>6</v>
      </c>
      <c r="N1378" s="389">
        <v>9</v>
      </c>
      <c r="O1378" s="389">
        <v>5</v>
      </c>
      <c r="P1378" s="389">
        <v>1</v>
      </c>
    </row>
    <row r="1379" spans="1:16" ht="33.75">
      <c r="A1379" s="399" t="s">
        <v>2557</v>
      </c>
      <c r="B1379" s="389">
        <v>14</v>
      </c>
      <c r="C1379" s="389">
        <v>33</v>
      </c>
      <c r="D1379" s="389">
        <v>2.3571428571428572</v>
      </c>
      <c r="E1379" s="389">
        <v>1</v>
      </c>
      <c r="F1379" s="389">
        <v>5</v>
      </c>
      <c r="G1379" s="391">
        <v>0</v>
      </c>
      <c r="H1379" s="389">
        <v>1</v>
      </c>
      <c r="I1379" s="389">
        <v>1</v>
      </c>
      <c r="J1379" s="389">
        <v>4</v>
      </c>
      <c r="K1379" s="389">
        <v>2</v>
      </c>
      <c r="L1379" s="391">
        <v>0</v>
      </c>
      <c r="M1379" s="391">
        <v>0</v>
      </c>
      <c r="N1379" s="391">
        <v>0</v>
      </c>
      <c r="O1379" s="391">
        <v>0</v>
      </c>
      <c r="P1379" s="391">
        <v>0</v>
      </c>
    </row>
    <row r="1380" spans="1:16" ht="33.75">
      <c r="A1380" s="399" t="s">
        <v>2558</v>
      </c>
      <c r="B1380" s="389">
        <v>202</v>
      </c>
      <c r="C1380" s="389">
        <v>645</v>
      </c>
      <c r="D1380" s="389">
        <v>3.1930693069306932</v>
      </c>
      <c r="E1380" s="389">
        <v>2</v>
      </c>
      <c r="F1380" s="389">
        <v>12</v>
      </c>
      <c r="G1380" s="389">
        <v>12</v>
      </c>
      <c r="H1380" s="389">
        <v>17</v>
      </c>
      <c r="I1380" s="389">
        <v>43</v>
      </c>
      <c r="J1380" s="389">
        <v>31</v>
      </c>
      <c r="K1380" s="389">
        <v>36</v>
      </c>
      <c r="L1380" s="389">
        <v>13</v>
      </c>
      <c r="M1380" s="389">
        <v>13</v>
      </c>
      <c r="N1380" s="389">
        <v>8</v>
      </c>
      <c r="O1380" s="389">
        <v>15</v>
      </c>
      <c r="P1380" s="391">
        <v>0</v>
      </c>
    </row>
    <row r="1381" spans="1:16">
      <c r="A1381" s="399" t="s">
        <v>2559</v>
      </c>
      <c r="B1381" s="389">
        <v>36</v>
      </c>
      <c r="C1381" s="389">
        <v>91</v>
      </c>
      <c r="D1381" s="389">
        <v>2.5277777777777777</v>
      </c>
      <c r="E1381" s="389">
        <v>2</v>
      </c>
      <c r="F1381" s="389">
        <v>2</v>
      </c>
      <c r="G1381" s="389">
        <v>1</v>
      </c>
      <c r="H1381" s="389">
        <v>7</v>
      </c>
      <c r="I1381" s="389">
        <v>8</v>
      </c>
      <c r="J1381" s="389">
        <v>3</v>
      </c>
      <c r="K1381" s="389">
        <v>4</v>
      </c>
      <c r="L1381" s="389">
        <v>5</v>
      </c>
      <c r="M1381" s="389">
        <v>2</v>
      </c>
      <c r="N1381" s="389">
        <v>2</v>
      </c>
      <c r="O1381" s="391">
        <v>0</v>
      </c>
      <c r="P1381" s="391">
        <v>0</v>
      </c>
    </row>
    <row r="1382" spans="1:16">
      <c r="A1382" s="399" t="s">
        <v>2560</v>
      </c>
      <c r="B1382" s="389">
        <v>32</v>
      </c>
      <c r="C1382" s="389">
        <v>80</v>
      </c>
      <c r="D1382" s="389">
        <v>2.5</v>
      </c>
      <c r="E1382" s="391">
        <v>0</v>
      </c>
      <c r="F1382" s="389">
        <v>15</v>
      </c>
      <c r="G1382" s="389">
        <v>2</v>
      </c>
      <c r="H1382" s="389">
        <v>1</v>
      </c>
      <c r="I1382" s="389">
        <v>5</v>
      </c>
      <c r="J1382" s="389">
        <v>4</v>
      </c>
      <c r="K1382" s="389">
        <v>2</v>
      </c>
      <c r="L1382" s="389">
        <v>2</v>
      </c>
      <c r="M1382" s="389">
        <v>1</v>
      </c>
      <c r="N1382" s="391">
        <v>0</v>
      </c>
      <c r="O1382" s="391">
        <v>0</v>
      </c>
      <c r="P1382" s="391">
        <v>0</v>
      </c>
    </row>
    <row r="1383" spans="1:16" ht="33.75">
      <c r="A1383" s="399" t="s">
        <v>2561</v>
      </c>
      <c r="B1383" s="389">
        <v>3</v>
      </c>
      <c r="C1383" s="389">
        <v>3</v>
      </c>
      <c r="D1383" s="389">
        <v>1</v>
      </c>
      <c r="E1383" s="391">
        <v>0</v>
      </c>
      <c r="F1383" s="389">
        <v>2</v>
      </c>
      <c r="G1383" s="391">
        <v>0</v>
      </c>
      <c r="H1383" s="391">
        <v>0</v>
      </c>
      <c r="I1383" s="391">
        <v>0</v>
      </c>
      <c r="J1383" s="391">
        <v>0</v>
      </c>
      <c r="K1383" s="391">
        <v>0</v>
      </c>
      <c r="L1383" s="391">
        <v>0</v>
      </c>
      <c r="M1383" s="389">
        <v>1</v>
      </c>
      <c r="N1383" s="391">
        <v>0</v>
      </c>
      <c r="O1383" s="391">
        <v>0</v>
      </c>
      <c r="P1383" s="391">
        <v>0</v>
      </c>
    </row>
    <row r="1384" spans="1:16">
      <c r="A1384" s="399" t="s">
        <v>2562</v>
      </c>
      <c r="B1384" s="389">
        <v>56</v>
      </c>
      <c r="C1384" s="389">
        <v>149</v>
      </c>
      <c r="D1384" s="389">
        <v>2.6607142857142856</v>
      </c>
      <c r="E1384" s="391">
        <v>0</v>
      </c>
      <c r="F1384" s="389">
        <v>13</v>
      </c>
      <c r="G1384" s="389">
        <v>1</v>
      </c>
      <c r="H1384" s="389">
        <v>7</v>
      </c>
      <c r="I1384" s="389">
        <v>14</v>
      </c>
      <c r="J1384" s="389">
        <v>6</v>
      </c>
      <c r="K1384" s="389">
        <v>11</v>
      </c>
      <c r="L1384" s="391">
        <v>0</v>
      </c>
      <c r="M1384" s="389">
        <v>1</v>
      </c>
      <c r="N1384" s="389">
        <v>2</v>
      </c>
      <c r="O1384" s="389">
        <v>1</v>
      </c>
      <c r="P1384" s="391">
        <v>0</v>
      </c>
    </row>
    <row r="1385" spans="1:16">
      <c r="A1385" s="399" t="s">
        <v>2563</v>
      </c>
      <c r="B1385" s="389">
        <v>3</v>
      </c>
      <c r="C1385" s="389">
        <v>3</v>
      </c>
      <c r="D1385" s="389">
        <v>1</v>
      </c>
      <c r="E1385" s="391">
        <v>0</v>
      </c>
      <c r="F1385" s="389">
        <v>2</v>
      </c>
      <c r="G1385" s="391">
        <v>0</v>
      </c>
      <c r="H1385" s="391">
        <v>0</v>
      </c>
      <c r="I1385" s="391">
        <v>0</v>
      </c>
      <c r="J1385" s="391">
        <v>0</v>
      </c>
      <c r="K1385" s="391">
        <v>0</v>
      </c>
      <c r="L1385" s="391">
        <v>0</v>
      </c>
      <c r="M1385" s="391">
        <v>0</v>
      </c>
      <c r="N1385" s="389">
        <v>1</v>
      </c>
      <c r="O1385" s="391">
        <v>0</v>
      </c>
      <c r="P1385" s="391">
        <v>0</v>
      </c>
    </row>
    <row r="1386" spans="1:16">
      <c r="A1386" s="399" t="s">
        <v>2564</v>
      </c>
      <c r="B1386" s="389">
        <v>5</v>
      </c>
      <c r="C1386" s="389">
        <v>31</v>
      </c>
      <c r="D1386" s="389">
        <v>6.2</v>
      </c>
      <c r="E1386" s="389">
        <v>1</v>
      </c>
      <c r="F1386" s="389">
        <v>1</v>
      </c>
      <c r="G1386" s="391">
        <v>0</v>
      </c>
      <c r="H1386" s="391">
        <v>0</v>
      </c>
      <c r="I1386" s="391">
        <v>0</v>
      </c>
      <c r="J1386" s="391">
        <v>0</v>
      </c>
      <c r="K1386" s="389">
        <v>1</v>
      </c>
      <c r="L1386" s="389">
        <v>1</v>
      </c>
      <c r="M1386" s="391">
        <v>0</v>
      </c>
      <c r="N1386" s="389">
        <v>1</v>
      </c>
      <c r="O1386" s="391">
        <v>0</v>
      </c>
      <c r="P1386" s="391">
        <v>0</v>
      </c>
    </row>
    <row r="1387" spans="1:16" ht="22.5">
      <c r="A1387" s="399" t="s">
        <v>2565</v>
      </c>
      <c r="B1387" s="389">
        <v>122</v>
      </c>
      <c r="C1387" s="389">
        <v>386</v>
      </c>
      <c r="D1387" s="389">
        <v>3.1639344262295084</v>
      </c>
      <c r="E1387" s="389">
        <v>3</v>
      </c>
      <c r="F1387" s="389">
        <v>15</v>
      </c>
      <c r="G1387" s="389">
        <v>7</v>
      </c>
      <c r="H1387" s="389">
        <v>22</v>
      </c>
      <c r="I1387" s="389">
        <v>27</v>
      </c>
      <c r="J1387" s="389">
        <v>16</v>
      </c>
      <c r="K1387" s="389">
        <v>15</v>
      </c>
      <c r="L1387" s="389">
        <v>5</v>
      </c>
      <c r="M1387" s="389">
        <v>5</v>
      </c>
      <c r="N1387" s="389">
        <v>3</v>
      </c>
      <c r="O1387" s="389">
        <v>4</v>
      </c>
      <c r="P1387" s="391">
        <v>0</v>
      </c>
    </row>
    <row r="1388" spans="1:16">
      <c r="A1388" s="399" t="s">
        <v>2566</v>
      </c>
      <c r="B1388" s="389">
        <v>29</v>
      </c>
      <c r="C1388" s="389">
        <v>90</v>
      </c>
      <c r="D1388" s="389">
        <v>3.103448275862069</v>
      </c>
      <c r="E1388" s="389">
        <v>1</v>
      </c>
      <c r="F1388" s="389">
        <v>6</v>
      </c>
      <c r="G1388" s="389">
        <v>3</v>
      </c>
      <c r="H1388" s="389">
        <v>2</v>
      </c>
      <c r="I1388" s="389">
        <v>5</v>
      </c>
      <c r="J1388" s="389">
        <v>3</v>
      </c>
      <c r="K1388" s="389">
        <v>6</v>
      </c>
      <c r="L1388" s="389">
        <v>2</v>
      </c>
      <c r="M1388" s="389">
        <v>1</v>
      </c>
      <c r="N1388" s="391">
        <v>0</v>
      </c>
      <c r="O1388" s="391">
        <v>0</v>
      </c>
      <c r="P1388" s="391">
        <v>0</v>
      </c>
    </row>
    <row r="1389" spans="1:16" ht="22.5">
      <c r="A1389" s="399" t="s">
        <v>2567</v>
      </c>
      <c r="B1389" s="389">
        <v>65</v>
      </c>
      <c r="C1389" s="389">
        <v>172</v>
      </c>
      <c r="D1389" s="389">
        <v>2.6461538461538461</v>
      </c>
      <c r="E1389" s="389">
        <v>1</v>
      </c>
      <c r="F1389" s="389">
        <v>12</v>
      </c>
      <c r="G1389" s="391">
        <v>0</v>
      </c>
      <c r="H1389" s="389">
        <v>11</v>
      </c>
      <c r="I1389" s="389">
        <v>19</v>
      </c>
      <c r="J1389" s="389">
        <v>9</v>
      </c>
      <c r="K1389" s="389">
        <v>5</v>
      </c>
      <c r="L1389" s="389">
        <v>5</v>
      </c>
      <c r="M1389" s="389">
        <v>3</v>
      </c>
      <c r="N1389" s="391">
        <v>0</v>
      </c>
      <c r="O1389" s="391">
        <v>0</v>
      </c>
      <c r="P1389" s="391">
        <v>0</v>
      </c>
    </row>
    <row r="1390" spans="1:16">
      <c r="A1390" s="399" t="s">
        <v>2568</v>
      </c>
      <c r="B1390" s="389">
        <v>955</v>
      </c>
      <c r="C1390" s="389">
        <v>3128</v>
      </c>
      <c r="D1390" s="389">
        <v>3.2753926701570681</v>
      </c>
      <c r="E1390" s="389">
        <v>6</v>
      </c>
      <c r="F1390" s="389">
        <v>80</v>
      </c>
      <c r="G1390" s="389">
        <v>32</v>
      </c>
      <c r="H1390" s="389">
        <v>95</v>
      </c>
      <c r="I1390" s="389">
        <v>258</v>
      </c>
      <c r="J1390" s="389">
        <v>162</v>
      </c>
      <c r="K1390" s="389">
        <v>160</v>
      </c>
      <c r="L1390" s="389">
        <v>82</v>
      </c>
      <c r="M1390" s="389">
        <v>46</v>
      </c>
      <c r="N1390" s="389">
        <v>10</v>
      </c>
      <c r="O1390" s="389">
        <v>23</v>
      </c>
      <c r="P1390" s="389">
        <v>1</v>
      </c>
    </row>
    <row r="1391" spans="1:16" ht="22.5">
      <c r="A1391" s="399" t="s">
        <v>2569</v>
      </c>
      <c r="B1391" s="389">
        <v>1</v>
      </c>
      <c r="C1391" s="389">
        <v>1</v>
      </c>
      <c r="D1391" s="389">
        <v>1</v>
      </c>
      <c r="E1391" s="391">
        <v>0</v>
      </c>
      <c r="F1391" s="391">
        <v>0</v>
      </c>
      <c r="G1391" s="391">
        <v>0</v>
      </c>
      <c r="H1391" s="391">
        <v>0</v>
      </c>
      <c r="I1391" s="391">
        <v>0</v>
      </c>
      <c r="J1391" s="389">
        <v>1</v>
      </c>
      <c r="K1391" s="391">
        <v>0</v>
      </c>
      <c r="L1391" s="391">
        <v>0</v>
      </c>
      <c r="M1391" s="391">
        <v>0</v>
      </c>
      <c r="N1391" s="391">
        <v>0</v>
      </c>
      <c r="O1391" s="391">
        <v>0</v>
      </c>
      <c r="P1391" s="391">
        <v>0</v>
      </c>
    </row>
    <row r="1392" spans="1:16" ht="22.5">
      <c r="A1392" s="399" t="s">
        <v>2570</v>
      </c>
      <c r="B1392" s="389">
        <v>38</v>
      </c>
      <c r="C1392" s="389">
        <v>126</v>
      </c>
      <c r="D1392" s="389">
        <v>3.3157894736842106</v>
      </c>
      <c r="E1392" s="389">
        <v>1</v>
      </c>
      <c r="F1392" s="389">
        <v>8</v>
      </c>
      <c r="G1392" s="389">
        <v>6</v>
      </c>
      <c r="H1392" s="389">
        <v>8</v>
      </c>
      <c r="I1392" s="389">
        <v>2</v>
      </c>
      <c r="J1392" s="389">
        <v>5</v>
      </c>
      <c r="K1392" s="389">
        <v>2</v>
      </c>
      <c r="L1392" s="389">
        <v>4</v>
      </c>
      <c r="M1392" s="389">
        <v>1</v>
      </c>
      <c r="N1392" s="391">
        <v>0</v>
      </c>
      <c r="O1392" s="389">
        <v>1</v>
      </c>
      <c r="P1392" s="391">
        <v>0</v>
      </c>
    </row>
    <row r="1393" spans="1:16" ht="22.5">
      <c r="A1393" s="399" t="s">
        <v>2571</v>
      </c>
      <c r="B1393" s="389">
        <v>659</v>
      </c>
      <c r="C1393" s="389">
        <v>2485</v>
      </c>
      <c r="D1393" s="389">
        <v>3.7708649468892261</v>
      </c>
      <c r="E1393" s="389">
        <v>3</v>
      </c>
      <c r="F1393" s="389">
        <v>18</v>
      </c>
      <c r="G1393" s="389">
        <v>65</v>
      </c>
      <c r="H1393" s="389">
        <v>92</v>
      </c>
      <c r="I1393" s="389">
        <v>72</v>
      </c>
      <c r="J1393" s="389">
        <v>72</v>
      </c>
      <c r="K1393" s="389">
        <v>94</v>
      </c>
      <c r="L1393" s="389">
        <v>94</v>
      </c>
      <c r="M1393" s="389">
        <v>58</v>
      </c>
      <c r="N1393" s="389">
        <v>42</v>
      </c>
      <c r="O1393" s="389">
        <v>48</v>
      </c>
      <c r="P1393" s="389">
        <v>1</v>
      </c>
    </row>
    <row r="1394" spans="1:16" ht="22.5">
      <c r="A1394" s="399" t="s">
        <v>2572</v>
      </c>
      <c r="B1394" s="389">
        <v>1</v>
      </c>
      <c r="C1394" s="389">
        <v>2</v>
      </c>
      <c r="D1394" s="389">
        <v>2</v>
      </c>
      <c r="E1394" s="391">
        <v>0</v>
      </c>
      <c r="F1394" s="391">
        <v>0</v>
      </c>
      <c r="G1394" s="391">
        <v>0</v>
      </c>
      <c r="H1394" s="391">
        <v>0</v>
      </c>
      <c r="I1394" s="391">
        <v>0</v>
      </c>
      <c r="J1394" s="391">
        <v>0</v>
      </c>
      <c r="K1394" s="391">
        <v>0</v>
      </c>
      <c r="L1394" s="391">
        <v>0</v>
      </c>
      <c r="M1394" s="391">
        <v>0</v>
      </c>
      <c r="N1394" s="391">
        <v>0</v>
      </c>
      <c r="O1394" s="389">
        <v>1</v>
      </c>
      <c r="P1394" s="391">
        <v>0</v>
      </c>
    </row>
    <row r="1395" spans="1:16" ht="22.5">
      <c r="A1395" s="399" t="s">
        <v>2573</v>
      </c>
      <c r="B1395" s="389">
        <v>714</v>
      </c>
      <c r="C1395" s="389">
        <v>1851</v>
      </c>
      <c r="D1395" s="389">
        <v>2.5924369747899161</v>
      </c>
      <c r="E1395" s="389">
        <v>7</v>
      </c>
      <c r="F1395" s="389">
        <v>67</v>
      </c>
      <c r="G1395" s="389">
        <v>19</v>
      </c>
      <c r="H1395" s="389">
        <v>83</v>
      </c>
      <c r="I1395" s="389">
        <v>171</v>
      </c>
      <c r="J1395" s="389">
        <v>108</v>
      </c>
      <c r="K1395" s="389">
        <v>124</v>
      </c>
      <c r="L1395" s="389">
        <v>60</v>
      </c>
      <c r="M1395" s="389">
        <v>26</v>
      </c>
      <c r="N1395" s="389">
        <v>19</v>
      </c>
      <c r="O1395" s="389">
        <v>30</v>
      </c>
      <c r="P1395" s="391">
        <v>0</v>
      </c>
    </row>
    <row r="1396" spans="1:16">
      <c r="A1396" s="399" t="s">
        <v>2574</v>
      </c>
      <c r="B1396" s="389">
        <v>2</v>
      </c>
      <c r="C1396" s="389">
        <v>9</v>
      </c>
      <c r="D1396" s="389">
        <v>4.5</v>
      </c>
      <c r="E1396" s="391">
        <v>0</v>
      </c>
      <c r="F1396" s="389">
        <v>1</v>
      </c>
      <c r="G1396" s="391">
        <v>0</v>
      </c>
      <c r="H1396" s="391">
        <v>0</v>
      </c>
      <c r="I1396" s="391">
        <v>0</v>
      </c>
      <c r="J1396" s="391">
        <v>0</v>
      </c>
      <c r="K1396" s="391">
        <v>0</v>
      </c>
      <c r="L1396" s="391">
        <v>0</v>
      </c>
      <c r="M1396" s="389">
        <v>1</v>
      </c>
      <c r="N1396" s="391">
        <v>0</v>
      </c>
      <c r="O1396" s="391">
        <v>0</v>
      </c>
      <c r="P1396" s="391">
        <v>0</v>
      </c>
    </row>
    <row r="1397" spans="1:16">
      <c r="A1397" s="399" t="s">
        <v>2575</v>
      </c>
      <c r="B1397" s="389">
        <v>8</v>
      </c>
      <c r="C1397" s="389">
        <v>20</v>
      </c>
      <c r="D1397" s="389">
        <v>2.5</v>
      </c>
      <c r="E1397" s="391">
        <v>0</v>
      </c>
      <c r="F1397" s="391">
        <v>0</v>
      </c>
      <c r="G1397" s="391">
        <v>0</v>
      </c>
      <c r="H1397" s="391">
        <v>0</v>
      </c>
      <c r="I1397" s="389">
        <v>1</v>
      </c>
      <c r="J1397" s="391">
        <v>0</v>
      </c>
      <c r="K1397" s="389">
        <v>1</v>
      </c>
      <c r="L1397" s="389">
        <v>1</v>
      </c>
      <c r="M1397" s="389">
        <v>1</v>
      </c>
      <c r="N1397" s="389">
        <v>1</v>
      </c>
      <c r="O1397" s="389">
        <v>3</v>
      </c>
      <c r="P1397" s="391">
        <v>0</v>
      </c>
    </row>
    <row r="1398" spans="1:16">
      <c r="A1398" s="399" t="s">
        <v>2576</v>
      </c>
      <c r="B1398" s="389">
        <v>5</v>
      </c>
      <c r="C1398" s="389">
        <v>12</v>
      </c>
      <c r="D1398" s="389">
        <v>2.4</v>
      </c>
      <c r="E1398" s="391">
        <v>0</v>
      </c>
      <c r="F1398" s="391">
        <v>0</v>
      </c>
      <c r="G1398" s="391">
        <v>0</v>
      </c>
      <c r="H1398" s="391">
        <v>0</v>
      </c>
      <c r="I1398" s="391">
        <v>0</v>
      </c>
      <c r="J1398" s="391">
        <v>0</v>
      </c>
      <c r="K1398" s="391">
        <v>0</v>
      </c>
      <c r="L1398" s="391">
        <v>0</v>
      </c>
      <c r="M1398" s="391">
        <v>0</v>
      </c>
      <c r="N1398" s="389">
        <v>1</v>
      </c>
      <c r="O1398" s="389">
        <v>4</v>
      </c>
      <c r="P1398" s="391">
        <v>0</v>
      </c>
    </row>
    <row r="1399" spans="1:16" ht="22.5">
      <c r="A1399" s="399" t="s">
        <v>2577</v>
      </c>
      <c r="B1399" s="389">
        <v>1</v>
      </c>
      <c r="C1399" s="389">
        <v>1</v>
      </c>
      <c r="D1399" s="389">
        <v>1</v>
      </c>
      <c r="E1399" s="391">
        <v>0</v>
      </c>
      <c r="F1399" s="391">
        <v>0</v>
      </c>
      <c r="G1399" s="391">
        <v>0</v>
      </c>
      <c r="H1399" s="391">
        <v>0</v>
      </c>
      <c r="I1399" s="391">
        <v>0</v>
      </c>
      <c r="J1399" s="389">
        <v>1</v>
      </c>
      <c r="K1399" s="391">
        <v>0</v>
      </c>
      <c r="L1399" s="391">
        <v>0</v>
      </c>
      <c r="M1399" s="391">
        <v>0</v>
      </c>
      <c r="N1399" s="391">
        <v>0</v>
      </c>
      <c r="O1399" s="391">
        <v>0</v>
      </c>
      <c r="P1399" s="391">
        <v>0</v>
      </c>
    </row>
    <row r="1400" spans="1:16" ht="22.5">
      <c r="A1400" s="399" t="s">
        <v>2578</v>
      </c>
      <c r="B1400" s="389">
        <v>8</v>
      </c>
      <c r="C1400" s="389">
        <v>19</v>
      </c>
      <c r="D1400" s="389">
        <v>2.375</v>
      </c>
      <c r="E1400" s="391">
        <v>0</v>
      </c>
      <c r="F1400" s="391">
        <v>0</v>
      </c>
      <c r="G1400" s="391">
        <v>0</v>
      </c>
      <c r="H1400" s="391">
        <v>0</v>
      </c>
      <c r="I1400" s="391">
        <v>0</v>
      </c>
      <c r="J1400" s="391">
        <v>0</v>
      </c>
      <c r="K1400" s="391">
        <v>0</v>
      </c>
      <c r="L1400" s="391">
        <v>0</v>
      </c>
      <c r="M1400" s="389">
        <v>3</v>
      </c>
      <c r="N1400" s="391">
        <v>0</v>
      </c>
      <c r="O1400" s="389">
        <v>5</v>
      </c>
      <c r="P1400" s="391">
        <v>0</v>
      </c>
    </row>
    <row r="1401" spans="1:16">
      <c r="A1401" s="399" t="s">
        <v>2579</v>
      </c>
      <c r="B1401" s="389">
        <v>11</v>
      </c>
      <c r="C1401" s="389">
        <v>60</v>
      </c>
      <c r="D1401" s="389">
        <v>5.4545454545454541</v>
      </c>
      <c r="E1401" s="389">
        <v>1</v>
      </c>
      <c r="F1401" s="389">
        <v>2</v>
      </c>
      <c r="G1401" s="389">
        <v>1</v>
      </c>
      <c r="H1401" s="389">
        <v>2</v>
      </c>
      <c r="I1401" s="389">
        <v>3</v>
      </c>
      <c r="J1401" s="391">
        <v>0</v>
      </c>
      <c r="K1401" s="389">
        <v>1</v>
      </c>
      <c r="L1401" s="391">
        <v>0</v>
      </c>
      <c r="M1401" s="389">
        <v>1</v>
      </c>
      <c r="N1401" s="391">
        <v>0</v>
      </c>
      <c r="O1401" s="391">
        <v>0</v>
      </c>
      <c r="P1401" s="391">
        <v>0</v>
      </c>
    </row>
    <row r="1402" spans="1:16">
      <c r="A1402" s="399" t="s">
        <v>2580</v>
      </c>
      <c r="B1402" s="389">
        <v>2</v>
      </c>
      <c r="C1402" s="389">
        <v>14</v>
      </c>
      <c r="D1402" s="389">
        <v>7</v>
      </c>
      <c r="E1402" s="391">
        <v>0</v>
      </c>
      <c r="F1402" s="391">
        <v>0</v>
      </c>
      <c r="G1402" s="391">
        <v>0</v>
      </c>
      <c r="H1402" s="389">
        <v>1</v>
      </c>
      <c r="I1402" s="391">
        <v>0</v>
      </c>
      <c r="J1402" s="391">
        <v>0</v>
      </c>
      <c r="K1402" s="391">
        <v>0</v>
      </c>
      <c r="L1402" s="389">
        <v>1</v>
      </c>
      <c r="M1402" s="391">
        <v>0</v>
      </c>
      <c r="N1402" s="391">
        <v>0</v>
      </c>
      <c r="O1402" s="391">
        <v>0</v>
      </c>
      <c r="P1402" s="391">
        <v>0</v>
      </c>
    </row>
    <row r="1403" spans="1:16">
      <c r="A1403" s="399" t="s">
        <v>2581</v>
      </c>
      <c r="B1403" s="389">
        <v>238</v>
      </c>
      <c r="C1403" s="389">
        <v>1034</v>
      </c>
      <c r="D1403" s="389">
        <v>4.3445378151260501</v>
      </c>
      <c r="E1403" s="389">
        <v>7</v>
      </c>
      <c r="F1403" s="389">
        <v>28</v>
      </c>
      <c r="G1403" s="389">
        <v>45</v>
      </c>
      <c r="H1403" s="389">
        <v>60</v>
      </c>
      <c r="I1403" s="389">
        <v>52</v>
      </c>
      <c r="J1403" s="389">
        <v>16</v>
      </c>
      <c r="K1403" s="389">
        <v>13</v>
      </c>
      <c r="L1403" s="389">
        <v>5</v>
      </c>
      <c r="M1403" s="389">
        <v>4</v>
      </c>
      <c r="N1403" s="389">
        <v>3</v>
      </c>
      <c r="O1403" s="389">
        <v>5</v>
      </c>
      <c r="P1403" s="391">
        <v>0</v>
      </c>
    </row>
    <row r="1404" spans="1:16">
      <c r="A1404" s="399" t="s">
        <v>2582</v>
      </c>
      <c r="B1404" s="389">
        <v>33</v>
      </c>
      <c r="C1404" s="389">
        <v>136</v>
      </c>
      <c r="D1404" s="389">
        <v>4.1212121212121211</v>
      </c>
      <c r="E1404" s="389">
        <v>3</v>
      </c>
      <c r="F1404" s="389">
        <v>14</v>
      </c>
      <c r="G1404" s="389">
        <v>4</v>
      </c>
      <c r="H1404" s="389">
        <v>3</v>
      </c>
      <c r="I1404" s="389">
        <v>2</v>
      </c>
      <c r="J1404" s="389">
        <v>3</v>
      </c>
      <c r="K1404" s="389">
        <v>2</v>
      </c>
      <c r="L1404" s="389">
        <v>2</v>
      </c>
      <c r="M1404" s="391">
        <v>0</v>
      </c>
      <c r="N1404" s="391">
        <v>0</v>
      </c>
      <c r="O1404" s="391">
        <v>0</v>
      </c>
      <c r="P1404" s="391">
        <v>0</v>
      </c>
    </row>
    <row r="1405" spans="1:16" ht="22.5">
      <c r="A1405" s="399" t="s">
        <v>2583</v>
      </c>
      <c r="B1405" s="389">
        <v>185</v>
      </c>
      <c r="C1405" s="389">
        <v>427</v>
      </c>
      <c r="D1405" s="389">
        <v>2.3081081081081081</v>
      </c>
      <c r="E1405" s="389">
        <v>3</v>
      </c>
      <c r="F1405" s="389">
        <v>9</v>
      </c>
      <c r="G1405" s="389">
        <v>13</v>
      </c>
      <c r="H1405" s="389">
        <v>10</v>
      </c>
      <c r="I1405" s="389">
        <v>16</v>
      </c>
      <c r="J1405" s="389">
        <v>15</v>
      </c>
      <c r="K1405" s="389">
        <v>36</v>
      </c>
      <c r="L1405" s="389">
        <v>27</v>
      </c>
      <c r="M1405" s="389">
        <v>24</v>
      </c>
      <c r="N1405" s="389">
        <v>18</v>
      </c>
      <c r="O1405" s="389">
        <v>14</v>
      </c>
      <c r="P1405" s="391">
        <v>0</v>
      </c>
    </row>
    <row r="1406" spans="1:16" ht="22.5">
      <c r="A1406" s="399" t="s">
        <v>2584</v>
      </c>
      <c r="B1406" s="389">
        <v>228</v>
      </c>
      <c r="C1406" s="389">
        <v>1334</v>
      </c>
      <c r="D1406" s="389">
        <v>5.8508771929824563</v>
      </c>
      <c r="E1406" s="389">
        <v>1</v>
      </c>
      <c r="F1406" s="389">
        <v>6</v>
      </c>
      <c r="G1406" s="389">
        <v>6</v>
      </c>
      <c r="H1406" s="389">
        <v>11</v>
      </c>
      <c r="I1406" s="389">
        <v>16</v>
      </c>
      <c r="J1406" s="389">
        <v>30</v>
      </c>
      <c r="K1406" s="389">
        <v>45</v>
      </c>
      <c r="L1406" s="389">
        <v>29</v>
      </c>
      <c r="M1406" s="389">
        <v>24</v>
      </c>
      <c r="N1406" s="389">
        <v>18</v>
      </c>
      <c r="O1406" s="389">
        <v>42</v>
      </c>
      <c r="P1406" s="391">
        <v>0</v>
      </c>
    </row>
    <row r="1407" spans="1:16" ht="22.5">
      <c r="A1407" s="399" t="s">
        <v>2585</v>
      </c>
      <c r="B1407" s="389">
        <v>30</v>
      </c>
      <c r="C1407" s="389">
        <v>225</v>
      </c>
      <c r="D1407" s="389">
        <v>7.5</v>
      </c>
      <c r="E1407" s="389">
        <v>11</v>
      </c>
      <c r="F1407" s="389">
        <v>1</v>
      </c>
      <c r="G1407" s="391">
        <v>0</v>
      </c>
      <c r="H1407" s="391">
        <v>0</v>
      </c>
      <c r="I1407" s="391">
        <v>0</v>
      </c>
      <c r="J1407" s="389">
        <v>2</v>
      </c>
      <c r="K1407" s="389">
        <v>5</v>
      </c>
      <c r="L1407" s="389">
        <v>1</v>
      </c>
      <c r="M1407" s="389">
        <v>2</v>
      </c>
      <c r="N1407" s="389">
        <v>1</v>
      </c>
      <c r="O1407" s="389">
        <v>6</v>
      </c>
      <c r="P1407" s="389">
        <v>1</v>
      </c>
    </row>
    <row r="1408" spans="1:16" ht="22.5">
      <c r="A1408" s="399" t="s">
        <v>2586</v>
      </c>
      <c r="B1408" s="389">
        <v>815</v>
      </c>
      <c r="C1408" s="389">
        <v>5137</v>
      </c>
      <c r="D1408" s="389">
        <v>6.3030674846625763</v>
      </c>
      <c r="E1408" s="389">
        <v>5</v>
      </c>
      <c r="F1408" s="389">
        <v>21</v>
      </c>
      <c r="G1408" s="389">
        <v>21</v>
      </c>
      <c r="H1408" s="389">
        <v>28</v>
      </c>
      <c r="I1408" s="389">
        <v>92</v>
      </c>
      <c r="J1408" s="389">
        <v>75</v>
      </c>
      <c r="K1408" s="389">
        <v>160</v>
      </c>
      <c r="L1408" s="389">
        <v>127</v>
      </c>
      <c r="M1408" s="389">
        <v>101</v>
      </c>
      <c r="N1408" s="389">
        <v>65</v>
      </c>
      <c r="O1408" s="389">
        <v>120</v>
      </c>
      <c r="P1408" s="391">
        <v>0</v>
      </c>
    </row>
    <row r="1409" spans="1:16" ht="33.75">
      <c r="A1409" s="399" t="s">
        <v>2587</v>
      </c>
      <c r="B1409" s="389">
        <v>20</v>
      </c>
      <c r="C1409" s="389">
        <v>205</v>
      </c>
      <c r="D1409" s="389">
        <v>10.25</v>
      </c>
      <c r="E1409" s="391">
        <v>0</v>
      </c>
      <c r="F1409" s="391">
        <v>0</v>
      </c>
      <c r="G1409" s="389">
        <v>1</v>
      </c>
      <c r="H1409" s="389">
        <v>1</v>
      </c>
      <c r="I1409" s="389">
        <v>1</v>
      </c>
      <c r="J1409" s="391">
        <v>0</v>
      </c>
      <c r="K1409" s="391">
        <v>0</v>
      </c>
      <c r="L1409" s="389">
        <v>1</v>
      </c>
      <c r="M1409" s="389">
        <v>3</v>
      </c>
      <c r="N1409" s="389">
        <v>6</v>
      </c>
      <c r="O1409" s="389">
        <v>7</v>
      </c>
      <c r="P1409" s="391">
        <v>0</v>
      </c>
    </row>
    <row r="1410" spans="1:16" ht="22.5">
      <c r="A1410" s="399" t="s">
        <v>2588</v>
      </c>
      <c r="B1410" s="389">
        <v>24</v>
      </c>
      <c r="C1410" s="389">
        <v>52</v>
      </c>
      <c r="D1410" s="389">
        <v>2.1666666666666665</v>
      </c>
      <c r="E1410" s="391">
        <v>0</v>
      </c>
      <c r="F1410" s="391">
        <v>0</v>
      </c>
      <c r="G1410" s="389">
        <v>1</v>
      </c>
      <c r="H1410" s="391">
        <v>0</v>
      </c>
      <c r="I1410" s="389">
        <v>4</v>
      </c>
      <c r="J1410" s="389">
        <v>1</v>
      </c>
      <c r="K1410" s="389">
        <v>8</v>
      </c>
      <c r="L1410" s="389">
        <v>5</v>
      </c>
      <c r="M1410" s="389">
        <v>3</v>
      </c>
      <c r="N1410" s="389">
        <v>2</v>
      </c>
      <c r="O1410" s="391">
        <v>0</v>
      </c>
      <c r="P1410" s="391">
        <v>0</v>
      </c>
    </row>
    <row r="1411" spans="1:16" ht="33.75">
      <c r="A1411" s="399" t="s">
        <v>2589</v>
      </c>
      <c r="B1411" s="389">
        <v>216</v>
      </c>
      <c r="C1411" s="389">
        <v>1545</v>
      </c>
      <c r="D1411" s="389">
        <v>7.1527777777777777</v>
      </c>
      <c r="E1411" s="389">
        <v>1</v>
      </c>
      <c r="F1411" s="389">
        <v>2</v>
      </c>
      <c r="G1411" s="389">
        <v>3</v>
      </c>
      <c r="H1411" s="389">
        <v>5</v>
      </c>
      <c r="I1411" s="389">
        <v>6</v>
      </c>
      <c r="J1411" s="389">
        <v>9</v>
      </c>
      <c r="K1411" s="389">
        <v>23</v>
      </c>
      <c r="L1411" s="389">
        <v>23</v>
      </c>
      <c r="M1411" s="389">
        <v>24</v>
      </c>
      <c r="N1411" s="389">
        <v>33</v>
      </c>
      <c r="O1411" s="389">
        <v>87</v>
      </c>
      <c r="P1411" s="391">
        <v>0</v>
      </c>
    </row>
    <row r="1412" spans="1:16" ht="22.5">
      <c r="A1412" s="399" t="s">
        <v>2590</v>
      </c>
      <c r="B1412" s="389">
        <v>56</v>
      </c>
      <c r="C1412" s="389">
        <v>291</v>
      </c>
      <c r="D1412" s="389">
        <v>5.1964285714285712</v>
      </c>
      <c r="E1412" s="389">
        <v>1</v>
      </c>
      <c r="F1412" s="389">
        <v>2</v>
      </c>
      <c r="G1412" s="389">
        <v>6</v>
      </c>
      <c r="H1412" s="389">
        <v>1</v>
      </c>
      <c r="I1412" s="389">
        <v>2</v>
      </c>
      <c r="J1412" s="389">
        <v>1</v>
      </c>
      <c r="K1412" s="389">
        <v>10</v>
      </c>
      <c r="L1412" s="389">
        <v>7</v>
      </c>
      <c r="M1412" s="389">
        <v>4</v>
      </c>
      <c r="N1412" s="389">
        <v>9</v>
      </c>
      <c r="O1412" s="389">
        <v>13</v>
      </c>
      <c r="P1412" s="391">
        <v>0</v>
      </c>
    </row>
    <row r="1413" spans="1:16" ht="22.5">
      <c r="A1413" s="399" t="s">
        <v>2591</v>
      </c>
      <c r="B1413" s="389">
        <v>28</v>
      </c>
      <c r="C1413" s="389">
        <v>214</v>
      </c>
      <c r="D1413" s="389">
        <v>7.6428571428571432</v>
      </c>
      <c r="E1413" s="391">
        <v>0</v>
      </c>
      <c r="F1413" s="391">
        <v>0</v>
      </c>
      <c r="G1413" s="389">
        <v>3</v>
      </c>
      <c r="H1413" s="389">
        <v>2</v>
      </c>
      <c r="I1413" s="389">
        <v>4</v>
      </c>
      <c r="J1413" s="389">
        <v>3</v>
      </c>
      <c r="K1413" s="389">
        <v>3</v>
      </c>
      <c r="L1413" s="389">
        <v>6</v>
      </c>
      <c r="M1413" s="389">
        <v>4</v>
      </c>
      <c r="N1413" s="389">
        <v>3</v>
      </c>
      <c r="O1413" s="391">
        <v>0</v>
      </c>
      <c r="P1413" s="391">
        <v>0</v>
      </c>
    </row>
    <row r="1414" spans="1:16" ht="22.5">
      <c r="A1414" s="399" t="s">
        <v>2592</v>
      </c>
      <c r="B1414" s="389">
        <v>49</v>
      </c>
      <c r="C1414" s="389">
        <v>375</v>
      </c>
      <c r="D1414" s="389">
        <v>7.6530612244897958</v>
      </c>
      <c r="E1414" s="391">
        <v>0</v>
      </c>
      <c r="F1414" s="391">
        <v>0</v>
      </c>
      <c r="G1414" s="391">
        <v>0</v>
      </c>
      <c r="H1414" s="389">
        <v>2</v>
      </c>
      <c r="I1414" s="389">
        <v>3</v>
      </c>
      <c r="J1414" s="391">
        <v>0</v>
      </c>
      <c r="K1414" s="389">
        <v>5</v>
      </c>
      <c r="L1414" s="389">
        <v>4</v>
      </c>
      <c r="M1414" s="389">
        <v>9</v>
      </c>
      <c r="N1414" s="389">
        <v>10</v>
      </c>
      <c r="O1414" s="389">
        <v>16</v>
      </c>
      <c r="P1414" s="391">
        <v>0</v>
      </c>
    </row>
    <row r="1415" spans="1:16" ht="33.75">
      <c r="A1415" s="399" t="s">
        <v>2593</v>
      </c>
      <c r="B1415" s="389">
        <v>152</v>
      </c>
      <c r="C1415" s="389">
        <v>451</v>
      </c>
      <c r="D1415" s="389">
        <v>2.9671052631578947</v>
      </c>
      <c r="E1415" s="389">
        <v>5</v>
      </c>
      <c r="F1415" s="389">
        <v>14</v>
      </c>
      <c r="G1415" s="389">
        <v>6</v>
      </c>
      <c r="H1415" s="389">
        <v>7</v>
      </c>
      <c r="I1415" s="389">
        <v>25</v>
      </c>
      <c r="J1415" s="389">
        <v>18</v>
      </c>
      <c r="K1415" s="389">
        <v>37</v>
      </c>
      <c r="L1415" s="389">
        <v>13</v>
      </c>
      <c r="M1415" s="389">
        <v>12</v>
      </c>
      <c r="N1415" s="389">
        <v>5</v>
      </c>
      <c r="O1415" s="389">
        <v>10</v>
      </c>
      <c r="P1415" s="391">
        <v>0</v>
      </c>
    </row>
    <row r="1416" spans="1:16">
      <c r="A1416" s="399" t="s">
        <v>2594</v>
      </c>
      <c r="B1416" s="389">
        <v>24</v>
      </c>
      <c r="C1416" s="389">
        <v>113</v>
      </c>
      <c r="D1416" s="389">
        <v>4.708333333333333</v>
      </c>
      <c r="E1416" s="391">
        <v>0</v>
      </c>
      <c r="F1416" s="389">
        <v>2</v>
      </c>
      <c r="G1416" s="389">
        <v>2</v>
      </c>
      <c r="H1416" s="389">
        <v>1</v>
      </c>
      <c r="I1416" s="389">
        <v>2</v>
      </c>
      <c r="J1416" s="389">
        <v>2</v>
      </c>
      <c r="K1416" s="389">
        <v>7</v>
      </c>
      <c r="L1416" s="389">
        <v>3</v>
      </c>
      <c r="M1416" s="389">
        <v>2</v>
      </c>
      <c r="N1416" s="389">
        <v>1</v>
      </c>
      <c r="O1416" s="389">
        <v>2</v>
      </c>
      <c r="P1416" s="391">
        <v>0</v>
      </c>
    </row>
    <row r="1417" spans="1:16" ht="22.5">
      <c r="A1417" s="399" t="s">
        <v>2595</v>
      </c>
      <c r="B1417" s="389">
        <v>10</v>
      </c>
      <c r="C1417" s="389">
        <v>106</v>
      </c>
      <c r="D1417" s="389">
        <v>10.6</v>
      </c>
      <c r="E1417" s="391">
        <v>0</v>
      </c>
      <c r="F1417" s="391">
        <v>0</v>
      </c>
      <c r="G1417" s="391">
        <v>0</v>
      </c>
      <c r="H1417" s="391">
        <v>0</v>
      </c>
      <c r="I1417" s="389">
        <v>1</v>
      </c>
      <c r="J1417" s="391">
        <v>0</v>
      </c>
      <c r="K1417" s="389">
        <v>2</v>
      </c>
      <c r="L1417" s="391">
        <v>0</v>
      </c>
      <c r="M1417" s="389">
        <v>4</v>
      </c>
      <c r="N1417" s="389">
        <v>2</v>
      </c>
      <c r="O1417" s="389">
        <v>1</v>
      </c>
      <c r="P1417" s="391">
        <v>0</v>
      </c>
    </row>
    <row r="1418" spans="1:16" ht="22.5">
      <c r="A1418" s="399" t="s">
        <v>2596</v>
      </c>
      <c r="B1418" s="389">
        <v>5</v>
      </c>
      <c r="C1418" s="389">
        <v>21</v>
      </c>
      <c r="D1418" s="389">
        <v>4.2</v>
      </c>
      <c r="E1418" s="391">
        <v>0</v>
      </c>
      <c r="F1418" s="391">
        <v>0</v>
      </c>
      <c r="G1418" s="389">
        <v>1</v>
      </c>
      <c r="H1418" s="391">
        <v>0</v>
      </c>
      <c r="I1418" s="391">
        <v>0</v>
      </c>
      <c r="J1418" s="391">
        <v>0</v>
      </c>
      <c r="K1418" s="391">
        <v>0</v>
      </c>
      <c r="L1418" s="389">
        <v>1</v>
      </c>
      <c r="M1418" s="391">
        <v>0</v>
      </c>
      <c r="N1418" s="389">
        <v>2</v>
      </c>
      <c r="O1418" s="389">
        <v>1</v>
      </c>
      <c r="P1418" s="391">
        <v>0</v>
      </c>
    </row>
    <row r="1419" spans="1:16" ht="22.5">
      <c r="A1419" s="399" t="s">
        <v>2597</v>
      </c>
      <c r="B1419" s="389">
        <v>10</v>
      </c>
      <c r="C1419" s="389">
        <v>53</v>
      </c>
      <c r="D1419" s="389">
        <v>5.3</v>
      </c>
      <c r="E1419" s="391">
        <v>0</v>
      </c>
      <c r="F1419" s="391">
        <v>0</v>
      </c>
      <c r="G1419" s="391">
        <v>0</v>
      </c>
      <c r="H1419" s="389">
        <v>2</v>
      </c>
      <c r="I1419" s="389">
        <v>1</v>
      </c>
      <c r="J1419" s="391">
        <v>0</v>
      </c>
      <c r="K1419" s="389">
        <v>2</v>
      </c>
      <c r="L1419" s="389">
        <v>3</v>
      </c>
      <c r="M1419" s="389">
        <v>1</v>
      </c>
      <c r="N1419" s="391">
        <v>0</v>
      </c>
      <c r="O1419" s="389">
        <v>1</v>
      </c>
      <c r="P1419" s="391">
        <v>0</v>
      </c>
    </row>
    <row r="1420" spans="1:16" ht="33.75">
      <c r="A1420" s="399" t="s">
        <v>2598</v>
      </c>
      <c r="B1420" s="389">
        <v>7</v>
      </c>
      <c r="C1420" s="389">
        <v>15</v>
      </c>
      <c r="D1420" s="389">
        <v>2.1428571428571428</v>
      </c>
      <c r="E1420" s="391">
        <v>0</v>
      </c>
      <c r="F1420" s="391">
        <v>0</v>
      </c>
      <c r="G1420" s="389">
        <v>1</v>
      </c>
      <c r="H1420" s="391">
        <v>0</v>
      </c>
      <c r="I1420" s="389">
        <v>1</v>
      </c>
      <c r="J1420" s="389">
        <v>1</v>
      </c>
      <c r="K1420" s="389">
        <v>1</v>
      </c>
      <c r="L1420" s="389">
        <v>2</v>
      </c>
      <c r="M1420" s="389">
        <v>1</v>
      </c>
      <c r="N1420" s="391">
        <v>0</v>
      </c>
      <c r="O1420" s="391">
        <v>0</v>
      </c>
      <c r="P1420" s="391">
        <v>0</v>
      </c>
    </row>
    <row r="1421" spans="1:16" ht="22.5">
      <c r="A1421" s="399" t="s">
        <v>2599</v>
      </c>
      <c r="B1421" s="389">
        <v>38</v>
      </c>
      <c r="C1421" s="389">
        <v>270</v>
      </c>
      <c r="D1421" s="389">
        <v>7.1052631578947372</v>
      </c>
      <c r="E1421" s="391">
        <v>0</v>
      </c>
      <c r="F1421" s="389">
        <v>9</v>
      </c>
      <c r="G1421" s="389">
        <v>9</v>
      </c>
      <c r="H1421" s="389">
        <v>4</v>
      </c>
      <c r="I1421" s="389">
        <v>3</v>
      </c>
      <c r="J1421" s="389">
        <v>2</v>
      </c>
      <c r="K1421" s="389">
        <v>2</v>
      </c>
      <c r="L1421" s="389">
        <v>4</v>
      </c>
      <c r="M1421" s="389">
        <v>4</v>
      </c>
      <c r="N1421" s="389">
        <v>1</v>
      </c>
      <c r="O1421" s="391">
        <v>0</v>
      </c>
      <c r="P1421" s="391">
        <v>0</v>
      </c>
    </row>
    <row r="1422" spans="1:16" ht="22.5">
      <c r="A1422" s="399" t="s">
        <v>2601</v>
      </c>
      <c r="B1422" s="389">
        <v>2</v>
      </c>
      <c r="C1422" s="389">
        <v>37</v>
      </c>
      <c r="D1422" s="389">
        <v>18.5</v>
      </c>
      <c r="E1422" s="391">
        <v>0</v>
      </c>
      <c r="F1422" s="389">
        <v>1</v>
      </c>
      <c r="G1422" s="391">
        <v>0</v>
      </c>
      <c r="H1422" s="391">
        <v>0</v>
      </c>
      <c r="I1422" s="389">
        <v>1</v>
      </c>
      <c r="J1422" s="391">
        <v>0</v>
      </c>
      <c r="K1422" s="391">
        <v>0</v>
      </c>
      <c r="L1422" s="391">
        <v>0</v>
      </c>
      <c r="M1422" s="391">
        <v>0</v>
      </c>
      <c r="N1422" s="391">
        <v>0</v>
      </c>
      <c r="O1422" s="391">
        <v>0</v>
      </c>
      <c r="P1422" s="391">
        <v>0</v>
      </c>
    </row>
    <row r="1423" spans="1:16" ht="22.5">
      <c r="A1423" s="399" t="s">
        <v>2602</v>
      </c>
      <c r="B1423" s="389">
        <v>8</v>
      </c>
      <c r="C1423" s="389">
        <v>14</v>
      </c>
      <c r="D1423" s="389">
        <v>1.75</v>
      </c>
      <c r="E1423" s="391">
        <v>0</v>
      </c>
      <c r="F1423" s="391">
        <v>0</v>
      </c>
      <c r="G1423" s="391">
        <v>0</v>
      </c>
      <c r="H1423" s="389">
        <v>1</v>
      </c>
      <c r="I1423" s="391">
        <v>0</v>
      </c>
      <c r="J1423" s="391">
        <v>0</v>
      </c>
      <c r="K1423" s="389">
        <v>2</v>
      </c>
      <c r="L1423" s="391">
        <v>0</v>
      </c>
      <c r="M1423" s="389">
        <v>2</v>
      </c>
      <c r="N1423" s="389">
        <v>2</v>
      </c>
      <c r="O1423" s="389">
        <v>1</v>
      </c>
      <c r="P1423" s="391">
        <v>0</v>
      </c>
    </row>
    <row r="1424" spans="1:16" ht="22.5">
      <c r="A1424" s="398" t="s">
        <v>2603</v>
      </c>
      <c r="B1424" s="389">
        <v>19812</v>
      </c>
      <c r="C1424" s="389">
        <v>50458</v>
      </c>
      <c r="D1424" s="389">
        <v>2.5468402988088026</v>
      </c>
      <c r="E1424" s="389">
        <v>170</v>
      </c>
      <c r="F1424" s="389">
        <v>207</v>
      </c>
      <c r="G1424" s="389">
        <v>218</v>
      </c>
      <c r="H1424" s="389">
        <v>270</v>
      </c>
      <c r="I1424" s="389">
        <v>769</v>
      </c>
      <c r="J1424" s="389">
        <v>1531</v>
      </c>
      <c r="K1424" s="389">
        <v>6359</v>
      </c>
      <c r="L1424" s="389">
        <v>4414</v>
      </c>
      <c r="M1424" s="389">
        <v>2133</v>
      </c>
      <c r="N1424" s="389">
        <v>1427</v>
      </c>
      <c r="O1424" s="389">
        <v>1747</v>
      </c>
      <c r="P1424" s="389">
        <v>567</v>
      </c>
    </row>
    <row r="1425" spans="1:16">
      <c r="A1425" s="399" t="s">
        <v>2604</v>
      </c>
      <c r="B1425" s="389">
        <v>6737</v>
      </c>
      <c r="C1425" s="389">
        <v>10728</v>
      </c>
      <c r="D1425" s="389">
        <v>1.5924001781208252</v>
      </c>
      <c r="E1425" s="391">
        <v>0</v>
      </c>
      <c r="F1425" s="391">
        <v>0</v>
      </c>
      <c r="G1425" s="391">
        <v>0</v>
      </c>
      <c r="H1425" s="389">
        <v>7</v>
      </c>
      <c r="I1425" s="389">
        <v>97</v>
      </c>
      <c r="J1425" s="389">
        <v>546</v>
      </c>
      <c r="K1425" s="389">
        <v>3804</v>
      </c>
      <c r="L1425" s="389">
        <v>2111</v>
      </c>
      <c r="M1425" s="389">
        <v>149</v>
      </c>
      <c r="N1425" s="389">
        <v>12</v>
      </c>
      <c r="O1425" s="389">
        <v>10</v>
      </c>
      <c r="P1425" s="389">
        <v>1</v>
      </c>
    </row>
    <row r="1426" spans="1:16">
      <c r="A1426" s="399" t="s">
        <v>2605</v>
      </c>
      <c r="B1426" s="389">
        <v>246</v>
      </c>
      <c r="C1426" s="389">
        <v>544</v>
      </c>
      <c r="D1426" s="389">
        <v>2.2113821138211383</v>
      </c>
      <c r="E1426" s="391">
        <v>0</v>
      </c>
      <c r="F1426" s="391">
        <v>0</v>
      </c>
      <c r="G1426" s="391">
        <v>0</v>
      </c>
      <c r="H1426" s="389">
        <v>2</v>
      </c>
      <c r="I1426" s="389">
        <v>1</v>
      </c>
      <c r="J1426" s="389">
        <v>13</v>
      </c>
      <c r="K1426" s="389">
        <v>80</v>
      </c>
      <c r="L1426" s="389">
        <v>105</v>
      </c>
      <c r="M1426" s="389">
        <v>20</v>
      </c>
      <c r="N1426" s="389">
        <v>16</v>
      </c>
      <c r="O1426" s="389">
        <v>8</v>
      </c>
      <c r="P1426" s="389">
        <v>1</v>
      </c>
    </row>
    <row r="1427" spans="1:16">
      <c r="A1427" s="399" t="s">
        <v>2886</v>
      </c>
      <c r="B1427" s="389">
        <v>1</v>
      </c>
      <c r="C1427" s="389">
        <v>1</v>
      </c>
      <c r="D1427" s="389">
        <v>1</v>
      </c>
      <c r="E1427" s="391">
        <v>0</v>
      </c>
      <c r="F1427" s="391">
        <v>0</v>
      </c>
      <c r="G1427" s="391">
        <v>0</v>
      </c>
      <c r="H1427" s="391">
        <v>0</v>
      </c>
      <c r="I1427" s="391">
        <v>0</v>
      </c>
      <c r="J1427" s="391">
        <v>0</v>
      </c>
      <c r="K1427" s="391">
        <v>0</v>
      </c>
      <c r="L1427" s="389">
        <v>1</v>
      </c>
      <c r="M1427" s="391">
        <v>0</v>
      </c>
      <c r="N1427" s="391">
        <v>0</v>
      </c>
      <c r="O1427" s="391">
        <v>0</v>
      </c>
      <c r="P1427" s="391">
        <v>0</v>
      </c>
    </row>
    <row r="1428" spans="1:16">
      <c r="A1428" s="399" t="s">
        <v>2606</v>
      </c>
      <c r="B1428" s="389">
        <v>742</v>
      </c>
      <c r="C1428" s="389">
        <v>2013</v>
      </c>
      <c r="D1428" s="389">
        <v>2.7129380053908356</v>
      </c>
      <c r="E1428" s="391">
        <v>0</v>
      </c>
      <c r="F1428" s="391">
        <v>0</v>
      </c>
      <c r="G1428" s="391">
        <v>0</v>
      </c>
      <c r="H1428" s="389">
        <v>8</v>
      </c>
      <c r="I1428" s="389">
        <v>40</v>
      </c>
      <c r="J1428" s="389">
        <v>117</v>
      </c>
      <c r="K1428" s="389">
        <v>421</v>
      </c>
      <c r="L1428" s="389">
        <v>151</v>
      </c>
      <c r="M1428" s="389">
        <v>5</v>
      </c>
      <c r="N1428" s="391">
        <v>0</v>
      </c>
      <c r="O1428" s="391">
        <v>0</v>
      </c>
      <c r="P1428" s="391">
        <v>0</v>
      </c>
    </row>
    <row r="1429" spans="1:16">
      <c r="A1429" s="399" t="s">
        <v>2607</v>
      </c>
      <c r="B1429" s="389">
        <v>3</v>
      </c>
      <c r="C1429" s="389">
        <v>4</v>
      </c>
      <c r="D1429" s="389">
        <v>1.3333333333333333</v>
      </c>
      <c r="E1429" s="391">
        <v>0</v>
      </c>
      <c r="F1429" s="391">
        <v>0</v>
      </c>
      <c r="G1429" s="391">
        <v>0</v>
      </c>
      <c r="H1429" s="391">
        <v>0</v>
      </c>
      <c r="I1429" s="389">
        <v>1</v>
      </c>
      <c r="J1429" s="389">
        <v>1</v>
      </c>
      <c r="K1429" s="389">
        <v>1</v>
      </c>
      <c r="L1429" s="391">
        <v>0</v>
      </c>
      <c r="M1429" s="391">
        <v>0</v>
      </c>
      <c r="N1429" s="391">
        <v>0</v>
      </c>
      <c r="O1429" s="391">
        <v>0</v>
      </c>
      <c r="P1429" s="391">
        <v>0</v>
      </c>
    </row>
    <row r="1430" spans="1:16" ht="22.5">
      <c r="A1430" s="399" t="s">
        <v>2608</v>
      </c>
      <c r="B1430" s="389">
        <v>1809</v>
      </c>
      <c r="C1430" s="389">
        <v>3214</v>
      </c>
      <c r="D1430" s="389">
        <v>1.7766721945826423</v>
      </c>
      <c r="E1430" s="389">
        <v>4</v>
      </c>
      <c r="F1430" s="389">
        <v>5</v>
      </c>
      <c r="G1430" s="389">
        <v>5</v>
      </c>
      <c r="H1430" s="389">
        <v>10</v>
      </c>
      <c r="I1430" s="389">
        <v>93</v>
      </c>
      <c r="J1430" s="389">
        <v>199</v>
      </c>
      <c r="K1430" s="389">
        <v>576</v>
      </c>
      <c r="L1430" s="389">
        <v>453</v>
      </c>
      <c r="M1430" s="389">
        <v>263</v>
      </c>
      <c r="N1430" s="389">
        <v>139</v>
      </c>
      <c r="O1430" s="389">
        <v>62</v>
      </c>
      <c r="P1430" s="391">
        <v>0</v>
      </c>
    </row>
    <row r="1431" spans="1:16">
      <c r="A1431" s="399" t="s">
        <v>2609</v>
      </c>
      <c r="B1431" s="389">
        <v>54</v>
      </c>
      <c r="C1431" s="389">
        <v>222</v>
      </c>
      <c r="D1431" s="389">
        <v>4.1111111111111107</v>
      </c>
      <c r="E1431" s="391">
        <v>0</v>
      </c>
      <c r="F1431" s="389">
        <v>2</v>
      </c>
      <c r="G1431" s="391">
        <v>0</v>
      </c>
      <c r="H1431" s="389">
        <v>1</v>
      </c>
      <c r="I1431" s="389">
        <v>4</v>
      </c>
      <c r="J1431" s="389">
        <v>3</v>
      </c>
      <c r="K1431" s="389">
        <v>9</v>
      </c>
      <c r="L1431" s="389">
        <v>10</v>
      </c>
      <c r="M1431" s="389">
        <v>16</v>
      </c>
      <c r="N1431" s="389">
        <v>6</v>
      </c>
      <c r="O1431" s="389">
        <v>3</v>
      </c>
      <c r="P1431" s="391">
        <v>0</v>
      </c>
    </row>
    <row r="1432" spans="1:16">
      <c r="A1432" s="399" t="s">
        <v>2610</v>
      </c>
      <c r="B1432" s="389">
        <v>293</v>
      </c>
      <c r="C1432" s="389">
        <v>2480</v>
      </c>
      <c r="D1432" s="389">
        <v>8.4641638225255971</v>
      </c>
      <c r="E1432" s="389">
        <v>10</v>
      </c>
      <c r="F1432" s="389">
        <v>21</v>
      </c>
      <c r="G1432" s="389">
        <v>9</v>
      </c>
      <c r="H1432" s="389">
        <v>12</v>
      </c>
      <c r="I1432" s="389">
        <v>14</v>
      </c>
      <c r="J1432" s="389">
        <v>14</v>
      </c>
      <c r="K1432" s="389">
        <v>33</v>
      </c>
      <c r="L1432" s="389">
        <v>34</v>
      </c>
      <c r="M1432" s="389">
        <v>29</v>
      </c>
      <c r="N1432" s="389">
        <v>47</v>
      </c>
      <c r="O1432" s="389">
        <v>70</v>
      </c>
      <c r="P1432" s="391">
        <v>0</v>
      </c>
    </row>
    <row r="1433" spans="1:16" ht="22.5">
      <c r="A1433" s="399" t="s">
        <v>2611</v>
      </c>
      <c r="B1433" s="389">
        <v>44</v>
      </c>
      <c r="C1433" s="389">
        <v>149</v>
      </c>
      <c r="D1433" s="389">
        <v>3.3863636363636362</v>
      </c>
      <c r="E1433" s="391">
        <v>0</v>
      </c>
      <c r="F1433" s="391">
        <v>0</v>
      </c>
      <c r="G1433" s="391">
        <v>0</v>
      </c>
      <c r="H1433" s="389">
        <v>1</v>
      </c>
      <c r="I1433" s="389">
        <v>1</v>
      </c>
      <c r="J1433" s="389">
        <v>2</v>
      </c>
      <c r="K1433" s="389">
        <v>7</v>
      </c>
      <c r="L1433" s="389">
        <v>12</v>
      </c>
      <c r="M1433" s="389">
        <v>4</v>
      </c>
      <c r="N1433" s="389">
        <v>6</v>
      </c>
      <c r="O1433" s="389">
        <v>11</v>
      </c>
      <c r="P1433" s="391">
        <v>0</v>
      </c>
    </row>
    <row r="1434" spans="1:16" ht="22.5">
      <c r="A1434" s="399" t="s">
        <v>2612</v>
      </c>
      <c r="B1434" s="389">
        <v>86</v>
      </c>
      <c r="C1434" s="389">
        <v>357</v>
      </c>
      <c r="D1434" s="389">
        <v>4.1511627906976747</v>
      </c>
      <c r="E1434" s="391">
        <v>0</v>
      </c>
      <c r="F1434" s="389">
        <v>3</v>
      </c>
      <c r="G1434" s="389">
        <v>4</v>
      </c>
      <c r="H1434" s="389">
        <v>2</v>
      </c>
      <c r="I1434" s="389">
        <v>2</v>
      </c>
      <c r="J1434" s="389">
        <v>3</v>
      </c>
      <c r="K1434" s="389">
        <v>4</v>
      </c>
      <c r="L1434" s="389">
        <v>8</v>
      </c>
      <c r="M1434" s="389">
        <v>7</v>
      </c>
      <c r="N1434" s="389">
        <v>9</v>
      </c>
      <c r="O1434" s="389">
        <v>44</v>
      </c>
      <c r="P1434" s="391">
        <v>0</v>
      </c>
    </row>
    <row r="1435" spans="1:16">
      <c r="A1435" s="399" t="s">
        <v>2613</v>
      </c>
      <c r="B1435" s="389">
        <v>102</v>
      </c>
      <c r="C1435" s="389">
        <v>426</v>
      </c>
      <c r="D1435" s="389">
        <v>4.1764705882352944</v>
      </c>
      <c r="E1435" s="391">
        <v>0</v>
      </c>
      <c r="F1435" s="389">
        <v>4</v>
      </c>
      <c r="G1435" s="389">
        <v>6</v>
      </c>
      <c r="H1435" s="389">
        <v>4</v>
      </c>
      <c r="I1435" s="389">
        <v>3</v>
      </c>
      <c r="J1435" s="389">
        <v>6</v>
      </c>
      <c r="K1435" s="389">
        <v>7</v>
      </c>
      <c r="L1435" s="389">
        <v>15</v>
      </c>
      <c r="M1435" s="389">
        <v>22</v>
      </c>
      <c r="N1435" s="389">
        <v>21</v>
      </c>
      <c r="O1435" s="389">
        <v>14</v>
      </c>
      <c r="P1435" s="391">
        <v>0</v>
      </c>
    </row>
    <row r="1436" spans="1:16">
      <c r="A1436" s="399" t="s">
        <v>2614</v>
      </c>
      <c r="B1436" s="389">
        <v>401</v>
      </c>
      <c r="C1436" s="389">
        <v>1315</v>
      </c>
      <c r="D1436" s="389">
        <v>3.2793017456359101</v>
      </c>
      <c r="E1436" s="391">
        <v>0</v>
      </c>
      <c r="F1436" s="389">
        <v>22</v>
      </c>
      <c r="G1436" s="389">
        <v>29</v>
      </c>
      <c r="H1436" s="389">
        <v>33</v>
      </c>
      <c r="I1436" s="389">
        <v>29</v>
      </c>
      <c r="J1436" s="389">
        <v>37</v>
      </c>
      <c r="K1436" s="389">
        <v>41</v>
      </c>
      <c r="L1436" s="389">
        <v>57</v>
      </c>
      <c r="M1436" s="389">
        <v>44</v>
      </c>
      <c r="N1436" s="389">
        <v>40</v>
      </c>
      <c r="O1436" s="389">
        <v>69</v>
      </c>
      <c r="P1436" s="391">
        <v>0</v>
      </c>
    </row>
    <row r="1437" spans="1:16">
      <c r="A1437" s="399" t="s">
        <v>2615</v>
      </c>
      <c r="B1437" s="389">
        <v>187</v>
      </c>
      <c r="C1437" s="389">
        <v>665</v>
      </c>
      <c r="D1437" s="389">
        <v>3.5561497326203209</v>
      </c>
      <c r="E1437" s="391">
        <v>0</v>
      </c>
      <c r="F1437" s="389">
        <v>11</v>
      </c>
      <c r="G1437" s="389">
        <v>5</v>
      </c>
      <c r="H1437" s="389">
        <v>3</v>
      </c>
      <c r="I1437" s="389">
        <v>14</v>
      </c>
      <c r="J1437" s="389">
        <v>17</v>
      </c>
      <c r="K1437" s="389">
        <v>30</v>
      </c>
      <c r="L1437" s="389">
        <v>35</v>
      </c>
      <c r="M1437" s="389">
        <v>40</v>
      </c>
      <c r="N1437" s="389">
        <v>15</v>
      </c>
      <c r="O1437" s="389">
        <v>17</v>
      </c>
      <c r="P1437" s="391">
        <v>0</v>
      </c>
    </row>
    <row r="1438" spans="1:16" ht="22.5">
      <c r="A1438" s="399" t="s">
        <v>2616</v>
      </c>
      <c r="B1438" s="389">
        <v>12</v>
      </c>
      <c r="C1438" s="389">
        <v>40</v>
      </c>
      <c r="D1438" s="389">
        <v>3.3333333333333335</v>
      </c>
      <c r="E1438" s="389">
        <v>2</v>
      </c>
      <c r="F1438" s="391">
        <v>0</v>
      </c>
      <c r="G1438" s="391">
        <v>0</v>
      </c>
      <c r="H1438" s="389">
        <v>1</v>
      </c>
      <c r="I1438" s="389">
        <v>3</v>
      </c>
      <c r="J1438" s="391">
        <v>0</v>
      </c>
      <c r="K1438" s="391">
        <v>0</v>
      </c>
      <c r="L1438" s="389">
        <v>1</v>
      </c>
      <c r="M1438" s="389">
        <v>1</v>
      </c>
      <c r="N1438" s="389">
        <v>3</v>
      </c>
      <c r="O1438" s="389">
        <v>1</v>
      </c>
      <c r="P1438" s="391">
        <v>0</v>
      </c>
    </row>
    <row r="1439" spans="1:16" ht="22.5">
      <c r="A1439" s="399" t="s">
        <v>2617</v>
      </c>
      <c r="B1439" s="389">
        <v>4</v>
      </c>
      <c r="C1439" s="389">
        <v>34</v>
      </c>
      <c r="D1439" s="389">
        <v>8.5</v>
      </c>
      <c r="E1439" s="391">
        <v>0</v>
      </c>
      <c r="F1439" s="391">
        <v>0</v>
      </c>
      <c r="G1439" s="391">
        <v>0</v>
      </c>
      <c r="H1439" s="391">
        <v>0</v>
      </c>
      <c r="I1439" s="391">
        <v>0</v>
      </c>
      <c r="J1439" s="391">
        <v>0</v>
      </c>
      <c r="K1439" s="389">
        <v>2</v>
      </c>
      <c r="L1439" s="389">
        <v>1</v>
      </c>
      <c r="M1439" s="389">
        <v>1</v>
      </c>
      <c r="N1439" s="391">
        <v>0</v>
      </c>
      <c r="O1439" s="391">
        <v>0</v>
      </c>
      <c r="P1439" s="391">
        <v>0</v>
      </c>
    </row>
    <row r="1440" spans="1:16">
      <c r="A1440" s="399" t="s">
        <v>2618</v>
      </c>
      <c r="B1440" s="389">
        <v>6601</v>
      </c>
      <c r="C1440" s="389">
        <v>19065</v>
      </c>
      <c r="D1440" s="389">
        <v>2.8881987577639752</v>
      </c>
      <c r="E1440" s="389">
        <v>151</v>
      </c>
      <c r="F1440" s="389">
        <v>128</v>
      </c>
      <c r="G1440" s="389">
        <v>151</v>
      </c>
      <c r="H1440" s="389">
        <v>138</v>
      </c>
      <c r="I1440" s="389">
        <v>341</v>
      </c>
      <c r="J1440" s="389">
        <v>422</v>
      </c>
      <c r="K1440" s="389">
        <v>1053</v>
      </c>
      <c r="L1440" s="389">
        <v>822</v>
      </c>
      <c r="M1440" s="389">
        <v>886</v>
      </c>
      <c r="N1440" s="389">
        <v>866</v>
      </c>
      <c r="O1440" s="389">
        <v>1079</v>
      </c>
      <c r="P1440" s="389">
        <v>564</v>
      </c>
    </row>
    <row r="1441" spans="1:16">
      <c r="A1441" s="399" t="s">
        <v>2619</v>
      </c>
      <c r="B1441" s="389">
        <v>49</v>
      </c>
      <c r="C1441" s="389">
        <v>323</v>
      </c>
      <c r="D1441" s="389">
        <v>6.591836734693878</v>
      </c>
      <c r="E1441" s="391">
        <v>0</v>
      </c>
      <c r="F1441" s="391">
        <v>0</v>
      </c>
      <c r="G1441" s="391">
        <v>0</v>
      </c>
      <c r="H1441" s="391">
        <v>0</v>
      </c>
      <c r="I1441" s="389">
        <v>2</v>
      </c>
      <c r="J1441" s="389">
        <v>8</v>
      </c>
      <c r="K1441" s="389">
        <v>16</v>
      </c>
      <c r="L1441" s="389">
        <v>15</v>
      </c>
      <c r="M1441" s="389">
        <v>4</v>
      </c>
      <c r="N1441" s="389">
        <v>2</v>
      </c>
      <c r="O1441" s="389">
        <v>2</v>
      </c>
      <c r="P1441" s="391">
        <v>0</v>
      </c>
    </row>
    <row r="1442" spans="1:16" ht="33.75">
      <c r="A1442" s="399" t="s">
        <v>2885</v>
      </c>
      <c r="B1442" s="389">
        <v>1</v>
      </c>
      <c r="C1442" s="389">
        <v>1</v>
      </c>
      <c r="D1442" s="389">
        <v>1</v>
      </c>
      <c r="E1442" s="391">
        <v>0</v>
      </c>
      <c r="F1442" s="391">
        <v>0</v>
      </c>
      <c r="G1442" s="391">
        <v>0</v>
      </c>
      <c r="H1442" s="391">
        <v>0</v>
      </c>
      <c r="I1442" s="391">
        <v>0</v>
      </c>
      <c r="J1442" s="391">
        <v>0</v>
      </c>
      <c r="K1442" s="391">
        <v>0</v>
      </c>
      <c r="L1442" s="391">
        <v>0</v>
      </c>
      <c r="M1442" s="389">
        <v>1</v>
      </c>
      <c r="N1442" s="391">
        <v>0</v>
      </c>
      <c r="O1442" s="391">
        <v>0</v>
      </c>
      <c r="P1442" s="391">
        <v>0</v>
      </c>
    </row>
    <row r="1443" spans="1:16">
      <c r="A1443" s="399" t="s">
        <v>2620</v>
      </c>
      <c r="B1443" s="389">
        <v>10</v>
      </c>
      <c r="C1443" s="389">
        <v>28</v>
      </c>
      <c r="D1443" s="389">
        <v>2.8</v>
      </c>
      <c r="E1443" s="391">
        <v>0</v>
      </c>
      <c r="F1443" s="391">
        <v>0</v>
      </c>
      <c r="G1443" s="389">
        <v>1</v>
      </c>
      <c r="H1443" s="391">
        <v>0</v>
      </c>
      <c r="I1443" s="389">
        <v>1</v>
      </c>
      <c r="J1443" s="391">
        <v>0</v>
      </c>
      <c r="K1443" s="389">
        <v>1</v>
      </c>
      <c r="L1443" s="389">
        <v>2</v>
      </c>
      <c r="M1443" s="391">
        <v>0</v>
      </c>
      <c r="N1443" s="389">
        <v>1</v>
      </c>
      <c r="O1443" s="389">
        <v>4</v>
      </c>
      <c r="P1443" s="391">
        <v>0</v>
      </c>
    </row>
    <row r="1444" spans="1:16" ht="22.5">
      <c r="A1444" s="399" t="s">
        <v>2621</v>
      </c>
      <c r="B1444" s="389">
        <v>1456</v>
      </c>
      <c r="C1444" s="389">
        <v>3827</v>
      </c>
      <c r="D1444" s="389">
        <v>2.6284340659340661</v>
      </c>
      <c r="E1444" s="389">
        <v>1</v>
      </c>
      <c r="F1444" s="391">
        <v>0</v>
      </c>
      <c r="G1444" s="389">
        <v>1</v>
      </c>
      <c r="H1444" s="391">
        <v>0</v>
      </c>
      <c r="I1444" s="389">
        <v>12</v>
      </c>
      <c r="J1444" s="389">
        <v>19</v>
      </c>
      <c r="K1444" s="389">
        <v>120</v>
      </c>
      <c r="L1444" s="389">
        <v>452</v>
      </c>
      <c r="M1444" s="389">
        <v>527</v>
      </c>
      <c r="N1444" s="389">
        <v>148</v>
      </c>
      <c r="O1444" s="389">
        <v>175</v>
      </c>
      <c r="P1444" s="389">
        <v>1</v>
      </c>
    </row>
    <row r="1445" spans="1:16" ht="22.5">
      <c r="A1445" s="399" t="s">
        <v>2622</v>
      </c>
      <c r="B1445" s="389">
        <v>313</v>
      </c>
      <c r="C1445" s="389">
        <v>1050</v>
      </c>
      <c r="D1445" s="389">
        <v>3.3546325878594248</v>
      </c>
      <c r="E1445" s="391">
        <v>0</v>
      </c>
      <c r="F1445" s="391">
        <v>0</v>
      </c>
      <c r="G1445" s="391">
        <v>0</v>
      </c>
      <c r="H1445" s="389">
        <v>34</v>
      </c>
      <c r="I1445" s="389">
        <v>90</v>
      </c>
      <c r="J1445" s="389">
        <v>76</v>
      </c>
      <c r="K1445" s="389">
        <v>70</v>
      </c>
      <c r="L1445" s="389">
        <v>24</v>
      </c>
      <c r="M1445" s="389">
        <v>10</v>
      </c>
      <c r="N1445" s="389">
        <v>2</v>
      </c>
      <c r="O1445" s="389">
        <v>7</v>
      </c>
      <c r="P1445" s="391">
        <v>0</v>
      </c>
    </row>
    <row r="1446" spans="1:16">
      <c r="A1446" s="399" t="s">
        <v>2624</v>
      </c>
      <c r="B1446" s="389">
        <v>76</v>
      </c>
      <c r="C1446" s="389">
        <v>371</v>
      </c>
      <c r="D1446" s="389">
        <v>4.8815789473684212</v>
      </c>
      <c r="E1446" s="391">
        <v>0</v>
      </c>
      <c r="F1446" s="389">
        <v>4</v>
      </c>
      <c r="G1446" s="389">
        <v>1</v>
      </c>
      <c r="H1446" s="389">
        <v>1</v>
      </c>
      <c r="I1446" s="389">
        <v>6</v>
      </c>
      <c r="J1446" s="389">
        <v>10</v>
      </c>
      <c r="K1446" s="389">
        <v>12</v>
      </c>
      <c r="L1446" s="389">
        <v>17</v>
      </c>
      <c r="M1446" s="389">
        <v>7</v>
      </c>
      <c r="N1446" s="389">
        <v>9</v>
      </c>
      <c r="O1446" s="389">
        <v>9</v>
      </c>
      <c r="P1446" s="391">
        <v>0</v>
      </c>
    </row>
    <row r="1447" spans="1:16">
      <c r="A1447" s="399" t="s">
        <v>2625</v>
      </c>
      <c r="B1447" s="389">
        <v>132</v>
      </c>
      <c r="C1447" s="389">
        <v>1277</v>
      </c>
      <c r="D1447" s="389">
        <v>9.6742424242424239</v>
      </c>
      <c r="E1447" s="391">
        <v>0</v>
      </c>
      <c r="F1447" s="389">
        <v>1</v>
      </c>
      <c r="G1447" s="389">
        <v>2</v>
      </c>
      <c r="H1447" s="389">
        <v>5</v>
      </c>
      <c r="I1447" s="389">
        <v>5</v>
      </c>
      <c r="J1447" s="389">
        <v>17</v>
      </c>
      <c r="K1447" s="389">
        <v>25</v>
      </c>
      <c r="L1447" s="389">
        <v>33</v>
      </c>
      <c r="M1447" s="389">
        <v>22</v>
      </c>
      <c r="N1447" s="389">
        <v>13</v>
      </c>
      <c r="O1447" s="389">
        <v>9</v>
      </c>
      <c r="P1447" s="391">
        <v>0</v>
      </c>
    </row>
    <row r="1448" spans="1:16" ht="22.5">
      <c r="A1448" s="399" t="s">
        <v>2626</v>
      </c>
      <c r="B1448" s="389">
        <v>54</v>
      </c>
      <c r="C1448" s="389">
        <v>425</v>
      </c>
      <c r="D1448" s="389">
        <v>7.8703703703703702</v>
      </c>
      <c r="E1448" s="391">
        <v>0</v>
      </c>
      <c r="F1448" s="391">
        <v>0</v>
      </c>
      <c r="G1448" s="389">
        <v>1</v>
      </c>
      <c r="H1448" s="389">
        <v>1</v>
      </c>
      <c r="I1448" s="391">
        <v>0</v>
      </c>
      <c r="J1448" s="389">
        <v>2</v>
      </c>
      <c r="K1448" s="391">
        <v>0</v>
      </c>
      <c r="L1448" s="389">
        <v>1</v>
      </c>
      <c r="M1448" s="389">
        <v>13</v>
      </c>
      <c r="N1448" s="389">
        <v>9</v>
      </c>
      <c r="O1448" s="389">
        <v>27</v>
      </c>
      <c r="P1448" s="391">
        <v>0</v>
      </c>
    </row>
    <row r="1449" spans="1:16">
      <c r="A1449" s="399" t="s">
        <v>2627</v>
      </c>
      <c r="B1449" s="389">
        <v>148</v>
      </c>
      <c r="C1449" s="389">
        <v>880</v>
      </c>
      <c r="D1449" s="389">
        <v>5.9459459459459456</v>
      </c>
      <c r="E1449" s="391">
        <v>0</v>
      </c>
      <c r="F1449" s="389">
        <v>3</v>
      </c>
      <c r="G1449" s="389">
        <v>1</v>
      </c>
      <c r="H1449" s="389">
        <v>1</v>
      </c>
      <c r="I1449" s="389">
        <v>1</v>
      </c>
      <c r="J1449" s="389">
        <v>3</v>
      </c>
      <c r="K1449" s="389">
        <v>6</v>
      </c>
      <c r="L1449" s="389">
        <v>7</v>
      </c>
      <c r="M1449" s="389">
        <v>13</v>
      </c>
      <c r="N1449" s="389">
        <v>29</v>
      </c>
      <c r="O1449" s="389">
        <v>84</v>
      </c>
      <c r="P1449" s="391">
        <v>0</v>
      </c>
    </row>
    <row r="1450" spans="1:16">
      <c r="A1450" s="399" t="s">
        <v>2628</v>
      </c>
      <c r="B1450" s="389">
        <v>12</v>
      </c>
      <c r="C1450" s="389">
        <v>14</v>
      </c>
      <c r="D1450" s="389">
        <v>1.1666666666666667</v>
      </c>
      <c r="E1450" s="391">
        <v>0</v>
      </c>
      <c r="F1450" s="389">
        <v>1</v>
      </c>
      <c r="G1450" s="391">
        <v>0</v>
      </c>
      <c r="H1450" s="389">
        <v>1</v>
      </c>
      <c r="I1450" s="391">
        <v>0</v>
      </c>
      <c r="J1450" s="389">
        <v>1</v>
      </c>
      <c r="K1450" s="389">
        <v>2</v>
      </c>
      <c r="L1450" s="389">
        <v>4</v>
      </c>
      <c r="M1450" s="389">
        <v>3</v>
      </c>
      <c r="N1450" s="391">
        <v>0</v>
      </c>
      <c r="O1450" s="391">
        <v>0</v>
      </c>
      <c r="P1450" s="391">
        <v>0</v>
      </c>
    </row>
    <row r="1451" spans="1:16">
      <c r="A1451" s="399" t="s">
        <v>2629</v>
      </c>
      <c r="B1451" s="389">
        <v>213</v>
      </c>
      <c r="C1451" s="389">
        <v>880</v>
      </c>
      <c r="D1451" s="389">
        <v>4.131455399061033</v>
      </c>
      <c r="E1451" s="391">
        <v>0</v>
      </c>
      <c r="F1451" s="389">
        <v>2</v>
      </c>
      <c r="G1451" s="389">
        <v>2</v>
      </c>
      <c r="H1451" s="389">
        <v>5</v>
      </c>
      <c r="I1451" s="389">
        <v>9</v>
      </c>
      <c r="J1451" s="389">
        <v>12</v>
      </c>
      <c r="K1451" s="389">
        <v>34</v>
      </c>
      <c r="L1451" s="389">
        <v>40</v>
      </c>
      <c r="M1451" s="389">
        <v>39</v>
      </c>
      <c r="N1451" s="389">
        <v>31</v>
      </c>
      <c r="O1451" s="389">
        <v>39</v>
      </c>
      <c r="P1451" s="391">
        <v>0</v>
      </c>
    </row>
    <row r="1452" spans="1:16" ht="22.5">
      <c r="A1452" s="399" t="s">
        <v>2630</v>
      </c>
      <c r="B1452" s="389">
        <v>26</v>
      </c>
      <c r="C1452" s="389">
        <v>125</v>
      </c>
      <c r="D1452" s="389">
        <v>4.8076923076923075</v>
      </c>
      <c r="E1452" s="389">
        <v>2</v>
      </c>
      <c r="F1452" s="391">
        <v>0</v>
      </c>
      <c r="G1452" s="391">
        <v>0</v>
      </c>
      <c r="H1452" s="391">
        <v>0</v>
      </c>
      <c r="I1452" s="391">
        <v>0</v>
      </c>
      <c r="J1452" s="389">
        <v>3</v>
      </c>
      <c r="K1452" s="389">
        <v>5</v>
      </c>
      <c r="L1452" s="389">
        <v>3</v>
      </c>
      <c r="M1452" s="389">
        <v>7</v>
      </c>
      <c r="N1452" s="389">
        <v>3</v>
      </c>
      <c r="O1452" s="389">
        <v>3</v>
      </c>
      <c r="P1452" s="391">
        <v>0</v>
      </c>
    </row>
  </sheetData>
  <mergeCells count="4">
    <mergeCell ref="A1:P1"/>
    <mergeCell ref="A2:A3"/>
    <mergeCell ref="B2:D2"/>
    <mergeCell ref="E2:P2"/>
  </mergeCells>
  <hyperlinks>
    <hyperlink ref="R5" location="INDICE!A1" display="INICIO"/>
  </hyperlinks>
  <printOptions horizontalCentered="1" verticalCentered="1"/>
  <pageMargins left="0.70866141732283472" right="0.70866141732283472" top="1.0236220472440944" bottom="0.94488188976377963" header="0.11811023622047245" footer="0.31496062992125984"/>
  <pageSetup paperSize="9" scale="90" firstPageNumber="315" orientation="landscape" useFirstPageNumber="1" r:id="rId1"/>
  <headerFooter scaleWithDoc="0">
    <oddHeader>&amp;C&amp;G</oddHeader>
    <oddFooter>&amp;C&amp;P</oddFooter>
  </headerFooter>
  <legacyDrawingHF r:id="rId2"/>
  <tableParts count="1">
    <tablePart r:id="rId3"/>
  </tableParts>
</worksheet>
</file>

<file path=xl/worksheets/sheet30.xml><?xml version="1.0" encoding="utf-8"?>
<worksheet xmlns="http://schemas.openxmlformats.org/spreadsheetml/2006/main" xmlns:r="http://schemas.openxmlformats.org/officeDocument/2006/relationships">
  <sheetPr codeName="Hoja17"/>
  <dimension ref="A1:M196"/>
  <sheetViews>
    <sheetView showGridLines="0" workbookViewId="0">
      <selection activeCell="M27" sqref="M27"/>
    </sheetView>
  </sheetViews>
  <sheetFormatPr baseColWidth="10" defaultRowHeight="15"/>
  <cols>
    <col min="1" max="1" width="39.5703125" style="156" customWidth="1"/>
    <col min="2" max="2" width="11.28515625" style="156" customWidth="1"/>
    <col min="3" max="3" width="7" style="156" bestFit="1" customWidth="1"/>
    <col min="4" max="4" width="6.5703125" style="156" bestFit="1" customWidth="1"/>
    <col min="5" max="5" width="9.7109375" style="156" customWidth="1"/>
    <col min="6" max="6" width="7" style="156" bestFit="1" customWidth="1"/>
    <col min="7" max="7" width="6.5703125" style="156" bestFit="1" customWidth="1"/>
    <col min="8" max="8" width="10" style="156" customWidth="1"/>
    <col min="9" max="9" width="7" style="156" bestFit="1" customWidth="1"/>
    <col min="10" max="10" width="6.5703125" style="156" bestFit="1" customWidth="1"/>
    <col min="11" max="11" width="12" style="156" customWidth="1"/>
  </cols>
  <sheetData>
    <row r="1" spans="1:13" ht="54.75" customHeight="1">
      <c r="A1" s="621" t="s">
        <v>3449</v>
      </c>
      <c r="B1" s="621"/>
      <c r="C1" s="621"/>
      <c r="D1" s="621"/>
      <c r="E1" s="621"/>
      <c r="F1" s="621"/>
      <c r="G1" s="621"/>
      <c r="H1" s="621"/>
      <c r="I1" s="621"/>
      <c r="J1" s="621"/>
      <c r="K1" s="621"/>
    </row>
    <row r="2" spans="1:13">
      <c r="A2" s="622" t="s">
        <v>2636</v>
      </c>
      <c r="B2" s="514" t="s">
        <v>2635</v>
      </c>
      <c r="C2" s="514" t="s">
        <v>3367</v>
      </c>
      <c r="D2" s="619"/>
      <c r="E2" s="514" t="s">
        <v>4</v>
      </c>
      <c r="F2" s="619"/>
      <c r="G2" s="619"/>
      <c r="H2" s="514" t="s">
        <v>2631</v>
      </c>
      <c r="I2" s="619"/>
      <c r="J2" s="619"/>
      <c r="K2" s="620" t="s">
        <v>3451</v>
      </c>
    </row>
    <row r="3" spans="1:13">
      <c r="A3" s="622"/>
      <c r="B3" s="619"/>
      <c r="C3" s="514" t="s">
        <v>846</v>
      </c>
      <c r="D3" s="514" t="s">
        <v>847</v>
      </c>
      <c r="E3" s="514" t="s">
        <v>848</v>
      </c>
      <c r="F3" s="514" t="s">
        <v>3450</v>
      </c>
      <c r="G3" s="619"/>
      <c r="H3" s="514" t="s">
        <v>848</v>
      </c>
      <c r="I3" s="514" t="s">
        <v>3450</v>
      </c>
      <c r="J3" s="619"/>
      <c r="K3" s="620"/>
    </row>
    <row r="4" spans="1:13">
      <c r="A4" s="622"/>
      <c r="B4" s="619"/>
      <c r="C4" s="619"/>
      <c r="D4" s="619"/>
      <c r="E4" s="619"/>
      <c r="F4" s="400" t="s">
        <v>846</v>
      </c>
      <c r="G4" s="400" t="s">
        <v>847</v>
      </c>
      <c r="H4" s="619"/>
      <c r="I4" s="400" t="s">
        <v>846</v>
      </c>
      <c r="J4" s="400" t="s">
        <v>847</v>
      </c>
      <c r="K4" s="620"/>
    </row>
    <row r="5" spans="1:13">
      <c r="A5" s="402" t="s">
        <v>849</v>
      </c>
      <c r="B5" s="354">
        <v>79354</v>
      </c>
      <c r="C5" s="354">
        <v>44609</v>
      </c>
      <c r="D5" s="354">
        <v>34745</v>
      </c>
      <c r="E5" s="354">
        <v>77772</v>
      </c>
      <c r="F5" s="354">
        <v>43691</v>
      </c>
      <c r="G5" s="354">
        <v>34081</v>
      </c>
      <c r="H5" s="354">
        <v>1582</v>
      </c>
      <c r="I5" s="354">
        <v>918</v>
      </c>
      <c r="J5" s="354">
        <v>664</v>
      </c>
      <c r="K5" s="403">
        <f>H5/B5*100</f>
        <v>1.9935983063235629</v>
      </c>
    </row>
    <row r="6" spans="1:13">
      <c r="A6" s="401" t="s">
        <v>850</v>
      </c>
      <c r="B6" s="355">
        <v>1</v>
      </c>
      <c r="C6" s="355">
        <v>1</v>
      </c>
      <c r="D6" s="356">
        <v>0</v>
      </c>
      <c r="E6" s="355">
        <v>1</v>
      </c>
      <c r="F6" s="355">
        <v>1</v>
      </c>
      <c r="G6" s="356">
        <v>0</v>
      </c>
      <c r="H6" s="356">
        <v>0</v>
      </c>
      <c r="I6" s="356">
        <v>0</v>
      </c>
      <c r="J6" s="356">
        <v>0</v>
      </c>
      <c r="K6" s="404">
        <f t="shared" ref="K6:K69" si="0">H6/B6*100</f>
        <v>0</v>
      </c>
    </row>
    <row r="7" spans="1:13">
      <c r="A7" s="401" t="s">
        <v>851</v>
      </c>
      <c r="B7" s="355">
        <v>7</v>
      </c>
      <c r="C7" s="355">
        <v>5</v>
      </c>
      <c r="D7" s="355">
        <v>2</v>
      </c>
      <c r="E7" s="355">
        <v>7</v>
      </c>
      <c r="F7" s="355">
        <v>5</v>
      </c>
      <c r="G7" s="355">
        <v>2</v>
      </c>
      <c r="H7" s="356">
        <v>0</v>
      </c>
      <c r="I7" s="356">
        <v>0</v>
      </c>
      <c r="J7" s="356">
        <v>0</v>
      </c>
      <c r="K7" s="404">
        <f t="shared" si="0"/>
        <v>0</v>
      </c>
      <c r="M7" s="418" t="s">
        <v>2872</v>
      </c>
    </row>
    <row r="8" spans="1:13">
      <c r="A8" s="401" t="s">
        <v>852</v>
      </c>
      <c r="B8" s="355">
        <v>10</v>
      </c>
      <c r="C8" s="355">
        <v>1</v>
      </c>
      <c r="D8" s="355">
        <v>9</v>
      </c>
      <c r="E8" s="355">
        <v>10</v>
      </c>
      <c r="F8" s="355">
        <v>1</v>
      </c>
      <c r="G8" s="355">
        <v>9</v>
      </c>
      <c r="H8" s="356">
        <v>0</v>
      </c>
      <c r="I8" s="356">
        <v>0</v>
      </c>
      <c r="J8" s="356">
        <v>0</v>
      </c>
      <c r="K8" s="404">
        <f t="shared" si="0"/>
        <v>0</v>
      </c>
    </row>
    <row r="9" spans="1:13">
      <c r="A9" s="401" t="s">
        <v>853</v>
      </c>
      <c r="B9" s="355">
        <v>51</v>
      </c>
      <c r="C9" s="355">
        <v>27</v>
      </c>
      <c r="D9" s="355">
        <v>24</v>
      </c>
      <c r="E9" s="355">
        <v>51</v>
      </c>
      <c r="F9" s="355">
        <v>27</v>
      </c>
      <c r="G9" s="355">
        <v>24</v>
      </c>
      <c r="H9" s="356">
        <v>0</v>
      </c>
      <c r="I9" s="356">
        <v>0</v>
      </c>
      <c r="J9" s="356">
        <v>0</v>
      </c>
      <c r="K9" s="404">
        <f t="shared" si="0"/>
        <v>0</v>
      </c>
    </row>
    <row r="10" spans="1:13" ht="27" customHeight="1">
      <c r="A10" s="401" t="s">
        <v>854</v>
      </c>
      <c r="B10" s="355">
        <v>4182</v>
      </c>
      <c r="C10" s="355">
        <v>2429</v>
      </c>
      <c r="D10" s="355">
        <v>1753</v>
      </c>
      <c r="E10" s="355">
        <v>4176</v>
      </c>
      <c r="F10" s="355">
        <v>2425</v>
      </c>
      <c r="G10" s="355">
        <v>1751</v>
      </c>
      <c r="H10" s="355">
        <v>6</v>
      </c>
      <c r="I10" s="355">
        <v>4</v>
      </c>
      <c r="J10" s="355">
        <v>2</v>
      </c>
      <c r="K10" s="404">
        <f t="shared" si="0"/>
        <v>0.14347202295552369</v>
      </c>
    </row>
    <row r="11" spans="1:13">
      <c r="A11" s="401" t="s">
        <v>855</v>
      </c>
      <c r="B11" s="355">
        <v>796</v>
      </c>
      <c r="C11" s="355">
        <v>467</v>
      </c>
      <c r="D11" s="355">
        <v>329</v>
      </c>
      <c r="E11" s="355">
        <v>796</v>
      </c>
      <c r="F11" s="355">
        <v>467</v>
      </c>
      <c r="G11" s="355">
        <v>329</v>
      </c>
      <c r="H11" s="356">
        <v>0</v>
      </c>
      <c r="I11" s="356">
        <v>0</v>
      </c>
      <c r="J11" s="356">
        <v>0</v>
      </c>
      <c r="K11" s="404">
        <f t="shared" si="0"/>
        <v>0</v>
      </c>
    </row>
    <row r="12" spans="1:13">
      <c r="A12" s="401" t="s">
        <v>856</v>
      </c>
      <c r="B12" s="355">
        <v>14</v>
      </c>
      <c r="C12" s="355">
        <v>7</v>
      </c>
      <c r="D12" s="355">
        <v>7</v>
      </c>
      <c r="E12" s="355">
        <v>13</v>
      </c>
      <c r="F12" s="355">
        <v>6</v>
      </c>
      <c r="G12" s="355">
        <v>7</v>
      </c>
      <c r="H12" s="355">
        <v>1</v>
      </c>
      <c r="I12" s="355">
        <v>1</v>
      </c>
      <c r="J12" s="356">
        <v>0</v>
      </c>
      <c r="K12" s="404">
        <f t="shared" si="0"/>
        <v>7.1428571428571423</v>
      </c>
    </row>
    <row r="13" spans="1:13">
      <c r="A13" s="401" t="s">
        <v>857</v>
      </c>
      <c r="B13" s="355">
        <v>6</v>
      </c>
      <c r="C13" s="355">
        <v>3</v>
      </c>
      <c r="D13" s="355">
        <v>3</v>
      </c>
      <c r="E13" s="355">
        <v>6</v>
      </c>
      <c r="F13" s="355">
        <v>3</v>
      </c>
      <c r="G13" s="355">
        <v>3</v>
      </c>
      <c r="H13" s="356">
        <v>0</v>
      </c>
      <c r="I13" s="356">
        <v>0</v>
      </c>
      <c r="J13" s="356">
        <v>0</v>
      </c>
      <c r="K13" s="404">
        <f t="shared" si="0"/>
        <v>0</v>
      </c>
    </row>
    <row r="14" spans="1:13">
      <c r="A14" s="401" t="s">
        <v>861</v>
      </c>
      <c r="B14" s="355">
        <v>2</v>
      </c>
      <c r="C14" s="355">
        <v>1</v>
      </c>
      <c r="D14" s="355">
        <v>1</v>
      </c>
      <c r="E14" s="355">
        <v>2</v>
      </c>
      <c r="F14" s="355">
        <v>1</v>
      </c>
      <c r="G14" s="355">
        <v>1</v>
      </c>
      <c r="H14" s="356">
        <v>0</v>
      </c>
      <c r="I14" s="356">
        <v>0</v>
      </c>
      <c r="J14" s="356">
        <v>0</v>
      </c>
      <c r="K14" s="404">
        <f t="shared" si="0"/>
        <v>0</v>
      </c>
    </row>
    <row r="15" spans="1:13">
      <c r="A15" s="401" t="s">
        <v>862</v>
      </c>
      <c r="B15" s="355">
        <v>1</v>
      </c>
      <c r="C15" s="356">
        <v>0</v>
      </c>
      <c r="D15" s="355">
        <v>1</v>
      </c>
      <c r="E15" s="355">
        <v>1</v>
      </c>
      <c r="F15" s="356">
        <v>0</v>
      </c>
      <c r="G15" s="355">
        <v>1</v>
      </c>
      <c r="H15" s="356">
        <v>0</v>
      </c>
      <c r="I15" s="356">
        <v>0</v>
      </c>
      <c r="J15" s="356">
        <v>0</v>
      </c>
      <c r="K15" s="404">
        <f t="shared" si="0"/>
        <v>0</v>
      </c>
    </row>
    <row r="16" spans="1:13">
      <c r="A16" s="401" t="s">
        <v>863</v>
      </c>
      <c r="B16" s="355">
        <v>2</v>
      </c>
      <c r="C16" s="356">
        <v>0</v>
      </c>
      <c r="D16" s="355">
        <v>2</v>
      </c>
      <c r="E16" s="355">
        <v>2</v>
      </c>
      <c r="F16" s="356">
        <v>0</v>
      </c>
      <c r="G16" s="355">
        <v>2</v>
      </c>
      <c r="H16" s="356">
        <v>0</v>
      </c>
      <c r="I16" s="356">
        <v>0</v>
      </c>
      <c r="J16" s="356">
        <v>0</v>
      </c>
      <c r="K16" s="404">
        <f t="shared" si="0"/>
        <v>0</v>
      </c>
    </row>
    <row r="17" spans="1:11">
      <c r="A17" s="401" t="s">
        <v>864</v>
      </c>
      <c r="B17" s="355">
        <v>181</v>
      </c>
      <c r="C17" s="355">
        <v>76</v>
      </c>
      <c r="D17" s="355">
        <v>105</v>
      </c>
      <c r="E17" s="355">
        <v>180</v>
      </c>
      <c r="F17" s="355">
        <v>75</v>
      </c>
      <c r="G17" s="355">
        <v>105</v>
      </c>
      <c r="H17" s="355">
        <v>1</v>
      </c>
      <c r="I17" s="355">
        <v>1</v>
      </c>
      <c r="J17" s="356">
        <v>0</v>
      </c>
      <c r="K17" s="404">
        <f t="shared" si="0"/>
        <v>0.55248618784530379</v>
      </c>
    </row>
    <row r="18" spans="1:11">
      <c r="A18" s="401" t="s">
        <v>865</v>
      </c>
      <c r="B18" s="355">
        <v>34</v>
      </c>
      <c r="C18" s="355">
        <v>13</v>
      </c>
      <c r="D18" s="355">
        <v>21</v>
      </c>
      <c r="E18" s="355">
        <v>34</v>
      </c>
      <c r="F18" s="355">
        <v>13</v>
      </c>
      <c r="G18" s="355">
        <v>21</v>
      </c>
      <c r="H18" s="356">
        <v>0</v>
      </c>
      <c r="I18" s="356">
        <v>0</v>
      </c>
      <c r="J18" s="356">
        <v>0</v>
      </c>
      <c r="K18" s="404">
        <f t="shared" si="0"/>
        <v>0</v>
      </c>
    </row>
    <row r="19" spans="1:11">
      <c r="A19" s="401" t="s">
        <v>866</v>
      </c>
      <c r="B19" s="355">
        <v>125</v>
      </c>
      <c r="C19" s="355">
        <v>65</v>
      </c>
      <c r="D19" s="355">
        <v>60</v>
      </c>
      <c r="E19" s="355">
        <v>99</v>
      </c>
      <c r="F19" s="355">
        <v>54</v>
      </c>
      <c r="G19" s="355">
        <v>45</v>
      </c>
      <c r="H19" s="355">
        <v>26</v>
      </c>
      <c r="I19" s="355">
        <v>11</v>
      </c>
      <c r="J19" s="355">
        <v>15</v>
      </c>
      <c r="K19" s="404">
        <f t="shared" si="0"/>
        <v>20.8</v>
      </c>
    </row>
    <row r="20" spans="1:11">
      <c r="A20" s="401" t="s">
        <v>867</v>
      </c>
      <c r="B20" s="355">
        <v>62</v>
      </c>
      <c r="C20" s="355">
        <v>31</v>
      </c>
      <c r="D20" s="355">
        <v>31</v>
      </c>
      <c r="E20" s="355">
        <v>62</v>
      </c>
      <c r="F20" s="355">
        <v>31</v>
      </c>
      <c r="G20" s="355">
        <v>31</v>
      </c>
      <c r="H20" s="356">
        <v>0</v>
      </c>
      <c r="I20" s="356">
        <v>0</v>
      </c>
      <c r="J20" s="356">
        <v>0</v>
      </c>
      <c r="K20" s="404">
        <f t="shared" si="0"/>
        <v>0</v>
      </c>
    </row>
    <row r="21" spans="1:11">
      <c r="A21" s="401" t="s">
        <v>868</v>
      </c>
      <c r="B21" s="355">
        <v>138</v>
      </c>
      <c r="C21" s="355">
        <v>72</v>
      </c>
      <c r="D21" s="355">
        <v>66</v>
      </c>
      <c r="E21" s="355">
        <v>138</v>
      </c>
      <c r="F21" s="355">
        <v>72</v>
      </c>
      <c r="G21" s="355">
        <v>66</v>
      </c>
      <c r="H21" s="356">
        <v>0</v>
      </c>
      <c r="I21" s="356">
        <v>0</v>
      </c>
      <c r="J21" s="356">
        <v>0</v>
      </c>
      <c r="K21" s="404">
        <f t="shared" si="0"/>
        <v>0</v>
      </c>
    </row>
    <row r="22" spans="1:11">
      <c r="A22" s="401" t="s">
        <v>871</v>
      </c>
      <c r="B22" s="355">
        <v>2</v>
      </c>
      <c r="C22" s="356">
        <v>0</v>
      </c>
      <c r="D22" s="355">
        <v>2</v>
      </c>
      <c r="E22" s="355">
        <v>2</v>
      </c>
      <c r="F22" s="356">
        <v>0</v>
      </c>
      <c r="G22" s="355">
        <v>2</v>
      </c>
      <c r="H22" s="356">
        <v>0</v>
      </c>
      <c r="I22" s="356">
        <v>0</v>
      </c>
      <c r="J22" s="356">
        <v>0</v>
      </c>
      <c r="K22" s="404">
        <f t="shared" si="0"/>
        <v>0</v>
      </c>
    </row>
    <row r="23" spans="1:11" ht="22.5">
      <c r="A23" s="401" t="s">
        <v>873</v>
      </c>
      <c r="B23" s="355">
        <v>2</v>
      </c>
      <c r="C23" s="355">
        <v>2</v>
      </c>
      <c r="D23" s="356">
        <v>0</v>
      </c>
      <c r="E23" s="355">
        <v>2</v>
      </c>
      <c r="F23" s="355">
        <v>2</v>
      </c>
      <c r="G23" s="356">
        <v>0</v>
      </c>
      <c r="H23" s="356">
        <v>0</v>
      </c>
      <c r="I23" s="356">
        <v>0</v>
      </c>
      <c r="J23" s="356">
        <v>0</v>
      </c>
      <c r="K23" s="404">
        <f t="shared" si="0"/>
        <v>0</v>
      </c>
    </row>
    <row r="24" spans="1:11">
      <c r="A24" s="401" t="s">
        <v>874</v>
      </c>
      <c r="B24" s="355">
        <v>3</v>
      </c>
      <c r="C24" s="356">
        <v>0</v>
      </c>
      <c r="D24" s="355">
        <v>3</v>
      </c>
      <c r="E24" s="355">
        <v>3</v>
      </c>
      <c r="F24" s="356">
        <v>0</v>
      </c>
      <c r="G24" s="355">
        <v>3</v>
      </c>
      <c r="H24" s="356">
        <v>0</v>
      </c>
      <c r="I24" s="356">
        <v>0</v>
      </c>
      <c r="J24" s="356">
        <v>0</v>
      </c>
      <c r="K24" s="404">
        <f t="shared" si="0"/>
        <v>0</v>
      </c>
    </row>
    <row r="25" spans="1:11">
      <c r="A25" s="401" t="s">
        <v>878</v>
      </c>
      <c r="B25" s="355">
        <v>5</v>
      </c>
      <c r="C25" s="355">
        <v>2</v>
      </c>
      <c r="D25" s="355">
        <v>3</v>
      </c>
      <c r="E25" s="355">
        <v>4</v>
      </c>
      <c r="F25" s="355">
        <v>2</v>
      </c>
      <c r="G25" s="355">
        <v>2</v>
      </c>
      <c r="H25" s="355">
        <v>1</v>
      </c>
      <c r="I25" s="356">
        <v>0</v>
      </c>
      <c r="J25" s="355">
        <v>1</v>
      </c>
      <c r="K25" s="404">
        <f t="shared" si="0"/>
        <v>20</v>
      </c>
    </row>
    <row r="26" spans="1:11" ht="22.5">
      <c r="A26" s="401" t="s">
        <v>880</v>
      </c>
      <c r="B26" s="355">
        <v>334</v>
      </c>
      <c r="C26" s="355">
        <v>164</v>
      </c>
      <c r="D26" s="355">
        <v>170</v>
      </c>
      <c r="E26" s="355">
        <v>329</v>
      </c>
      <c r="F26" s="355">
        <v>161</v>
      </c>
      <c r="G26" s="355">
        <v>168</v>
      </c>
      <c r="H26" s="355">
        <v>5</v>
      </c>
      <c r="I26" s="355">
        <v>3</v>
      </c>
      <c r="J26" s="355">
        <v>2</v>
      </c>
      <c r="K26" s="404">
        <f t="shared" si="0"/>
        <v>1.4970059880239521</v>
      </c>
    </row>
    <row r="27" spans="1:11">
      <c r="A27" s="401" t="s">
        <v>881</v>
      </c>
      <c r="B27" s="355">
        <v>16</v>
      </c>
      <c r="C27" s="355">
        <v>9</v>
      </c>
      <c r="D27" s="355">
        <v>7</v>
      </c>
      <c r="E27" s="355">
        <v>16</v>
      </c>
      <c r="F27" s="355">
        <v>9</v>
      </c>
      <c r="G27" s="355">
        <v>7</v>
      </c>
      <c r="H27" s="356">
        <v>0</v>
      </c>
      <c r="I27" s="356">
        <v>0</v>
      </c>
      <c r="J27" s="356">
        <v>0</v>
      </c>
      <c r="K27" s="404">
        <f t="shared" si="0"/>
        <v>0</v>
      </c>
    </row>
    <row r="28" spans="1:11">
      <c r="A28" s="401" t="s">
        <v>882</v>
      </c>
      <c r="B28" s="355">
        <v>23</v>
      </c>
      <c r="C28" s="355">
        <v>14</v>
      </c>
      <c r="D28" s="355">
        <v>9</v>
      </c>
      <c r="E28" s="355">
        <v>23</v>
      </c>
      <c r="F28" s="355">
        <v>14</v>
      </c>
      <c r="G28" s="355">
        <v>9</v>
      </c>
      <c r="H28" s="356">
        <v>0</v>
      </c>
      <c r="I28" s="356">
        <v>0</v>
      </c>
      <c r="J28" s="356">
        <v>0</v>
      </c>
      <c r="K28" s="404">
        <f t="shared" si="0"/>
        <v>0</v>
      </c>
    </row>
    <row r="29" spans="1:11">
      <c r="A29" s="401" t="s">
        <v>883</v>
      </c>
      <c r="B29" s="355">
        <v>19</v>
      </c>
      <c r="C29" s="355">
        <v>10</v>
      </c>
      <c r="D29" s="355">
        <v>9</v>
      </c>
      <c r="E29" s="355">
        <v>19</v>
      </c>
      <c r="F29" s="355">
        <v>10</v>
      </c>
      <c r="G29" s="355">
        <v>9</v>
      </c>
      <c r="H29" s="356">
        <v>0</v>
      </c>
      <c r="I29" s="356">
        <v>0</v>
      </c>
      <c r="J29" s="356">
        <v>0</v>
      </c>
      <c r="K29" s="404">
        <f t="shared" si="0"/>
        <v>0</v>
      </c>
    </row>
    <row r="30" spans="1:11">
      <c r="A30" s="401" t="s">
        <v>884</v>
      </c>
      <c r="B30" s="355">
        <v>1</v>
      </c>
      <c r="C30" s="355">
        <v>1</v>
      </c>
      <c r="D30" s="356">
        <v>0</v>
      </c>
      <c r="E30" s="355">
        <v>1</v>
      </c>
      <c r="F30" s="355">
        <v>1</v>
      </c>
      <c r="G30" s="356">
        <v>0</v>
      </c>
      <c r="H30" s="356">
        <v>0</v>
      </c>
      <c r="I30" s="356">
        <v>0</v>
      </c>
      <c r="J30" s="356">
        <v>0</v>
      </c>
      <c r="K30" s="404">
        <f t="shared" si="0"/>
        <v>0</v>
      </c>
    </row>
    <row r="31" spans="1:11">
      <c r="A31" s="401" t="s">
        <v>3369</v>
      </c>
      <c r="B31" s="355">
        <v>1</v>
      </c>
      <c r="C31" s="355">
        <v>1</v>
      </c>
      <c r="D31" s="356">
        <v>0</v>
      </c>
      <c r="E31" s="355">
        <v>1</v>
      </c>
      <c r="F31" s="355">
        <v>1</v>
      </c>
      <c r="G31" s="356">
        <v>0</v>
      </c>
      <c r="H31" s="356">
        <v>0</v>
      </c>
      <c r="I31" s="356">
        <v>0</v>
      </c>
      <c r="J31" s="356">
        <v>0</v>
      </c>
      <c r="K31" s="404">
        <f t="shared" si="0"/>
        <v>0</v>
      </c>
    </row>
    <row r="32" spans="1:11">
      <c r="A32" s="401" t="s">
        <v>886</v>
      </c>
      <c r="B32" s="355">
        <v>9</v>
      </c>
      <c r="C32" s="355">
        <v>7</v>
      </c>
      <c r="D32" s="355">
        <v>2</v>
      </c>
      <c r="E32" s="355">
        <v>9</v>
      </c>
      <c r="F32" s="355">
        <v>7</v>
      </c>
      <c r="G32" s="355">
        <v>2</v>
      </c>
      <c r="H32" s="356">
        <v>0</v>
      </c>
      <c r="I32" s="356">
        <v>0</v>
      </c>
      <c r="J32" s="356">
        <v>0</v>
      </c>
      <c r="K32" s="404">
        <f t="shared" si="0"/>
        <v>0</v>
      </c>
    </row>
    <row r="33" spans="1:11" ht="22.5">
      <c r="A33" s="401" t="s">
        <v>887</v>
      </c>
      <c r="B33" s="355">
        <v>86</v>
      </c>
      <c r="C33" s="355">
        <v>54</v>
      </c>
      <c r="D33" s="355">
        <v>32</v>
      </c>
      <c r="E33" s="355">
        <v>83</v>
      </c>
      <c r="F33" s="355">
        <v>53</v>
      </c>
      <c r="G33" s="355">
        <v>30</v>
      </c>
      <c r="H33" s="355">
        <v>3</v>
      </c>
      <c r="I33" s="355">
        <v>1</v>
      </c>
      <c r="J33" s="355">
        <v>2</v>
      </c>
      <c r="K33" s="404">
        <f t="shared" si="0"/>
        <v>3.4883720930232558</v>
      </c>
    </row>
    <row r="34" spans="1:11">
      <c r="A34" s="401" t="s">
        <v>889</v>
      </c>
      <c r="B34" s="355">
        <v>84</v>
      </c>
      <c r="C34" s="355">
        <v>42</v>
      </c>
      <c r="D34" s="355">
        <v>42</v>
      </c>
      <c r="E34" s="355">
        <v>83</v>
      </c>
      <c r="F34" s="355">
        <v>42</v>
      </c>
      <c r="G34" s="355">
        <v>41</v>
      </c>
      <c r="H34" s="355">
        <v>1</v>
      </c>
      <c r="I34" s="356">
        <v>0</v>
      </c>
      <c r="J34" s="355">
        <v>1</v>
      </c>
      <c r="K34" s="404">
        <f t="shared" si="0"/>
        <v>1.1904761904761905</v>
      </c>
    </row>
    <row r="35" spans="1:11">
      <c r="A35" s="401" t="s">
        <v>890</v>
      </c>
      <c r="B35" s="355">
        <v>31</v>
      </c>
      <c r="C35" s="355">
        <v>15</v>
      </c>
      <c r="D35" s="355">
        <v>16</v>
      </c>
      <c r="E35" s="355">
        <v>31</v>
      </c>
      <c r="F35" s="355">
        <v>15</v>
      </c>
      <c r="G35" s="355">
        <v>16</v>
      </c>
      <c r="H35" s="356">
        <v>0</v>
      </c>
      <c r="I35" s="356">
        <v>0</v>
      </c>
      <c r="J35" s="356">
        <v>0</v>
      </c>
      <c r="K35" s="404">
        <f t="shared" si="0"/>
        <v>0</v>
      </c>
    </row>
    <row r="36" spans="1:11">
      <c r="A36" s="401" t="s">
        <v>891</v>
      </c>
      <c r="B36" s="355">
        <v>4</v>
      </c>
      <c r="C36" s="355">
        <v>4</v>
      </c>
      <c r="D36" s="356">
        <v>0</v>
      </c>
      <c r="E36" s="355">
        <v>4</v>
      </c>
      <c r="F36" s="355">
        <v>4</v>
      </c>
      <c r="G36" s="356">
        <v>0</v>
      </c>
      <c r="H36" s="356">
        <v>0</v>
      </c>
      <c r="I36" s="356">
        <v>0</v>
      </c>
      <c r="J36" s="356">
        <v>0</v>
      </c>
      <c r="K36" s="404">
        <f t="shared" si="0"/>
        <v>0</v>
      </c>
    </row>
    <row r="37" spans="1:11">
      <c r="A37" s="401" t="s">
        <v>893</v>
      </c>
      <c r="B37" s="355">
        <v>1</v>
      </c>
      <c r="C37" s="356">
        <v>0</v>
      </c>
      <c r="D37" s="355">
        <v>1</v>
      </c>
      <c r="E37" s="355">
        <v>1</v>
      </c>
      <c r="F37" s="356">
        <v>0</v>
      </c>
      <c r="G37" s="355">
        <v>1</v>
      </c>
      <c r="H37" s="356">
        <v>0</v>
      </c>
      <c r="I37" s="356">
        <v>0</v>
      </c>
      <c r="J37" s="356">
        <v>0</v>
      </c>
      <c r="K37" s="404">
        <f t="shared" si="0"/>
        <v>0</v>
      </c>
    </row>
    <row r="38" spans="1:11">
      <c r="A38" s="401" t="s">
        <v>899</v>
      </c>
      <c r="B38" s="355">
        <v>16</v>
      </c>
      <c r="C38" s="355">
        <v>8</v>
      </c>
      <c r="D38" s="355">
        <v>8</v>
      </c>
      <c r="E38" s="355">
        <v>16</v>
      </c>
      <c r="F38" s="355">
        <v>8</v>
      </c>
      <c r="G38" s="355">
        <v>8</v>
      </c>
      <c r="H38" s="356">
        <v>0</v>
      </c>
      <c r="I38" s="356">
        <v>0</v>
      </c>
      <c r="J38" s="356">
        <v>0</v>
      </c>
      <c r="K38" s="404">
        <f t="shared" si="0"/>
        <v>0</v>
      </c>
    </row>
    <row r="39" spans="1:11">
      <c r="A39" s="401" t="s">
        <v>903</v>
      </c>
      <c r="B39" s="355">
        <v>64</v>
      </c>
      <c r="C39" s="355">
        <v>32</v>
      </c>
      <c r="D39" s="355">
        <v>32</v>
      </c>
      <c r="E39" s="355">
        <v>63</v>
      </c>
      <c r="F39" s="355">
        <v>32</v>
      </c>
      <c r="G39" s="355">
        <v>31</v>
      </c>
      <c r="H39" s="355">
        <v>1</v>
      </c>
      <c r="I39" s="356">
        <v>0</v>
      </c>
      <c r="J39" s="355">
        <v>1</v>
      </c>
      <c r="K39" s="404">
        <f t="shared" si="0"/>
        <v>1.5625</v>
      </c>
    </row>
    <row r="40" spans="1:11" ht="22.5">
      <c r="A40" s="401" t="s">
        <v>909</v>
      </c>
      <c r="B40" s="355">
        <v>4</v>
      </c>
      <c r="C40" s="355">
        <v>3</v>
      </c>
      <c r="D40" s="355">
        <v>1</v>
      </c>
      <c r="E40" s="355">
        <v>4</v>
      </c>
      <c r="F40" s="355">
        <v>3</v>
      </c>
      <c r="G40" s="355">
        <v>1</v>
      </c>
      <c r="H40" s="356">
        <v>0</v>
      </c>
      <c r="I40" s="356">
        <v>0</v>
      </c>
      <c r="J40" s="356">
        <v>0</v>
      </c>
      <c r="K40" s="404">
        <f t="shared" si="0"/>
        <v>0</v>
      </c>
    </row>
    <row r="41" spans="1:11" ht="22.5">
      <c r="A41" s="401" t="s">
        <v>913</v>
      </c>
      <c r="B41" s="355">
        <v>1</v>
      </c>
      <c r="C41" s="356">
        <v>0</v>
      </c>
      <c r="D41" s="355">
        <v>1</v>
      </c>
      <c r="E41" s="355">
        <v>1</v>
      </c>
      <c r="F41" s="356">
        <v>0</v>
      </c>
      <c r="G41" s="355">
        <v>1</v>
      </c>
      <c r="H41" s="356">
        <v>0</v>
      </c>
      <c r="I41" s="356">
        <v>0</v>
      </c>
      <c r="J41" s="356">
        <v>0</v>
      </c>
      <c r="K41" s="404">
        <f t="shared" si="0"/>
        <v>0</v>
      </c>
    </row>
    <row r="42" spans="1:11" ht="22.5">
      <c r="A42" s="401" t="s">
        <v>914</v>
      </c>
      <c r="B42" s="355">
        <v>6</v>
      </c>
      <c r="C42" s="355">
        <v>2</v>
      </c>
      <c r="D42" s="355">
        <v>4</v>
      </c>
      <c r="E42" s="355">
        <v>4</v>
      </c>
      <c r="F42" s="355">
        <v>1</v>
      </c>
      <c r="G42" s="355">
        <v>3</v>
      </c>
      <c r="H42" s="355">
        <v>2</v>
      </c>
      <c r="I42" s="355">
        <v>1</v>
      </c>
      <c r="J42" s="355">
        <v>1</v>
      </c>
      <c r="K42" s="404">
        <f t="shared" si="0"/>
        <v>33.333333333333329</v>
      </c>
    </row>
    <row r="43" spans="1:11">
      <c r="A43" s="401" t="s">
        <v>917</v>
      </c>
      <c r="B43" s="355">
        <v>2</v>
      </c>
      <c r="C43" s="355">
        <v>2</v>
      </c>
      <c r="D43" s="356">
        <v>0</v>
      </c>
      <c r="E43" s="355">
        <v>2</v>
      </c>
      <c r="F43" s="355">
        <v>2</v>
      </c>
      <c r="G43" s="356">
        <v>0</v>
      </c>
      <c r="H43" s="356">
        <v>0</v>
      </c>
      <c r="I43" s="356">
        <v>0</v>
      </c>
      <c r="J43" s="356">
        <v>0</v>
      </c>
      <c r="K43" s="404">
        <f t="shared" si="0"/>
        <v>0</v>
      </c>
    </row>
    <row r="44" spans="1:11" ht="22.5">
      <c r="A44" s="401" t="s">
        <v>918</v>
      </c>
      <c r="B44" s="355">
        <v>4</v>
      </c>
      <c r="C44" s="355">
        <v>3</v>
      </c>
      <c r="D44" s="355">
        <v>1</v>
      </c>
      <c r="E44" s="355">
        <v>4</v>
      </c>
      <c r="F44" s="355">
        <v>3</v>
      </c>
      <c r="G44" s="355">
        <v>1</v>
      </c>
      <c r="H44" s="356">
        <v>0</v>
      </c>
      <c r="I44" s="356">
        <v>0</v>
      </c>
      <c r="J44" s="356">
        <v>0</v>
      </c>
      <c r="K44" s="404">
        <f t="shared" si="0"/>
        <v>0</v>
      </c>
    </row>
    <row r="45" spans="1:11" ht="22.5">
      <c r="A45" s="401" t="s">
        <v>922</v>
      </c>
      <c r="B45" s="355">
        <v>1</v>
      </c>
      <c r="C45" s="356">
        <v>0</v>
      </c>
      <c r="D45" s="355">
        <v>1</v>
      </c>
      <c r="E45" s="355">
        <v>1</v>
      </c>
      <c r="F45" s="356">
        <v>0</v>
      </c>
      <c r="G45" s="355">
        <v>1</v>
      </c>
      <c r="H45" s="356">
        <v>0</v>
      </c>
      <c r="I45" s="356">
        <v>0</v>
      </c>
      <c r="J45" s="356">
        <v>0</v>
      </c>
      <c r="K45" s="404">
        <f t="shared" si="0"/>
        <v>0</v>
      </c>
    </row>
    <row r="46" spans="1:11" ht="22.5">
      <c r="A46" s="401" t="s">
        <v>924</v>
      </c>
      <c r="B46" s="355">
        <v>4</v>
      </c>
      <c r="C46" s="355">
        <v>4</v>
      </c>
      <c r="D46" s="356">
        <v>0</v>
      </c>
      <c r="E46" s="355">
        <v>4</v>
      </c>
      <c r="F46" s="355">
        <v>4</v>
      </c>
      <c r="G46" s="356">
        <v>0</v>
      </c>
      <c r="H46" s="356">
        <v>0</v>
      </c>
      <c r="I46" s="356">
        <v>0</v>
      </c>
      <c r="J46" s="356">
        <v>0</v>
      </c>
      <c r="K46" s="404">
        <f t="shared" si="0"/>
        <v>0</v>
      </c>
    </row>
    <row r="47" spans="1:11">
      <c r="A47" s="401" t="s">
        <v>926</v>
      </c>
      <c r="B47" s="355">
        <v>3</v>
      </c>
      <c r="C47" s="356">
        <v>0</v>
      </c>
      <c r="D47" s="355">
        <v>3</v>
      </c>
      <c r="E47" s="355">
        <v>3</v>
      </c>
      <c r="F47" s="356">
        <v>0</v>
      </c>
      <c r="G47" s="355">
        <v>3</v>
      </c>
      <c r="H47" s="356">
        <v>0</v>
      </c>
      <c r="I47" s="356">
        <v>0</v>
      </c>
      <c r="J47" s="356">
        <v>0</v>
      </c>
      <c r="K47" s="404">
        <f t="shared" si="0"/>
        <v>0</v>
      </c>
    </row>
    <row r="48" spans="1:11">
      <c r="A48" s="401" t="s">
        <v>927</v>
      </c>
      <c r="B48" s="355">
        <v>14</v>
      </c>
      <c r="C48" s="355">
        <v>4</v>
      </c>
      <c r="D48" s="355">
        <v>10</v>
      </c>
      <c r="E48" s="355">
        <v>13</v>
      </c>
      <c r="F48" s="355">
        <v>4</v>
      </c>
      <c r="G48" s="355">
        <v>9</v>
      </c>
      <c r="H48" s="355">
        <v>1</v>
      </c>
      <c r="I48" s="356">
        <v>0</v>
      </c>
      <c r="J48" s="355">
        <v>1</v>
      </c>
      <c r="K48" s="404">
        <f t="shared" si="0"/>
        <v>7.1428571428571423</v>
      </c>
    </row>
    <row r="49" spans="1:11">
      <c r="A49" s="401" t="s">
        <v>928</v>
      </c>
      <c r="B49" s="355">
        <v>2</v>
      </c>
      <c r="C49" s="355">
        <v>1</v>
      </c>
      <c r="D49" s="355">
        <v>1</v>
      </c>
      <c r="E49" s="355">
        <v>1</v>
      </c>
      <c r="F49" s="356">
        <v>0</v>
      </c>
      <c r="G49" s="355">
        <v>1</v>
      </c>
      <c r="H49" s="355">
        <v>1</v>
      </c>
      <c r="I49" s="355">
        <v>1</v>
      </c>
      <c r="J49" s="356">
        <v>0</v>
      </c>
      <c r="K49" s="404">
        <f t="shared" si="0"/>
        <v>50</v>
      </c>
    </row>
    <row r="50" spans="1:11" ht="22.5">
      <c r="A50" s="401" t="s">
        <v>929</v>
      </c>
      <c r="B50" s="355">
        <v>1</v>
      </c>
      <c r="C50" s="355">
        <v>1</v>
      </c>
      <c r="D50" s="356">
        <v>0</v>
      </c>
      <c r="E50" s="355">
        <v>1</v>
      </c>
      <c r="F50" s="355">
        <v>1</v>
      </c>
      <c r="G50" s="356">
        <v>0</v>
      </c>
      <c r="H50" s="356">
        <v>0</v>
      </c>
      <c r="I50" s="356">
        <v>0</v>
      </c>
      <c r="J50" s="356">
        <v>0</v>
      </c>
      <c r="K50" s="404">
        <f t="shared" si="0"/>
        <v>0</v>
      </c>
    </row>
    <row r="51" spans="1:11" ht="33.75">
      <c r="A51" s="401" t="s">
        <v>930</v>
      </c>
      <c r="B51" s="355">
        <v>1</v>
      </c>
      <c r="C51" s="355">
        <v>1</v>
      </c>
      <c r="D51" s="356">
        <v>0</v>
      </c>
      <c r="E51" s="355">
        <v>1</v>
      </c>
      <c r="F51" s="355">
        <v>1</v>
      </c>
      <c r="G51" s="356">
        <v>0</v>
      </c>
      <c r="H51" s="356">
        <v>0</v>
      </c>
      <c r="I51" s="356">
        <v>0</v>
      </c>
      <c r="J51" s="356">
        <v>0</v>
      </c>
      <c r="K51" s="404">
        <f t="shared" si="0"/>
        <v>0</v>
      </c>
    </row>
    <row r="52" spans="1:11">
      <c r="A52" s="401" t="s">
        <v>932</v>
      </c>
      <c r="B52" s="355">
        <v>3</v>
      </c>
      <c r="C52" s="355">
        <v>2</v>
      </c>
      <c r="D52" s="355">
        <v>1</v>
      </c>
      <c r="E52" s="355">
        <v>2</v>
      </c>
      <c r="F52" s="355">
        <v>1</v>
      </c>
      <c r="G52" s="355">
        <v>1</v>
      </c>
      <c r="H52" s="355">
        <v>1</v>
      </c>
      <c r="I52" s="355">
        <v>1</v>
      </c>
      <c r="J52" s="356">
        <v>0</v>
      </c>
      <c r="K52" s="404">
        <f t="shared" si="0"/>
        <v>33.333333333333329</v>
      </c>
    </row>
    <row r="53" spans="1:11">
      <c r="A53" s="401" t="s">
        <v>933</v>
      </c>
      <c r="B53" s="355">
        <v>15</v>
      </c>
      <c r="C53" s="355">
        <v>8</v>
      </c>
      <c r="D53" s="355">
        <v>7</v>
      </c>
      <c r="E53" s="355">
        <v>15</v>
      </c>
      <c r="F53" s="355">
        <v>8</v>
      </c>
      <c r="G53" s="355">
        <v>7</v>
      </c>
      <c r="H53" s="356">
        <v>0</v>
      </c>
      <c r="I53" s="356">
        <v>0</v>
      </c>
      <c r="J53" s="356">
        <v>0</v>
      </c>
      <c r="K53" s="404">
        <f t="shared" si="0"/>
        <v>0</v>
      </c>
    </row>
    <row r="54" spans="1:11">
      <c r="A54" s="401" t="s">
        <v>936</v>
      </c>
      <c r="B54" s="355">
        <v>22</v>
      </c>
      <c r="C54" s="355">
        <v>11</v>
      </c>
      <c r="D54" s="355">
        <v>11</v>
      </c>
      <c r="E54" s="355">
        <v>22</v>
      </c>
      <c r="F54" s="355">
        <v>11</v>
      </c>
      <c r="G54" s="355">
        <v>11</v>
      </c>
      <c r="H54" s="356">
        <v>0</v>
      </c>
      <c r="I54" s="356">
        <v>0</v>
      </c>
      <c r="J54" s="356">
        <v>0</v>
      </c>
      <c r="K54" s="404">
        <f t="shared" si="0"/>
        <v>0</v>
      </c>
    </row>
    <row r="55" spans="1:11" ht="33.75">
      <c r="A55" s="401" t="s">
        <v>941</v>
      </c>
      <c r="B55" s="355">
        <v>3</v>
      </c>
      <c r="C55" s="355">
        <v>2</v>
      </c>
      <c r="D55" s="355">
        <v>1</v>
      </c>
      <c r="E55" s="355">
        <v>3</v>
      </c>
      <c r="F55" s="355">
        <v>2</v>
      </c>
      <c r="G55" s="355">
        <v>1</v>
      </c>
      <c r="H55" s="356">
        <v>0</v>
      </c>
      <c r="I55" s="356">
        <v>0</v>
      </c>
      <c r="J55" s="356">
        <v>0</v>
      </c>
      <c r="K55" s="404">
        <f t="shared" si="0"/>
        <v>0</v>
      </c>
    </row>
    <row r="56" spans="1:11" ht="22.5">
      <c r="A56" s="401" t="s">
        <v>942</v>
      </c>
      <c r="B56" s="355">
        <v>160</v>
      </c>
      <c r="C56" s="355">
        <v>81</v>
      </c>
      <c r="D56" s="355">
        <v>79</v>
      </c>
      <c r="E56" s="355">
        <v>158</v>
      </c>
      <c r="F56" s="355">
        <v>79</v>
      </c>
      <c r="G56" s="355">
        <v>79</v>
      </c>
      <c r="H56" s="355">
        <v>2</v>
      </c>
      <c r="I56" s="355">
        <v>2</v>
      </c>
      <c r="J56" s="356">
        <v>0</v>
      </c>
      <c r="K56" s="404">
        <f t="shared" si="0"/>
        <v>1.25</v>
      </c>
    </row>
    <row r="57" spans="1:11">
      <c r="A57" s="401" t="s">
        <v>943</v>
      </c>
      <c r="B57" s="355">
        <v>63</v>
      </c>
      <c r="C57" s="355">
        <v>45</v>
      </c>
      <c r="D57" s="355">
        <v>18</v>
      </c>
      <c r="E57" s="355">
        <v>62</v>
      </c>
      <c r="F57" s="355">
        <v>45</v>
      </c>
      <c r="G57" s="355">
        <v>17</v>
      </c>
      <c r="H57" s="355">
        <v>1</v>
      </c>
      <c r="I57" s="356">
        <v>0</v>
      </c>
      <c r="J57" s="355">
        <v>1</v>
      </c>
      <c r="K57" s="404">
        <f t="shared" si="0"/>
        <v>1.5873015873015872</v>
      </c>
    </row>
    <row r="58" spans="1:11">
      <c r="A58" s="401" t="s">
        <v>944</v>
      </c>
      <c r="B58" s="355">
        <v>297</v>
      </c>
      <c r="C58" s="355">
        <v>184</v>
      </c>
      <c r="D58" s="355">
        <v>113</v>
      </c>
      <c r="E58" s="355">
        <v>296</v>
      </c>
      <c r="F58" s="355">
        <v>183</v>
      </c>
      <c r="G58" s="355">
        <v>113</v>
      </c>
      <c r="H58" s="355">
        <v>1</v>
      </c>
      <c r="I58" s="355">
        <v>1</v>
      </c>
      <c r="J58" s="356">
        <v>0</v>
      </c>
      <c r="K58" s="404">
        <f t="shared" si="0"/>
        <v>0.33670033670033667</v>
      </c>
    </row>
    <row r="59" spans="1:11" ht="22.5">
      <c r="A59" s="401" t="s">
        <v>945</v>
      </c>
      <c r="B59" s="355">
        <v>84</v>
      </c>
      <c r="C59" s="355">
        <v>61</v>
      </c>
      <c r="D59" s="355">
        <v>23</v>
      </c>
      <c r="E59" s="355">
        <v>82</v>
      </c>
      <c r="F59" s="355">
        <v>60</v>
      </c>
      <c r="G59" s="355">
        <v>22</v>
      </c>
      <c r="H59" s="355">
        <v>2</v>
      </c>
      <c r="I59" s="355">
        <v>1</v>
      </c>
      <c r="J59" s="355">
        <v>1</v>
      </c>
      <c r="K59" s="404">
        <f t="shared" si="0"/>
        <v>2.3809523809523809</v>
      </c>
    </row>
    <row r="60" spans="1:11" ht="22.5">
      <c r="A60" s="401" t="s">
        <v>946</v>
      </c>
      <c r="B60" s="355">
        <v>4</v>
      </c>
      <c r="C60" s="355">
        <v>4</v>
      </c>
      <c r="D60" s="356">
        <v>0</v>
      </c>
      <c r="E60" s="355">
        <v>4</v>
      </c>
      <c r="F60" s="355">
        <v>4</v>
      </c>
      <c r="G60" s="356">
        <v>0</v>
      </c>
      <c r="H60" s="356">
        <v>0</v>
      </c>
      <c r="I60" s="356">
        <v>0</v>
      </c>
      <c r="J60" s="356">
        <v>0</v>
      </c>
      <c r="K60" s="404">
        <f t="shared" si="0"/>
        <v>0</v>
      </c>
    </row>
    <row r="61" spans="1:11">
      <c r="A61" s="401" t="s">
        <v>949</v>
      </c>
      <c r="B61" s="355">
        <v>16</v>
      </c>
      <c r="C61" s="355">
        <v>7</v>
      </c>
      <c r="D61" s="355">
        <v>9</v>
      </c>
      <c r="E61" s="355">
        <v>16</v>
      </c>
      <c r="F61" s="355">
        <v>7</v>
      </c>
      <c r="G61" s="355">
        <v>9</v>
      </c>
      <c r="H61" s="356">
        <v>0</v>
      </c>
      <c r="I61" s="356">
        <v>0</v>
      </c>
      <c r="J61" s="356">
        <v>0</v>
      </c>
      <c r="K61" s="404">
        <f t="shared" si="0"/>
        <v>0</v>
      </c>
    </row>
    <row r="62" spans="1:11">
      <c r="A62" s="401" t="s">
        <v>950</v>
      </c>
      <c r="B62" s="355">
        <v>13</v>
      </c>
      <c r="C62" s="355">
        <v>6</v>
      </c>
      <c r="D62" s="355">
        <v>7</v>
      </c>
      <c r="E62" s="355">
        <v>12</v>
      </c>
      <c r="F62" s="355">
        <v>5</v>
      </c>
      <c r="G62" s="355">
        <v>7</v>
      </c>
      <c r="H62" s="355">
        <v>1</v>
      </c>
      <c r="I62" s="355">
        <v>1</v>
      </c>
      <c r="J62" s="356">
        <v>0</v>
      </c>
      <c r="K62" s="404">
        <f t="shared" si="0"/>
        <v>7.6923076923076925</v>
      </c>
    </row>
    <row r="63" spans="1:11">
      <c r="A63" s="401" t="s">
        <v>951</v>
      </c>
      <c r="B63" s="355">
        <v>355</v>
      </c>
      <c r="C63" s="355">
        <v>194</v>
      </c>
      <c r="D63" s="355">
        <v>161</v>
      </c>
      <c r="E63" s="355">
        <v>339</v>
      </c>
      <c r="F63" s="355">
        <v>189</v>
      </c>
      <c r="G63" s="355">
        <v>150</v>
      </c>
      <c r="H63" s="355">
        <v>16</v>
      </c>
      <c r="I63" s="355">
        <v>5</v>
      </c>
      <c r="J63" s="355">
        <v>11</v>
      </c>
      <c r="K63" s="404">
        <f t="shared" si="0"/>
        <v>4.507042253521127</v>
      </c>
    </row>
    <row r="64" spans="1:11">
      <c r="A64" s="401" t="s">
        <v>953</v>
      </c>
      <c r="B64" s="355">
        <v>1</v>
      </c>
      <c r="C64" s="356">
        <v>0</v>
      </c>
      <c r="D64" s="355">
        <v>1</v>
      </c>
      <c r="E64" s="356">
        <v>0</v>
      </c>
      <c r="F64" s="356">
        <v>0</v>
      </c>
      <c r="G64" s="356">
        <v>0</v>
      </c>
      <c r="H64" s="355">
        <v>1</v>
      </c>
      <c r="I64" s="356">
        <v>0</v>
      </c>
      <c r="J64" s="355">
        <v>1</v>
      </c>
      <c r="K64" s="404">
        <f t="shared" si="0"/>
        <v>100</v>
      </c>
    </row>
    <row r="65" spans="1:11">
      <c r="A65" s="401" t="s">
        <v>955</v>
      </c>
      <c r="B65" s="355">
        <v>1</v>
      </c>
      <c r="C65" s="355">
        <v>1</v>
      </c>
      <c r="D65" s="356">
        <v>0</v>
      </c>
      <c r="E65" s="355">
        <v>1</v>
      </c>
      <c r="F65" s="355">
        <v>1</v>
      </c>
      <c r="G65" s="356">
        <v>0</v>
      </c>
      <c r="H65" s="356">
        <v>0</v>
      </c>
      <c r="I65" s="356">
        <v>0</v>
      </c>
      <c r="J65" s="356">
        <v>0</v>
      </c>
      <c r="K65" s="404">
        <f t="shared" si="0"/>
        <v>0</v>
      </c>
    </row>
    <row r="66" spans="1:11">
      <c r="A66" s="401" t="s">
        <v>956</v>
      </c>
      <c r="B66" s="355">
        <v>279</v>
      </c>
      <c r="C66" s="355">
        <v>161</v>
      </c>
      <c r="D66" s="355">
        <v>118</v>
      </c>
      <c r="E66" s="355">
        <v>276</v>
      </c>
      <c r="F66" s="355">
        <v>159</v>
      </c>
      <c r="G66" s="355">
        <v>117</v>
      </c>
      <c r="H66" s="355">
        <v>3</v>
      </c>
      <c r="I66" s="355">
        <v>2</v>
      </c>
      <c r="J66" s="355">
        <v>1</v>
      </c>
      <c r="K66" s="404">
        <f t="shared" si="0"/>
        <v>1.0752688172043012</v>
      </c>
    </row>
    <row r="67" spans="1:11" ht="22.5">
      <c r="A67" s="401" t="s">
        <v>957</v>
      </c>
      <c r="B67" s="355">
        <v>260</v>
      </c>
      <c r="C67" s="355">
        <v>148</v>
      </c>
      <c r="D67" s="355">
        <v>112</v>
      </c>
      <c r="E67" s="355">
        <v>257</v>
      </c>
      <c r="F67" s="355">
        <v>145</v>
      </c>
      <c r="G67" s="355">
        <v>112</v>
      </c>
      <c r="H67" s="355">
        <v>3</v>
      </c>
      <c r="I67" s="355">
        <v>3</v>
      </c>
      <c r="J67" s="356">
        <v>0</v>
      </c>
      <c r="K67" s="404">
        <f t="shared" si="0"/>
        <v>1.153846153846154</v>
      </c>
    </row>
    <row r="68" spans="1:11">
      <c r="A68" s="401" t="s">
        <v>964</v>
      </c>
      <c r="B68" s="355">
        <v>4</v>
      </c>
      <c r="C68" s="355">
        <v>3</v>
      </c>
      <c r="D68" s="355">
        <v>1</v>
      </c>
      <c r="E68" s="355">
        <v>4</v>
      </c>
      <c r="F68" s="355">
        <v>3</v>
      </c>
      <c r="G68" s="355">
        <v>1</v>
      </c>
      <c r="H68" s="356">
        <v>0</v>
      </c>
      <c r="I68" s="356">
        <v>0</v>
      </c>
      <c r="J68" s="356">
        <v>0</v>
      </c>
      <c r="K68" s="404">
        <f t="shared" si="0"/>
        <v>0</v>
      </c>
    </row>
    <row r="69" spans="1:11" ht="22.5">
      <c r="A69" s="401" t="s">
        <v>966</v>
      </c>
      <c r="B69" s="355">
        <v>156</v>
      </c>
      <c r="C69" s="355">
        <v>84</v>
      </c>
      <c r="D69" s="355">
        <v>72</v>
      </c>
      <c r="E69" s="355">
        <v>149</v>
      </c>
      <c r="F69" s="355">
        <v>83</v>
      </c>
      <c r="G69" s="355">
        <v>66</v>
      </c>
      <c r="H69" s="355">
        <v>7</v>
      </c>
      <c r="I69" s="355">
        <v>1</v>
      </c>
      <c r="J69" s="355">
        <v>6</v>
      </c>
      <c r="K69" s="404">
        <f t="shared" si="0"/>
        <v>4.4871794871794872</v>
      </c>
    </row>
    <row r="70" spans="1:11">
      <c r="A70" s="401" t="s">
        <v>970</v>
      </c>
      <c r="B70" s="355">
        <v>161</v>
      </c>
      <c r="C70" s="355">
        <v>90</v>
      </c>
      <c r="D70" s="355">
        <v>71</v>
      </c>
      <c r="E70" s="355">
        <v>160</v>
      </c>
      <c r="F70" s="355">
        <v>90</v>
      </c>
      <c r="G70" s="355">
        <v>70</v>
      </c>
      <c r="H70" s="355">
        <v>1</v>
      </c>
      <c r="I70" s="356">
        <v>0</v>
      </c>
      <c r="J70" s="355">
        <v>1</v>
      </c>
      <c r="K70" s="404">
        <f t="shared" ref="K70:K133" si="1">H70/B70*100</f>
        <v>0.6211180124223602</v>
      </c>
    </row>
    <row r="71" spans="1:11" ht="22.5">
      <c r="A71" s="401" t="s">
        <v>972</v>
      </c>
      <c r="B71" s="355">
        <v>1</v>
      </c>
      <c r="C71" s="356">
        <v>0</v>
      </c>
      <c r="D71" s="355">
        <v>1</v>
      </c>
      <c r="E71" s="355">
        <v>1</v>
      </c>
      <c r="F71" s="356">
        <v>0</v>
      </c>
      <c r="G71" s="355">
        <v>1</v>
      </c>
      <c r="H71" s="356">
        <v>0</v>
      </c>
      <c r="I71" s="356">
        <v>0</v>
      </c>
      <c r="J71" s="356">
        <v>0</v>
      </c>
      <c r="K71" s="404">
        <f t="shared" si="1"/>
        <v>0</v>
      </c>
    </row>
    <row r="72" spans="1:11" ht="22.5">
      <c r="A72" s="401" t="s">
        <v>973</v>
      </c>
      <c r="B72" s="355">
        <v>7</v>
      </c>
      <c r="C72" s="355">
        <v>1</v>
      </c>
      <c r="D72" s="355">
        <v>6</v>
      </c>
      <c r="E72" s="355">
        <v>6</v>
      </c>
      <c r="F72" s="355">
        <v>1</v>
      </c>
      <c r="G72" s="355">
        <v>5</v>
      </c>
      <c r="H72" s="355">
        <v>1</v>
      </c>
      <c r="I72" s="356">
        <v>0</v>
      </c>
      <c r="J72" s="355">
        <v>1</v>
      </c>
      <c r="K72" s="404">
        <f t="shared" si="1"/>
        <v>14.285714285714285</v>
      </c>
    </row>
    <row r="73" spans="1:11">
      <c r="A73" s="401" t="s">
        <v>974</v>
      </c>
      <c r="B73" s="355">
        <v>35</v>
      </c>
      <c r="C73" s="355">
        <v>23</v>
      </c>
      <c r="D73" s="355">
        <v>12</v>
      </c>
      <c r="E73" s="355">
        <v>35</v>
      </c>
      <c r="F73" s="355">
        <v>23</v>
      </c>
      <c r="G73" s="355">
        <v>12</v>
      </c>
      <c r="H73" s="356">
        <v>0</v>
      </c>
      <c r="I73" s="356">
        <v>0</v>
      </c>
      <c r="J73" s="356">
        <v>0</v>
      </c>
      <c r="K73" s="404">
        <f t="shared" si="1"/>
        <v>0</v>
      </c>
    </row>
    <row r="74" spans="1:11">
      <c r="A74" s="401" t="s">
        <v>975</v>
      </c>
      <c r="B74" s="355">
        <v>79</v>
      </c>
      <c r="C74" s="355">
        <v>46</v>
      </c>
      <c r="D74" s="355">
        <v>33</v>
      </c>
      <c r="E74" s="355">
        <v>74</v>
      </c>
      <c r="F74" s="355">
        <v>44</v>
      </c>
      <c r="G74" s="355">
        <v>30</v>
      </c>
      <c r="H74" s="355">
        <v>5</v>
      </c>
      <c r="I74" s="355">
        <v>2</v>
      </c>
      <c r="J74" s="355">
        <v>3</v>
      </c>
      <c r="K74" s="404">
        <f t="shared" si="1"/>
        <v>6.3291139240506329</v>
      </c>
    </row>
    <row r="75" spans="1:11">
      <c r="A75" s="401" t="s">
        <v>976</v>
      </c>
      <c r="B75" s="355">
        <v>13</v>
      </c>
      <c r="C75" s="355">
        <v>6</v>
      </c>
      <c r="D75" s="355">
        <v>7</v>
      </c>
      <c r="E75" s="355">
        <v>13</v>
      </c>
      <c r="F75" s="355">
        <v>6</v>
      </c>
      <c r="G75" s="355">
        <v>7</v>
      </c>
      <c r="H75" s="356">
        <v>0</v>
      </c>
      <c r="I75" s="356">
        <v>0</v>
      </c>
      <c r="J75" s="356">
        <v>0</v>
      </c>
      <c r="K75" s="404">
        <f t="shared" si="1"/>
        <v>0</v>
      </c>
    </row>
    <row r="76" spans="1:11" ht="21" customHeight="1">
      <c r="A76" s="401" t="s">
        <v>977</v>
      </c>
      <c r="B76" s="355">
        <v>30</v>
      </c>
      <c r="C76" s="355">
        <v>22</v>
      </c>
      <c r="D76" s="355">
        <v>8</v>
      </c>
      <c r="E76" s="355">
        <v>30</v>
      </c>
      <c r="F76" s="355">
        <v>22</v>
      </c>
      <c r="G76" s="355">
        <v>8</v>
      </c>
      <c r="H76" s="356">
        <v>0</v>
      </c>
      <c r="I76" s="356">
        <v>0</v>
      </c>
      <c r="J76" s="356">
        <v>0</v>
      </c>
      <c r="K76" s="404">
        <f t="shared" si="1"/>
        <v>0</v>
      </c>
    </row>
    <row r="77" spans="1:11" ht="22.5">
      <c r="A77" s="401" t="s">
        <v>978</v>
      </c>
      <c r="B77" s="355">
        <v>1</v>
      </c>
      <c r="C77" s="356">
        <v>0</v>
      </c>
      <c r="D77" s="355">
        <v>1</v>
      </c>
      <c r="E77" s="355">
        <v>1</v>
      </c>
      <c r="F77" s="356">
        <v>0</v>
      </c>
      <c r="G77" s="355">
        <v>1</v>
      </c>
      <c r="H77" s="356">
        <v>0</v>
      </c>
      <c r="I77" s="356">
        <v>0</v>
      </c>
      <c r="J77" s="356">
        <v>0</v>
      </c>
      <c r="K77" s="404">
        <f t="shared" si="1"/>
        <v>0</v>
      </c>
    </row>
    <row r="78" spans="1:11">
      <c r="A78" s="401" t="s">
        <v>979</v>
      </c>
      <c r="B78" s="355">
        <v>8</v>
      </c>
      <c r="C78" s="355">
        <v>3</v>
      </c>
      <c r="D78" s="355">
        <v>5</v>
      </c>
      <c r="E78" s="355">
        <v>8</v>
      </c>
      <c r="F78" s="355">
        <v>3</v>
      </c>
      <c r="G78" s="355">
        <v>5</v>
      </c>
      <c r="H78" s="356">
        <v>0</v>
      </c>
      <c r="I78" s="356">
        <v>0</v>
      </c>
      <c r="J78" s="356">
        <v>0</v>
      </c>
      <c r="K78" s="404">
        <f t="shared" si="1"/>
        <v>0</v>
      </c>
    </row>
    <row r="79" spans="1:11">
      <c r="A79" s="401" t="s">
        <v>981</v>
      </c>
      <c r="B79" s="355">
        <v>4</v>
      </c>
      <c r="C79" s="355">
        <v>2</v>
      </c>
      <c r="D79" s="355">
        <v>2</v>
      </c>
      <c r="E79" s="355">
        <v>4</v>
      </c>
      <c r="F79" s="355">
        <v>2</v>
      </c>
      <c r="G79" s="355">
        <v>2</v>
      </c>
      <c r="H79" s="356">
        <v>0</v>
      </c>
      <c r="I79" s="356">
        <v>0</v>
      </c>
      <c r="J79" s="356">
        <v>0</v>
      </c>
      <c r="K79" s="404">
        <f t="shared" si="1"/>
        <v>0</v>
      </c>
    </row>
    <row r="80" spans="1:11">
      <c r="A80" s="401" t="s">
        <v>982</v>
      </c>
      <c r="B80" s="355">
        <v>8</v>
      </c>
      <c r="C80" s="355">
        <v>6</v>
      </c>
      <c r="D80" s="355">
        <v>2</v>
      </c>
      <c r="E80" s="355">
        <v>8</v>
      </c>
      <c r="F80" s="355">
        <v>6</v>
      </c>
      <c r="G80" s="355">
        <v>2</v>
      </c>
      <c r="H80" s="356">
        <v>0</v>
      </c>
      <c r="I80" s="356">
        <v>0</v>
      </c>
      <c r="J80" s="356">
        <v>0</v>
      </c>
      <c r="K80" s="404">
        <f t="shared" si="1"/>
        <v>0</v>
      </c>
    </row>
    <row r="81" spans="1:11">
      <c r="A81" s="401" t="s">
        <v>985</v>
      </c>
      <c r="B81" s="355">
        <v>72</v>
      </c>
      <c r="C81" s="355">
        <v>37</v>
      </c>
      <c r="D81" s="355">
        <v>35</v>
      </c>
      <c r="E81" s="355">
        <v>72</v>
      </c>
      <c r="F81" s="355">
        <v>37</v>
      </c>
      <c r="G81" s="355">
        <v>35</v>
      </c>
      <c r="H81" s="356">
        <v>0</v>
      </c>
      <c r="I81" s="356">
        <v>0</v>
      </c>
      <c r="J81" s="356">
        <v>0</v>
      </c>
      <c r="K81" s="404">
        <f t="shared" si="1"/>
        <v>0</v>
      </c>
    </row>
    <row r="82" spans="1:11" ht="22.5">
      <c r="A82" s="401" t="s">
        <v>986</v>
      </c>
      <c r="B82" s="355">
        <v>56</v>
      </c>
      <c r="C82" s="355">
        <v>29</v>
      </c>
      <c r="D82" s="355">
        <v>27</v>
      </c>
      <c r="E82" s="355">
        <v>56</v>
      </c>
      <c r="F82" s="355">
        <v>29</v>
      </c>
      <c r="G82" s="355">
        <v>27</v>
      </c>
      <c r="H82" s="356">
        <v>0</v>
      </c>
      <c r="I82" s="356">
        <v>0</v>
      </c>
      <c r="J82" s="356">
        <v>0</v>
      </c>
      <c r="K82" s="404">
        <f t="shared" si="1"/>
        <v>0</v>
      </c>
    </row>
    <row r="83" spans="1:11">
      <c r="A83" s="401" t="s">
        <v>3375</v>
      </c>
      <c r="B83" s="355">
        <v>1</v>
      </c>
      <c r="C83" s="356">
        <v>0</v>
      </c>
      <c r="D83" s="355">
        <v>1</v>
      </c>
      <c r="E83" s="356">
        <v>0</v>
      </c>
      <c r="F83" s="356">
        <v>0</v>
      </c>
      <c r="G83" s="356">
        <v>0</v>
      </c>
      <c r="H83" s="355">
        <v>1</v>
      </c>
      <c r="I83" s="356">
        <v>0</v>
      </c>
      <c r="J83" s="355">
        <v>1</v>
      </c>
      <c r="K83" s="404">
        <f t="shared" si="1"/>
        <v>100</v>
      </c>
    </row>
    <row r="84" spans="1:11" ht="22.5">
      <c r="A84" s="401" t="s">
        <v>988</v>
      </c>
      <c r="B84" s="355">
        <v>17</v>
      </c>
      <c r="C84" s="355">
        <v>10</v>
      </c>
      <c r="D84" s="355">
        <v>7</v>
      </c>
      <c r="E84" s="355">
        <v>17</v>
      </c>
      <c r="F84" s="355">
        <v>10</v>
      </c>
      <c r="G84" s="355">
        <v>7</v>
      </c>
      <c r="H84" s="356">
        <v>0</v>
      </c>
      <c r="I84" s="356">
        <v>0</v>
      </c>
      <c r="J84" s="356">
        <v>0</v>
      </c>
      <c r="K84" s="404">
        <f t="shared" si="1"/>
        <v>0</v>
      </c>
    </row>
    <row r="85" spans="1:11">
      <c r="A85" s="401" t="s">
        <v>989</v>
      </c>
      <c r="B85" s="355">
        <v>2</v>
      </c>
      <c r="C85" s="355">
        <v>2</v>
      </c>
      <c r="D85" s="356">
        <v>0</v>
      </c>
      <c r="E85" s="355">
        <v>2</v>
      </c>
      <c r="F85" s="355">
        <v>2</v>
      </c>
      <c r="G85" s="356">
        <v>0</v>
      </c>
      <c r="H85" s="356">
        <v>0</v>
      </c>
      <c r="I85" s="356">
        <v>0</v>
      </c>
      <c r="J85" s="356">
        <v>0</v>
      </c>
      <c r="K85" s="404">
        <f t="shared" si="1"/>
        <v>0</v>
      </c>
    </row>
    <row r="86" spans="1:11">
      <c r="A86" s="401" t="s">
        <v>991</v>
      </c>
      <c r="B86" s="355">
        <v>6</v>
      </c>
      <c r="C86" s="355">
        <v>4</v>
      </c>
      <c r="D86" s="355">
        <v>2</v>
      </c>
      <c r="E86" s="355">
        <v>6</v>
      </c>
      <c r="F86" s="355">
        <v>4</v>
      </c>
      <c r="G86" s="355">
        <v>2</v>
      </c>
      <c r="H86" s="356">
        <v>0</v>
      </c>
      <c r="I86" s="356">
        <v>0</v>
      </c>
      <c r="J86" s="356">
        <v>0</v>
      </c>
      <c r="K86" s="404">
        <f t="shared" si="1"/>
        <v>0</v>
      </c>
    </row>
    <row r="87" spans="1:11">
      <c r="A87" s="401" t="s">
        <v>992</v>
      </c>
      <c r="B87" s="355">
        <v>4</v>
      </c>
      <c r="C87" s="355">
        <v>3</v>
      </c>
      <c r="D87" s="355">
        <v>1</v>
      </c>
      <c r="E87" s="355">
        <v>4</v>
      </c>
      <c r="F87" s="355">
        <v>3</v>
      </c>
      <c r="G87" s="355">
        <v>1</v>
      </c>
      <c r="H87" s="356">
        <v>0</v>
      </c>
      <c r="I87" s="356">
        <v>0</v>
      </c>
      <c r="J87" s="356">
        <v>0</v>
      </c>
      <c r="K87" s="404">
        <f t="shared" si="1"/>
        <v>0</v>
      </c>
    </row>
    <row r="88" spans="1:11">
      <c r="A88" s="401" t="s">
        <v>996</v>
      </c>
      <c r="B88" s="355">
        <v>12</v>
      </c>
      <c r="C88" s="355">
        <v>6</v>
      </c>
      <c r="D88" s="355">
        <v>6</v>
      </c>
      <c r="E88" s="355">
        <v>6</v>
      </c>
      <c r="F88" s="355">
        <v>4</v>
      </c>
      <c r="G88" s="355">
        <v>2</v>
      </c>
      <c r="H88" s="355">
        <v>6</v>
      </c>
      <c r="I88" s="355">
        <v>2</v>
      </c>
      <c r="J88" s="355">
        <v>4</v>
      </c>
      <c r="K88" s="404">
        <f t="shared" si="1"/>
        <v>50</v>
      </c>
    </row>
    <row r="89" spans="1:11">
      <c r="A89" s="401" t="s">
        <v>997</v>
      </c>
      <c r="B89" s="355">
        <v>11</v>
      </c>
      <c r="C89" s="355">
        <v>7</v>
      </c>
      <c r="D89" s="355">
        <v>4</v>
      </c>
      <c r="E89" s="355">
        <v>10</v>
      </c>
      <c r="F89" s="355">
        <v>6</v>
      </c>
      <c r="G89" s="355">
        <v>4</v>
      </c>
      <c r="H89" s="355">
        <v>1</v>
      </c>
      <c r="I89" s="355">
        <v>1</v>
      </c>
      <c r="J89" s="356">
        <v>0</v>
      </c>
      <c r="K89" s="404">
        <f t="shared" si="1"/>
        <v>9.0909090909090917</v>
      </c>
    </row>
    <row r="90" spans="1:11">
      <c r="A90" s="401" t="s">
        <v>998</v>
      </c>
      <c r="B90" s="355">
        <v>47</v>
      </c>
      <c r="C90" s="355">
        <v>24</v>
      </c>
      <c r="D90" s="355">
        <v>23</v>
      </c>
      <c r="E90" s="355">
        <v>44</v>
      </c>
      <c r="F90" s="355">
        <v>23</v>
      </c>
      <c r="G90" s="355">
        <v>21</v>
      </c>
      <c r="H90" s="355">
        <v>3</v>
      </c>
      <c r="I90" s="355">
        <v>1</v>
      </c>
      <c r="J90" s="355">
        <v>2</v>
      </c>
      <c r="K90" s="404">
        <f t="shared" si="1"/>
        <v>6.3829787234042552</v>
      </c>
    </row>
    <row r="91" spans="1:11">
      <c r="A91" s="401" t="s">
        <v>999</v>
      </c>
      <c r="B91" s="355">
        <v>19</v>
      </c>
      <c r="C91" s="355">
        <v>13</v>
      </c>
      <c r="D91" s="355">
        <v>6</v>
      </c>
      <c r="E91" s="355">
        <v>17</v>
      </c>
      <c r="F91" s="355">
        <v>11</v>
      </c>
      <c r="G91" s="355">
        <v>6</v>
      </c>
      <c r="H91" s="355">
        <v>2</v>
      </c>
      <c r="I91" s="355">
        <v>2</v>
      </c>
      <c r="J91" s="356">
        <v>0</v>
      </c>
      <c r="K91" s="404">
        <f t="shared" si="1"/>
        <v>10.526315789473683</v>
      </c>
    </row>
    <row r="92" spans="1:11">
      <c r="A92" s="401" t="s">
        <v>1000</v>
      </c>
      <c r="B92" s="355">
        <v>2</v>
      </c>
      <c r="C92" s="355">
        <v>2</v>
      </c>
      <c r="D92" s="356">
        <v>0</v>
      </c>
      <c r="E92" s="355">
        <v>2</v>
      </c>
      <c r="F92" s="355">
        <v>2</v>
      </c>
      <c r="G92" s="356">
        <v>0</v>
      </c>
      <c r="H92" s="356">
        <v>0</v>
      </c>
      <c r="I92" s="356">
        <v>0</v>
      </c>
      <c r="J92" s="356">
        <v>0</v>
      </c>
      <c r="K92" s="404">
        <f t="shared" si="1"/>
        <v>0</v>
      </c>
    </row>
    <row r="93" spans="1:11" ht="22.5">
      <c r="A93" s="401" t="s">
        <v>1001</v>
      </c>
      <c r="B93" s="355">
        <v>1</v>
      </c>
      <c r="C93" s="355">
        <v>1</v>
      </c>
      <c r="D93" s="356">
        <v>0</v>
      </c>
      <c r="E93" s="355">
        <v>1</v>
      </c>
      <c r="F93" s="355">
        <v>1</v>
      </c>
      <c r="G93" s="356">
        <v>0</v>
      </c>
      <c r="H93" s="356">
        <v>0</v>
      </c>
      <c r="I93" s="356">
        <v>0</v>
      </c>
      <c r="J93" s="356">
        <v>0</v>
      </c>
      <c r="K93" s="404">
        <f t="shared" si="1"/>
        <v>0</v>
      </c>
    </row>
    <row r="94" spans="1:11">
      <c r="A94" s="401" t="s">
        <v>1002</v>
      </c>
      <c r="B94" s="355">
        <v>5</v>
      </c>
      <c r="C94" s="355">
        <v>3</v>
      </c>
      <c r="D94" s="355">
        <v>2</v>
      </c>
      <c r="E94" s="355">
        <v>5</v>
      </c>
      <c r="F94" s="355">
        <v>3</v>
      </c>
      <c r="G94" s="355">
        <v>2</v>
      </c>
      <c r="H94" s="356">
        <v>0</v>
      </c>
      <c r="I94" s="356">
        <v>0</v>
      </c>
      <c r="J94" s="356">
        <v>0</v>
      </c>
      <c r="K94" s="404">
        <f t="shared" si="1"/>
        <v>0</v>
      </c>
    </row>
    <row r="95" spans="1:11">
      <c r="A95" s="401" t="s">
        <v>1004</v>
      </c>
      <c r="B95" s="355">
        <v>1</v>
      </c>
      <c r="C95" s="355">
        <v>1</v>
      </c>
      <c r="D95" s="356">
        <v>0</v>
      </c>
      <c r="E95" s="355">
        <v>1</v>
      </c>
      <c r="F95" s="355">
        <v>1</v>
      </c>
      <c r="G95" s="356">
        <v>0</v>
      </c>
      <c r="H95" s="356">
        <v>0</v>
      </c>
      <c r="I95" s="356">
        <v>0</v>
      </c>
      <c r="J95" s="356">
        <v>0</v>
      </c>
      <c r="K95" s="404">
        <f t="shared" si="1"/>
        <v>0</v>
      </c>
    </row>
    <row r="96" spans="1:11">
      <c r="A96" s="401" t="s">
        <v>1005</v>
      </c>
      <c r="B96" s="355">
        <v>2</v>
      </c>
      <c r="C96" s="355">
        <v>2</v>
      </c>
      <c r="D96" s="356">
        <v>0</v>
      </c>
      <c r="E96" s="355">
        <v>2</v>
      </c>
      <c r="F96" s="355">
        <v>2</v>
      </c>
      <c r="G96" s="356">
        <v>0</v>
      </c>
      <c r="H96" s="356">
        <v>0</v>
      </c>
      <c r="I96" s="356">
        <v>0</v>
      </c>
      <c r="J96" s="356">
        <v>0</v>
      </c>
      <c r="K96" s="404">
        <f t="shared" si="1"/>
        <v>0</v>
      </c>
    </row>
    <row r="97" spans="1:11" ht="22.5">
      <c r="A97" s="401" t="s">
        <v>1007</v>
      </c>
      <c r="B97" s="355">
        <v>1</v>
      </c>
      <c r="C97" s="355">
        <v>1</v>
      </c>
      <c r="D97" s="356">
        <v>0</v>
      </c>
      <c r="E97" s="355">
        <v>1</v>
      </c>
      <c r="F97" s="355">
        <v>1</v>
      </c>
      <c r="G97" s="356">
        <v>0</v>
      </c>
      <c r="H97" s="356">
        <v>0</v>
      </c>
      <c r="I97" s="356">
        <v>0</v>
      </c>
      <c r="J97" s="356">
        <v>0</v>
      </c>
      <c r="K97" s="404">
        <f t="shared" si="1"/>
        <v>0</v>
      </c>
    </row>
    <row r="98" spans="1:11">
      <c r="A98" s="401" t="s">
        <v>1008</v>
      </c>
      <c r="B98" s="355">
        <v>1</v>
      </c>
      <c r="C98" s="356">
        <v>0</v>
      </c>
      <c r="D98" s="355">
        <v>1</v>
      </c>
      <c r="E98" s="355">
        <v>1</v>
      </c>
      <c r="F98" s="356">
        <v>0</v>
      </c>
      <c r="G98" s="355">
        <v>1</v>
      </c>
      <c r="H98" s="356">
        <v>0</v>
      </c>
      <c r="I98" s="356">
        <v>0</v>
      </c>
      <c r="J98" s="356">
        <v>0</v>
      </c>
      <c r="K98" s="404">
        <f t="shared" si="1"/>
        <v>0</v>
      </c>
    </row>
    <row r="99" spans="1:11">
      <c r="A99" s="401" t="s">
        <v>1009</v>
      </c>
      <c r="B99" s="355">
        <v>4</v>
      </c>
      <c r="C99" s="355">
        <v>2</v>
      </c>
      <c r="D99" s="355">
        <v>2</v>
      </c>
      <c r="E99" s="355">
        <v>4</v>
      </c>
      <c r="F99" s="355">
        <v>2</v>
      </c>
      <c r="G99" s="355">
        <v>2</v>
      </c>
      <c r="H99" s="356">
        <v>0</v>
      </c>
      <c r="I99" s="356">
        <v>0</v>
      </c>
      <c r="J99" s="356">
        <v>0</v>
      </c>
      <c r="K99" s="404">
        <f t="shared" si="1"/>
        <v>0</v>
      </c>
    </row>
    <row r="100" spans="1:11">
      <c r="A100" s="401" t="s">
        <v>1010</v>
      </c>
      <c r="B100" s="355">
        <v>15</v>
      </c>
      <c r="C100" s="355">
        <v>7</v>
      </c>
      <c r="D100" s="355">
        <v>8</v>
      </c>
      <c r="E100" s="355">
        <v>15</v>
      </c>
      <c r="F100" s="355">
        <v>7</v>
      </c>
      <c r="G100" s="355">
        <v>8</v>
      </c>
      <c r="H100" s="356">
        <v>0</v>
      </c>
      <c r="I100" s="356">
        <v>0</v>
      </c>
      <c r="J100" s="356">
        <v>0</v>
      </c>
      <c r="K100" s="404">
        <f t="shared" si="1"/>
        <v>0</v>
      </c>
    </row>
    <row r="101" spans="1:11">
      <c r="A101" s="401" t="s">
        <v>1011</v>
      </c>
      <c r="B101" s="355">
        <v>95</v>
      </c>
      <c r="C101" s="355">
        <v>51</v>
      </c>
      <c r="D101" s="355">
        <v>44</v>
      </c>
      <c r="E101" s="355">
        <v>95</v>
      </c>
      <c r="F101" s="355">
        <v>51</v>
      </c>
      <c r="G101" s="355">
        <v>44</v>
      </c>
      <c r="H101" s="356">
        <v>0</v>
      </c>
      <c r="I101" s="356">
        <v>0</v>
      </c>
      <c r="J101" s="356">
        <v>0</v>
      </c>
      <c r="K101" s="404">
        <f t="shared" si="1"/>
        <v>0</v>
      </c>
    </row>
    <row r="102" spans="1:11">
      <c r="A102" s="401" t="s">
        <v>1012</v>
      </c>
      <c r="B102" s="355">
        <v>131</v>
      </c>
      <c r="C102" s="355">
        <v>79</v>
      </c>
      <c r="D102" s="355">
        <v>52</v>
      </c>
      <c r="E102" s="355">
        <v>131</v>
      </c>
      <c r="F102" s="355">
        <v>79</v>
      </c>
      <c r="G102" s="355">
        <v>52</v>
      </c>
      <c r="H102" s="356">
        <v>0</v>
      </c>
      <c r="I102" s="356">
        <v>0</v>
      </c>
      <c r="J102" s="356">
        <v>0</v>
      </c>
      <c r="K102" s="404">
        <f t="shared" si="1"/>
        <v>0</v>
      </c>
    </row>
    <row r="103" spans="1:11" ht="22.5">
      <c r="A103" s="401" t="s">
        <v>1013</v>
      </c>
      <c r="B103" s="355">
        <v>507</v>
      </c>
      <c r="C103" s="355">
        <v>301</v>
      </c>
      <c r="D103" s="355">
        <v>206</v>
      </c>
      <c r="E103" s="355">
        <v>506</v>
      </c>
      <c r="F103" s="355">
        <v>300</v>
      </c>
      <c r="G103" s="355">
        <v>206</v>
      </c>
      <c r="H103" s="355">
        <v>1</v>
      </c>
      <c r="I103" s="355">
        <v>1</v>
      </c>
      <c r="J103" s="356">
        <v>0</v>
      </c>
      <c r="K103" s="404">
        <f t="shared" si="1"/>
        <v>0.19723865877712032</v>
      </c>
    </row>
    <row r="104" spans="1:11">
      <c r="A104" s="401" t="s">
        <v>1014</v>
      </c>
      <c r="B104" s="355">
        <v>30</v>
      </c>
      <c r="C104" s="355">
        <v>17</v>
      </c>
      <c r="D104" s="355">
        <v>13</v>
      </c>
      <c r="E104" s="355">
        <v>30</v>
      </c>
      <c r="F104" s="355">
        <v>17</v>
      </c>
      <c r="G104" s="355">
        <v>13</v>
      </c>
      <c r="H104" s="356">
        <v>0</v>
      </c>
      <c r="I104" s="356">
        <v>0</v>
      </c>
      <c r="J104" s="356">
        <v>0</v>
      </c>
      <c r="K104" s="404">
        <f t="shared" si="1"/>
        <v>0</v>
      </c>
    </row>
    <row r="105" spans="1:11">
      <c r="A105" s="401" t="s">
        <v>1015</v>
      </c>
      <c r="B105" s="355">
        <v>9682</v>
      </c>
      <c r="C105" s="355">
        <v>5650</v>
      </c>
      <c r="D105" s="355">
        <v>4032</v>
      </c>
      <c r="E105" s="355">
        <v>9563</v>
      </c>
      <c r="F105" s="355">
        <v>5578</v>
      </c>
      <c r="G105" s="355">
        <v>3985</v>
      </c>
      <c r="H105" s="355">
        <v>119</v>
      </c>
      <c r="I105" s="355">
        <v>72</v>
      </c>
      <c r="J105" s="355">
        <v>47</v>
      </c>
      <c r="K105" s="404">
        <f t="shared" si="1"/>
        <v>1.229084899814088</v>
      </c>
    </row>
    <row r="106" spans="1:11">
      <c r="A106" s="401" t="s">
        <v>1016</v>
      </c>
      <c r="B106" s="355">
        <v>3098</v>
      </c>
      <c r="C106" s="355">
        <v>1840</v>
      </c>
      <c r="D106" s="355">
        <v>1258</v>
      </c>
      <c r="E106" s="355">
        <v>3096</v>
      </c>
      <c r="F106" s="355">
        <v>1839</v>
      </c>
      <c r="G106" s="355">
        <v>1257</v>
      </c>
      <c r="H106" s="355">
        <v>2</v>
      </c>
      <c r="I106" s="355">
        <v>1</v>
      </c>
      <c r="J106" s="355">
        <v>1</v>
      </c>
      <c r="K106" s="404">
        <f t="shared" si="1"/>
        <v>6.4557779212395083E-2</v>
      </c>
    </row>
    <row r="107" spans="1:11">
      <c r="A107" s="401" t="s">
        <v>1017</v>
      </c>
      <c r="B107" s="355">
        <v>20</v>
      </c>
      <c r="C107" s="355">
        <v>10</v>
      </c>
      <c r="D107" s="355">
        <v>10</v>
      </c>
      <c r="E107" s="355">
        <v>20</v>
      </c>
      <c r="F107" s="355">
        <v>10</v>
      </c>
      <c r="G107" s="355">
        <v>10</v>
      </c>
      <c r="H107" s="356">
        <v>0</v>
      </c>
      <c r="I107" s="356">
        <v>0</v>
      </c>
      <c r="J107" s="356">
        <v>0</v>
      </c>
      <c r="K107" s="404">
        <f t="shared" si="1"/>
        <v>0</v>
      </c>
    </row>
    <row r="108" spans="1:11" ht="22.5">
      <c r="A108" s="401" t="s">
        <v>1018</v>
      </c>
      <c r="B108" s="355">
        <v>49</v>
      </c>
      <c r="C108" s="355">
        <v>30</v>
      </c>
      <c r="D108" s="355">
        <v>19</v>
      </c>
      <c r="E108" s="355">
        <v>49</v>
      </c>
      <c r="F108" s="355">
        <v>30</v>
      </c>
      <c r="G108" s="355">
        <v>19</v>
      </c>
      <c r="H108" s="356">
        <v>0</v>
      </c>
      <c r="I108" s="356">
        <v>0</v>
      </c>
      <c r="J108" s="356">
        <v>0</v>
      </c>
      <c r="K108" s="404">
        <f t="shared" si="1"/>
        <v>0</v>
      </c>
    </row>
    <row r="109" spans="1:11" ht="22.5">
      <c r="A109" s="401" t="s">
        <v>1019</v>
      </c>
      <c r="B109" s="355">
        <v>24</v>
      </c>
      <c r="C109" s="355">
        <v>16</v>
      </c>
      <c r="D109" s="355">
        <v>8</v>
      </c>
      <c r="E109" s="355">
        <v>24</v>
      </c>
      <c r="F109" s="355">
        <v>16</v>
      </c>
      <c r="G109" s="355">
        <v>8</v>
      </c>
      <c r="H109" s="356">
        <v>0</v>
      </c>
      <c r="I109" s="356">
        <v>0</v>
      </c>
      <c r="J109" s="356">
        <v>0</v>
      </c>
      <c r="K109" s="404">
        <f t="shared" si="1"/>
        <v>0</v>
      </c>
    </row>
    <row r="110" spans="1:11" ht="22.5">
      <c r="A110" s="401" t="s">
        <v>1020</v>
      </c>
      <c r="B110" s="355">
        <v>20</v>
      </c>
      <c r="C110" s="355">
        <v>12</v>
      </c>
      <c r="D110" s="355">
        <v>8</v>
      </c>
      <c r="E110" s="355">
        <v>20</v>
      </c>
      <c r="F110" s="355">
        <v>12</v>
      </c>
      <c r="G110" s="355">
        <v>8</v>
      </c>
      <c r="H110" s="356">
        <v>0</v>
      </c>
      <c r="I110" s="356">
        <v>0</v>
      </c>
      <c r="J110" s="356">
        <v>0</v>
      </c>
      <c r="K110" s="404">
        <f t="shared" si="1"/>
        <v>0</v>
      </c>
    </row>
    <row r="111" spans="1:11" ht="22.5">
      <c r="A111" s="401" t="s">
        <v>1021</v>
      </c>
      <c r="B111" s="355">
        <v>50</v>
      </c>
      <c r="C111" s="355">
        <v>28</v>
      </c>
      <c r="D111" s="355">
        <v>22</v>
      </c>
      <c r="E111" s="355">
        <v>50</v>
      </c>
      <c r="F111" s="355">
        <v>28</v>
      </c>
      <c r="G111" s="355">
        <v>22</v>
      </c>
      <c r="H111" s="356">
        <v>0</v>
      </c>
      <c r="I111" s="356">
        <v>0</v>
      </c>
      <c r="J111" s="356">
        <v>0</v>
      </c>
      <c r="K111" s="404">
        <f t="shared" si="1"/>
        <v>0</v>
      </c>
    </row>
    <row r="112" spans="1:11">
      <c r="A112" s="401" t="s">
        <v>1022</v>
      </c>
      <c r="B112" s="355">
        <v>89</v>
      </c>
      <c r="C112" s="355">
        <v>52</v>
      </c>
      <c r="D112" s="355">
        <v>37</v>
      </c>
      <c r="E112" s="355">
        <v>89</v>
      </c>
      <c r="F112" s="355">
        <v>52</v>
      </c>
      <c r="G112" s="355">
        <v>37</v>
      </c>
      <c r="H112" s="356">
        <v>0</v>
      </c>
      <c r="I112" s="356">
        <v>0</v>
      </c>
      <c r="J112" s="356">
        <v>0</v>
      </c>
      <c r="K112" s="404">
        <f t="shared" si="1"/>
        <v>0</v>
      </c>
    </row>
    <row r="113" spans="1:11">
      <c r="A113" s="401" t="s">
        <v>1025</v>
      </c>
      <c r="B113" s="355">
        <v>1134</v>
      </c>
      <c r="C113" s="355">
        <v>643</v>
      </c>
      <c r="D113" s="355">
        <v>491</v>
      </c>
      <c r="E113" s="355">
        <v>1115</v>
      </c>
      <c r="F113" s="355">
        <v>629</v>
      </c>
      <c r="G113" s="355">
        <v>486</v>
      </c>
      <c r="H113" s="355">
        <v>19</v>
      </c>
      <c r="I113" s="355">
        <v>14</v>
      </c>
      <c r="J113" s="355">
        <v>5</v>
      </c>
      <c r="K113" s="404">
        <f t="shared" si="1"/>
        <v>1.6754850088183422</v>
      </c>
    </row>
    <row r="114" spans="1:11" ht="22.5">
      <c r="A114" s="401" t="s">
        <v>1028</v>
      </c>
      <c r="B114" s="355">
        <v>56</v>
      </c>
      <c r="C114" s="355">
        <v>33</v>
      </c>
      <c r="D114" s="355">
        <v>23</v>
      </c>
      <c r="E114" s="355">
        <v>56</v>
      </c>
      <c r="F114" s="355">
        <v>33</v>
      </c>
      <c r="G114" s="355">
        <v>23</v>
      </c>
      <c r="H114" s="356">
        <v>0</v>
      </c>
      <c r="I114" s="356">
        <v>0</v>
      </c>
      <c r="J114" s="356">
        <v>0</v>
      </c>
      <c r="K114" s="404">
        <f t="shared" si="1"/>
        <v>0</v>
      </c>
    </row>
    <row r="115" spans="1:11">
      <c r="A115" s="401" t="s">
        <v>1029</v>
      </c>
      <c r="B115" s="355">
        <v>5</v>
      </c>
      <c r="C115" s="355">
        <v>4</v>
      </c>
      <c r="D115" s="355">
        <v>1</v>
      </c>
      <c r="E115" s="355">
        <v>5</v>
      </c>
      <c r="F115" s="355">
        <v>4</v>
      </c>
      <c r="G115" s="355">
        <v>1</v>
      </c>
      <c r="H115" s="356">
        <v>0</v>
      </c>
      <c r="I115" s="356">
        <v>0</v>
      </c>
      <c r="J115" s="356">
        <v>0</v>
      </c>
      <c r="K115" s="404">
        <f t="shared" si="1"/>
        <v>0</v>
      </c>
    </row>
    <row r="116" spans="1:11">
      <c r="A116" s="401" t="s">
        <v>1030</v>
      </c>
      <c r="B116" s="355">
        <v>27</v>
      </c>
      <c r="C116" s="355">
        <v>18</v>
      </c>
      <c r="D116" s="355">
        <v>9</v>
      </c>
      <c r="E116" s="355">
        <v>27</v>
      </c>
      <c r="F116" s="355">
        <v>18</v>
      </c>
      <c r="G116" s="355">
        <v>9</v>
      </c>
      <c r="H116" s="356">
        <v>0</v>
      </c>
      <c r="I116" s="356">
        <v>0</v>
      </c>
      <c r="J116" s="356">
        <v>0</v>
      </c>
      <c r="K116" s="404">
        <f t="shared" si="1"/>
        <v>0</v>
      </c>
    </row>
    <row r="117" spans="1:11" ht="22.5">
      <c r="A117" s="401" t="s">
        <v>1031</v>
      </c>
      <c r="B117" s="355">
        <v>98</v>
      </c>
      <c r="C117" s="355">
        <v>47</v>
      </c>
      <c r="D117" s="355">
        <v>51</v>
      </c>
      <c r="E117" s="355">
        <v>98</v>
      </c>
      <c r="F117" s="355">
        <v>47</v>
      </c>
      <c r="G117" s="355">
        <v>51</v>
      </c>
      <c r="H117" s="356">
        <v>0</v>
      </c>
      <c r="I117" s="356">
        <v>0</v>
      </c>
      <c r="J117" s="356">
        <v>0</v>
      </c>
      <c r="K117" s="404">
        <f t="shared" si="1"/>
        <v>0</v>
      </c>
    </row>
    <row r="118" spans="1:11">
      <c r="A118" s="401" t="s">
        <v>1032</v>
      </c>
      <c r="B118" s="355">
        <v>60</v>
      </c>
      <c r="C118" s="355">
        <v>32</v>
      </c>
      <c r="D118" s="355">
        <v>28</v>
      </c>
      <c r="E118" s="355">
        <v>60</v>
      </c>
      <c r="F118" s="355">
        <v>32</v>
      </c>
      <c r="G118" s="355">
        <v>28</v>
      </c>
      <c r="H118" s="356">
        <v>0</v>
      </c>
      <c r="I118" s="356">
        <v>0</v>
      </c>
      <c r="J118" s="356">
        <v>0</v>
      </c>
      <c r="K118" s="404">
        <f t="shared" si="1"/>
        <v>0</v>
      </c>
    </row>
    <row r="119" spans="1:11">
      <c r="A119" s="401" t="s">
        <v>1033</v>
      </c>
      <c r="B119" s="355">
        <v>372</v>
      </c>
      <c r="C119" s="355">
        <v>280</v>
      </c>
      <c r="D119" s="355">
        <v>92</v>
      </c>
      <c r="E119" s="355">
        <v>372</v>
      </c>
      <c r="F119" s="355">
        <v>280</v>
      </c>
      <c r="G119" s="355">
        <v>92</v>
      </c>
      <c r="H119" s="356">
        <v>0</v>
      </c>
      <c r="I119" s="356">
        <v>0</v>
      </c>
      <c r="J119" s="356">
        <v>0</v>
      </c>
      <c r="K119" s="404">
        <f t="shared" si="1"/>
        <v>0</v>
      </c>
    </row>
    <row r="120" spans="1:11">
      <c r="A120" s="401" t="s">
        <v>1034</v>
      </c>
      <c r="B120" s="355">
        <v>84</v>
      </c>
      <c r="C120" s="355">
        <v>49</v>
      </c>
      <c r="D120" s="355">
        <v>35</v>
      </c>
      <c r="E120" s="355">
        <v>83</v>
      </c>
      <c r="F120" s="355">
        <v>48</v>
      </c>
      <c r="G120" s="355">
        <v>35</v>
      </c>
      <c r="H120" s="355">
        <v>1</v>
      </c>
      <c r="I120" s="355">
        <v>1</v>
      </c>
      <c r="J120" s="356">
        <v>0</v>
      </c>
      <c r="K120" s="404">
        <f t="shared" si="1"/>
        <v>1.1904761904761905</v>
      </c>
    </row>
    <row r="121" spans="1:11">
      <c r="A121" s="401" t="s">
        <v>1035</v>
      </c>
      <c r="B121" s="355">
        <v>8</v>
      </c>
      <c r="C121" s="355">
        <v>6</v>
      </c>
      <c r="D121" s="355">
        <v>2</v>
      </c>
      <c r="E121" s="355">
        <v>8</v>
      </c>
      <c r="F121" s="355">
        <v>6</v>
      </c>
      <c r="G121" s="355">
        <v>2</v>
      </c>
      <c r="H121" s="356">
        <v>0</v>
      </c>
      <c r="I121" s="356">
        <v>0</v>
      </c>
      <c r="J121" s="356">
        <v>0</v>
      </c>
      <c r="K121" s="404">
        <f t="shared" si="1"/>
        <v>0</v>
      </c>
    </row>
    <row r="122" spans="1:11">
      <c r="A122" s="401" t="s">
        <v>3452</v>
      </c>
      <c r="B122" s="355">
        <v>134</v>
      </c>
      <c r="C122" s="355">
        <v>77</v>
      </c>
      <c r="D122" s="355">
        <v>57</v>
      </c>
      <c r="E122" s="355">
        <v>131</v>
      </c>
      <c r="F122" s="355">
        <v>75</v>
      </c>
      <c r="G122" s="355">
        <v>56</v>
      </c>
      <c r="H122" s="355">
        <v>3</v>
      </c>
      <c r="I122" s="355">
        <v>2</v>
      </c>
      <c r="J122" s="355">
        <v>1</v>
      </c>
      <c r="K122" s="404">
        <f t="shared" si="1"/>
        <v>2.2388059701492535</v>
      </c>
    </row>
    <row r="123" spans="1:11">
      <c r="A123" s="401" t="s">
        <v>1037</v>
      </c>
      <c r="B123" s="355">
        <v>1</v>
      </c>
      <c r="C123" s="356">
        <v>0</v>
      </c>
      <c r="D123" s="355">
        <v>1</v>
      </c>
      <c r="E123" s="355">
        <v>1</v>
      </c>
      <c r="F123" s="356">
        <v>0</v>
      </c>
      <c r="G123" s="355">
        <v>1</v>
      </c>
      <c r="H123" s="356">
        <v>0</v>
      </c>
      <c r="I123" s="356">
        <v>0</v>
      </c>
      <c r="J123" s="356">
        <v>0</v>
      </c>
      <c r="K123" s="404">
        <f t="shared" si="1"/>
        <v>0</v>
      </c>
    </row>
    <row r="124" spans="1:11" ht="22.5">
      <c r="A124" s="401" t="s">
        <v>1038</v>
      </c>
      <c r="B124" s="355">
        <v>231</v>
      </c>
      <c r="C124" s="355">
        <v>144</v>
      </c>
      <c r="D124" s="355">
        <v>87</v>
      </c>
      <c r="E124" s="355">
        <v>230</v>
      </c>
      <c r="F124" s="355">
        <v>144</v>
      </c>
      <c r="G124" s="355">
        <v>86</v>
      </c>
      <c r="H124" s="355">
        <v>1</v>
      </c>
      <c r="I124" s="356">
        <v>0</v>
      </c>
      <c r="J124" s="355">
        <v>1</v>
      </c>
      <c r="K124" s="404">
        <f t="shared" si="1"/>
        <v>0.4329004329004329</v>
      </c>
    </row>
    <row r="125" spans="1:11">
      <c r="A125" s="401" t="s">
        <v>1040</v>
      </c>
      <c r="B125" s="355">
        <v>37</v>
      </c>
      <c r="C125" s="355">
        <v>18</v>
      </c>
      <c r="D125" s="355">
        <v>19</v>
      </c>
      <c r="E125" s="355">
        <v>32</v>
      </c>
      <c r="F125" s="355">
        <v>16</v>
      </c>
      <c r="G125" s="355">
        <v>16</v>
      </c>
      <c r="H125" s="355">
        <v>5</v>
      </c>
      <c r="I125" s="355">
        <v>2</v>
      </c>
      <c r="J125" s="355">
        <v>3</v>
      </c>
      <c r="K125" s="404">
        <f t="shared" si="1"/>
        <v>13.513513513513514</v>
      </c>
    </row>
    <row r="126" spans="1:11">
      <c r="A126" s="401" t="s">
        <v>1041</v>
      </c>
      <c r="B126" s="355">
        <v>1</v>
      </c>
      <c r="C126" s="356">
        <v>0</v>
      </c>
      <c r="D126" s="355">
        <v>1</v>
      </c>
      <c r="E126" s="355">
        <v>1</v>
      </c>
      <c r="F126" s="356">
        <v>0</v>
      </c>
      <c r="G126" s="355">
        <v>1</v>
      </c>
      <c r="H126" s="356">
        <v>0</v>
      </c>
      <c r="I126" s="356">
        <v>0</v>
      </c>
      <c r="J126" s="356">
        <v>0</v>
      </c>
      <c r="K126" s="404">
        <f t="shared" si="1"/>
        <v>0</v>
      </c>
    </row>
    <row r="127" spans="1:11" ht="22.5">
      <c r="A127" s="401" t="s">
        <v>1042</v>
      </c>
      <c r="B127" s="355">
        <v>5</v>
      </c>
      <c r="C127" s="355">
        <v>1</v>
      </c>
      <c r="D127" s="355">
        <v>4</v>
      </c>
      <c r="E127" s="355">
        <v>5</v>
      </c>
      <c r="F127" s="355">
        <v>1</v>
      </c>
      <c r="G127" s="355">
        <v>4</v>
      </c>
      <c r="H127" s="356">
        <v>0</v>
      </c>
      <c r="I127" s="356">
        <v>0</v>
      </c>
      <c r="J127" s="356">
        <v>0</v>
      </c>
      <c r="K127" s="404">
        <f t="shared" si="1"/>
        <v>0</v>
      </c>
    </row>
    <row r="128" spans="1:11">
      <c r="A128" s="401" t="s">
        <v>1043</v>
      </c>
      <c r="B128" s="355">
        <v>48</v>
      </c>
      <c r="C128" s="355">
        <v>26</v>
      </c>
      <c r="D128" s="355">
        <v>22</v>
      </c>
      <c r="E128" s="355">
        <v>46</v>
      </c>
      <c r="F128" s="355">
        <v>25</v>
      </c>
      <c r="G128" s="355">
        <v>21</v>
      </c>
      <c r="H128" s="355">
        <v>2</v>
      </c>
      <c r="I128" s="355">
        <v>1</v>
      </c>
      <c r="J128" s="355">
        <v>1</v>
      </c>
      <c r="K128" s="404">
        <f t="shared" si="1"/>
        <v>4.1666666666666661</v>
      </c>
    </row>
    <row r="129" spans="1:11">
      <c r="A129" s="401" t="s">
        <v>1044</v>
      </c>
      <c r="B129" s="355">
        <v>605</v>
      </c>
      <c r="C129" s="355">
        <v>324</v>
      </c>
      <c r="D129" s="355">
        <v>281</v>
      </c>
      <c r="E129" s="355">
        <v>604</v>
      </c>
      <c r="F129" s="355">
        <v>323</v>
      </c>
      <c r="G129" s="355">
        <v>281</v>
      </c>
      <c r="H129" s="355">
        <v>1</v>
      </c>
      <c r="I129" s="355">
        <v>1</v>
      </c>
      <c r="J129" s="356">
        <v>0</v>
      </c>
      <c r="K129" s="404">
        <f t="shared" si="1"/>
        <v>0.16528925619834711</v>
      </c>
    </row>
    <row r="130" spans="1:11" ht="22.5">
      <c r="A130" s="401" t="s">
        <v>1045</v>
      </c>
      <c r="B130" s="355">
        <v>187</v>
      </c>
      <c r="C130" s="355">
        <v>106</v>
      </c>
      <c r="D130" s="355">
        <v>81</v>
      </c>
      <c r="E130" s="355">
        <v>186</v>
      </c>
      <c r="F130" s="355">
        <v>105</v>
      </c>
      <c r="G130" s="355">
        <v>81</v>
      </c>
      <c r="H130" s="355">
        <v>1</v>
      </c>
      <c r="I130" s="355">
        <v>1</v>
      </c>
      <c r="J130" s="356">
        <v>0</v>
      </c>
      <c r="K130" s="404">
        <f t="shared" si="1"/>
        <v>0.53475935828876997</v>
      </c>
    </row>
    <row r="131" spans="1:11" ht="22.5">
      <c r="A131" s="401" t="s">
        <v>1046</v>
      </c>
      <c r="B131" s="355">
        <v>5</v>
      </c>
      <c r="C131" s="355">
        <v>3</v>
      </c>
      <c r="D131" s="355">
        <v>2</v>
      </c>
      <c r="E131" s="355">
        <v>5</v>
      </c>
      <c r="F131" s="355">
        <v>3</v>
      </c>
      <c r="G131" s="355">
        <v>2</v>
      </c>
      <c r="H131" s="356">
        <v>0</v>
      </c>
      <c r="I131" s="356">
        <v>0</v>
      </c>
      <c r="J131" s="356">
        <v>0</v>
      </c>
      <c r="K131" s="404">
        <f t="shared" si="1"/>
        <v>0</v>
      </c>
    </row>
    <row r="132" spans="1:11">
      <c r="A132" s="401" t="s">
        <v>1047</v>
      </c>
      <c r="B132" s="355">
        <v>2</v>
      </c>
      <c r="C132" s="356">
        <v>0</v>
      </c>
      <c r="D132" s="355">
        <v>2</v>
      </c>
      <c r="E132" s="355">
        <v>2</v>
      </c>
      <c r="F132" s="356">
        <v>0</v>
      </c>
      <c r="G132" s="355">
        <v>2</v>
      </c>
      <c r="H132" s="356">
        <v>0</v>
      </c>
      <c r="I132" s="356">
        <v>0</v>
      </c>
      <c r="J132" s="356">
        <v>0</v>
      </c>
      <c r="K132" s="404">
        <f t="shared" si="1"/>
        <v>0</v>
      </c>
    </row>
    <row r="133" spans="1:11">
      <c r="A133" s="401" t="s">
        <v>1049</v>
      </c>
      <c r="B133" s="355">
        <v>23</v>
      </c>
      <c r="C133" s="355">
        <v>15</v>
      </c>
      <c r="D133" s="355">
        <v>8</v>
      </c>
      <c r="E133" s="355">
        <v>23</v>
      </c>
      <c r="F133" s="355">
        <v>15</v>
      </c>
      <c r="G133" s="355">
        <v>8</v>
      </c>
      <c r="H133" s="356">
        <v>0</v>
      </c>
      <c r="I133" s="356">
        <v>0</v>
      </c>
      <c r="J133" s="356">
        <v>0</v>
      </c>
      <c r="K133" s="404">
        <f t="shared" si="1"/>
        <v>0</v>
      </c>
    </row>
    <row r="134" spans="1:11">
      <c r="A134" s="401" t="s">
        <v>1050</v>
      </c>
      <c r="B134" s="355">
        <v>9</v>
      </c>
      <c r="C134" s="355">
        <v>6</v>
      </c>
      <c r="D134" s="355">
        <v>3</v>
      </c>
      <c r="E134" s="355">
        <v>9</v>
      </c>
      <c r="F134" s="355">
        <v>6</v>
      </c>
      <c r="G134" s="355">
        <v>3</v>
      </c>
      <c r="H134" s="356">
        <v>0</v>
      </c>
      <c r="I134" s="356">
        <v>0</v>
      </c>
      <c r="J134" s="356">
        <v>0</v>
      </c>
      <c r="K134" s="404">
        <f t="shared" ref="K134:K196" si="2">H134/B134*100</f>
        <v>0</v>
      </c>
    </row>
    <row r="135" spans="1:11">
      <c r="A135" s="401" t="s">
        <v>1052</v>
      </c>
      <c r="B135" s="355">
        <v>1</v>
      </c>
      <c r="C135" s="355">
        <v>1</v>
      </c>
      <c r="D135" s="356">
        <v>0</v>
      </c>
      <c r="E135" s="355">
        <v>1</v>
      </c>
      <c r="F135" s="355">
        <v>1</v>
      </c>
      <c r="G135" s="356">
        <v>0</v>
      </c>
      <c r="H135" s="356">
        <v>0</v>
      </c>
      <c r="I135" s="356">
        <v>0</v>
      </c>
      <c r="J135" s="356">
        <v>0</v>
      </c>
      <c r="K135" s="404">
        <f t="shared" si="2"/>
        <v>0</v>
      </c>
    </row>
    <row r="136" spans="1:11">
      <c r="A136" s="401" t="s">
        <v>1053</v>
      </c>
      <c r="B136" s="355">
        <v>6</v>
      </c>
      <c r="C136" s="355">
        <v>3</v>
      </c>
      <c r="D136" s="355">
        <v>3</v>
      </c>
      <c r="E136" s="355">
        <v>5</v>
      </c>
      <c r="F136" s="355">
        <v>3</v>
      </c>
      <c r="G136" s="355">
        <v>2</v>
      </c>
      <c r="H136" s="355">
        <v>1</v>
      </c>
      <c r="I136" s="356">
        <v>0</v>
      </c>
      <c r="J136" s="355">
        <v>1</v>
      </c>
      <c r="K136" s="404">
        <f t="shared" si="2"/>
        <v>16.666666666666664</v>
      </c>
    </row>
    <row r="137" spans="1:11">
      <c r="A137" s="401" t="s">
        <v>1054</v>
      </c>
      <c r="B137" s="355">
        <v>2</v>
      </c>
      <c r="C137" s="356">
        <v>0</v>
      </c>
      <c r="D137" s="355">
        <v>2</v>
      </c>
      <c r="E137" s="355">
        <v>2</v>
      </c>
      <c r="F137" s="356">
        <v>0</v>
      </c>
      <c r="G137" s="355">
        <v>2</v>
      </c>
      <c r="H137" s="356">
        <v>0</v>
      </c>
      <c r="I137" s="356">
        <v>0</v>
      </c>
      <c r="J137" s="356">
        <v>0</v>
      </c>
      <c r="K137" s="404">
        <f t="shared" si="2"/>
        <v>0</v>
      </c>
    </row>
    <row r="138" spans="1:11">
      <c r="A138" s="401" t="s">
        <v>1055</v>
      </c>
      <c r="B138" s="355">
        <v>11</v>
      </c>
      <c r="C138" s="355">
        <v>6</v>
      </c>
      <c r="D138" s="355">
        <v>5</v>
      </c>
      <c r="E138" s="355">
        <v>11</v>
      </c>
      <c r="F138" s="355">
        <v>6</v>
      </c>
      <c r="G138" s="355">
        <v>5</v>
      </c>
      <c r="H138" s="356">
        <v>0</v>
      </c>
      <c r="I138" s="356">
        <v>0</v>
      </c>
      <c r="J138" s="356">
        <v>0</v>
      </c>
      <c r="K138" s="404">
        <f t="shared" si="2"/>
        <v>0</v>
      </c>
    </row>
    <row r="139" spans="1:11" ht="22.5">
      <c r="A139" s="401" t="s">
        <v>1056</v>
      </c>
      <c r="B139" s="355">
        <v>2</v>
      </c>
      <c r="C139" s="355">
        <v>1</v>
      </c>
      <c r="D139" s="355">
        <v>1</v>
      </c>
      <c r="E139" s="355">
        <v>2</v>
      </c>
      <c r="F139" s="355">
        <v>1</v>
      </c>
      <c r="G139" s="355">
        <v>1</v>
      </c>
      <c r="H139" s="356">
        <v>0</v>
      </c>
      <c r="I139" s="356">
        <v>0</v>
      </c>
      <c r="J139" s="356">
        <v>0</v>
      </c>
      <c r="K139" s="404">
        <f t="shared" si="2"/>
        <v>0</v>
      </c>
    </row>
    <row r="140" spans="1:11">
      <c r="A140" s="401" t="s">
        <v>1058</v>
      </c>
      <c r="B140" s="355">
        <v>17</v>
      </c>
      <c r="C140" s="355">
        <v>13</v>
      </c>
      <c r="D140" s="355">
        <v>4</v>
      </c>
      <c r="E140" s="355">
        <v>17</v>
      </c>
      <c r="F140" s="355">
        <v>13</v>
      </c>
      <c r="G140" s="355">
        <v>4</v>
      </c>
      <c r="H140" s="356">
        <v>0</v>
      </c>
      <c r="I140" s="356">
        <v>0</v>
      </c>
      <c r="J140" s="356">
        <v>0</v>
      </c>
      <c r="K140" s="404">
        <f t="shared" si="2"/>
        <v>0</v>
      </c>
    </row>
    <row r="141" spans="1:11">
      <c r="A141" s="401" t="s">
        <v>1059</v>
      </c>
      <c r="B141" s="355">
        <v>190</v>
      </c>
      <c r="C141" s="355">
        <v>87</v>
      </c>
      <c r="D141" s="355">
        <v>103</v>
      </c>
      <c r="E141" s="355">
        <v>190</v>
      </c>
      <c r="F141" s="355">
        <v>87</v>
      </c>
      <c r="G141" s="355">
        <v>103</v>
      </c>
      <c r="H141" s="356">
        <v>0</v>
      </c>
      <c r="I141" s="356">
        <v>0</v>
      </c>
      <c r="J141" s="356">
        <v>0</v>
      </c>
      <c r="K141" s="404">
        <f t="shared" si="2"/>
        <v>0</v>
      </c>
    </row>
    <row r="142" spans="1:11">
      <c r="A142" s="401" t="s">
        <v>1060</v>
      </c>
      <c r="B142" s="355">
        <v>34</v>
      </c>
      <c r="C142" s="355">
        <v>17</v>
      </c>
      <c r="D142" s="355">
        <v>17</v>
      </c>
      <c r="E142" s="355">
        <v>32</v>
      </c>
      <c r="F142" s="355">
        <v>16</v>
      </c>
      <c r="G142" s="355">
        <v>16</v>
      </c>
      <c r="H142" s="355">
        <v>2</v>
      </c>
      <c r="I142" s="355">
        <v>1</v>
      </c>
      <c r="J142" s="355">
        <v>1</v>
      </c>
      <c r="K142" s="404">
        <f t="shared" si="2"/>
        <v>5.8823529411764701</v>
      </c>
    </row>
    <row r="143" spans="1:11">
      <c r="A143" s="401" t="s">
        <v>1061</v>
      </c>
      <c r="B143" s="355">
        <v>2</v>
      </c>
      <c r="C143" s="355">
        <v>1</v>
      </c>
      <c r="D143" s="355">
        <v>1</v>
      </c>
      <c r="E143" s="355">
        <v>2</v>
      </c>
      <c r="F143" s="355">
        <v>1</v>
      </c>
      <c r="G143" s="355">
        <v>1</v>
      </c>
      <c r="H143" s="356">
        <v>0</v>
      </c>
      <c r="I143" s="356">
        <v>0</v>
      </c>
      <c r="J143" s="356">
        <v>0</v>
      </c>
      <c r="K143" s="404">
        <f t="shared" si="2"/>
        <v>0</v>
      </c>
    </row>
    <row r="144" spans="1:11">
      <c r="A144" s="401" t="s">
        <v>1062</v>
      </c>
      <c r="B144" s="355">
        <v>9</v>
      </c>
      <c r="C144" s="355">
        <v>2</v>
      </c>
      <c r="D144" s="355">
        <v>7</v>
      </c>
      <c r="E144" s="355">
        <v>9</v>
      </c>
      <c r="F144" s="355">
        <v>2</v>
      </c>
      <c r="G144" s="355">
        <v>7</v>
      </c>
      <c r="H144" s="356">
        <v>0</v>
      </c>
      <c r="I144" s="356">
        <v>0</v>
      </c>
      <c r="J144" s="356">
        <v>0</v>
      </c>
      <c r="K144" s="404">
        <f t="shared" si="2"/>
        <v>0</v>
      </c>
    </row>
    <row r="145" spans="1:11">
      <c r="A145" s="401" t="s">
        <v>1063</v>
      </c>
      <c r="B145" s="355">
        <v>532</v>
      </c>
      <c r="C145" s="355">
        <v>206</v>
      </c>
      <c r="D145" s="355">
        <v>326</v>
      </c>
      <c r="E145" s="355">
        <v>532</v>
      </c>
      <c r="F145" s="355">
        <v>206</v>
      </c>
      <c r="G145" s="355">
        <v>326</v>
      </c>
      <c r="H145" s="356">
        <v>0</v>
      </c>
      <c r="I145" s="356">
        <v>0</v>
      </c>
      <c r="J145" s="356">
        <v>0</v>
      </c>
      <c r="K145" s="404">
        <f t="shared" si="2"/>
        <v>0</v>
      </c>
    </row>
    <row r="146" spans="1:11">
      <c r="A146" s="401" t="s">
        <v>1066</v>
      </c>
      <c r="B146" s="355">
        <v>22</v>
      </c>
      <c r="C146" s="355">
        <v>22</v>
      </c>
      <c r="D146" s="356">
        <v>0</v>
      </c>
      <c r="E146" s="355">
        <v>22</v>
      </c>
      <c r="F146" s="355">
        <v>22</v>
      </c>
      <c r="G146" s="356">
        <v>0</v>
      </c>
      <c r="H146" s="356">
        <v>0</v>
      </c>
      <c r="I146" s="356">
        <v>0</v>
      </c>
      <c r="J146" s="356">
        <v>0</v>
      </c>
      <c r="K146" s="404">
        <f t="shared" si="2"/>
        <v>0</v>
      </c>
    </row>
    <row r="147" spans="1:11">
      <c r="A147" s="401" t="s">
        <v>1067</v>
      </c>
      <c r="B147" s="355">
        <v>106</v>
      </c>
      <c r="C147" s="355">
        <v>106</v>
      </c>
      <c r="D147" s="356">
        <v>0</v>
      </c>
      <c r="E147" s="355">
        <v>106</v>
      </c>
      <c r="F147" s="355">
        <v>106</v>
      </c>
      <c r="G147" s="356">
        <v>0</v>
      </c>
      <c r="H147" s="356">
        <v>0</v>
      </c>
      <c r="I147" s="356">
        <v>0</v>
      </c>
      <c r="J147" s="356">
        <v>0</v>
      </c>
      <c r="K147" s="404">
        <f t="shared" si="2"/>
        <v>0</v>
      </c>
    </row>
    <row r="148" spans="1:11" ht="22.5">
      <c r="A148" s="401" t="s">
        <v>1068</v>
      </c>
      <c r="B148" s="355">
        <v>41</v>
      </c>
      <c r="C148" s="355">
        <v>41</v>
      </c>
      <c r="D148" s="356">
        <v>0</v>
      </c>
      <c r="E148" s="355">
        <v>41</v>
      </c>
      <c r="F148" s="355">
        <v>41</v>
      </c>
      <c r="G148" s="356">
        <v>0</v>
      </c>
      <c r="H148" s="356">
        <v>0</v>
      </c>
      <c r="I148" s="356">
        <v>0</v>
      </c>
      <c r="J148" s="356">
        <v>0</v>
      </c>
      <c r="K148" s="404">
        <f t="shared" si="2"/>
        <v>0</v>
      </c>
    </row>
    <row r="149" spans="1:11">
      <c r="A149" s="401" t="s">
        <v>1069</v>
      </c>
      <c r="B149" s="355">
        <v>3</v>
      </c>
      <c r="C149" s="355">
        <v>1</v>
      </c>
      <c r="D149" s="355">
        <v>2</v>
      </c>
      <c r="E149" s="355">
        <v>3</v>
      </c>
      <c r="F149" s="355">
        <v>1</v>
      </c>
      <c r="G149" s="355">
        <v>2</v>
      </c>
      <c r="H149" s="356">
        <v>0</v>
      </c>
      <c r="I149" s="356">
        <v>0</v>
      </c>
      <c r="J149" s="356">
        <v>0</v>
      </c>
      <c r="K149" s="404">
        <f t="shared" si="2"/>
        <v>0</v>
      </c>
    </row>
    <row r="150" spans="1:11">
      <c r="A150" s="401" t="s">
        <v>1071</v>
      </c>
      <c r="B150" s="355">
        <v>1</v>
      </c>
      <c r="C150" s="356">
        <v>0</v>
      </c>
      <c r="D150" s="355">
        <v>1</v>
      </c>
      <c r="E150" s="355">
        <v>1</v>
      </c>
      <c r="F150" s="356">
        <v>0</v>
      </c>
      <c r="G150" s="355">
        <v>1</v>
      </c>
      <c r="H150" s="356">
        <v>0</v>
      </c>
      <c r="I150" s="356">
        <v>0</v>
      </c>
      <c r="J150" s="356">
        <v>0</v>
      </c>
      <c r="K150" s="404">
        <f t="shared" si="2"/>
        <v>0</v>
      </c>
    </row>
    <row r="151" spans="1:11" ht="22.5">
      <c r="A151" s="401" t="s">
        <v>1072</v>
      </c>
      <c r="B151" s="355">
        <v>2</v>
      </c>
      <c r="C151" s="356">
        <v>0</v>
      </c>
      <c r="D151" s="355">
        <v>2</v>
      </c>
      <c r="E151" s="355">
        <v>2</v>
      </c>
      <c r="F151" s="356">
        <v>0</v>
      </c>
      <c r="G151" s="355">
        <v>2</v>
      </c>
      <c r="H151" s="356">
        <v>0</v>
      </c>
      <c r="I151" s="356">
        <v>0</v>
      </c>
      <c r="J151" s="356">
        <v>0</v>
      </c>
      <c r="K151" s="404">
        <f t="shared" si="2"/>
        <v>0</v>
      </c>
    </row>
    <row r="152" spans="1:11" ht="33.75">
      <c r="A152" s="401" t="s">
        <v>1091</v>
      </c>
      <c r="B152" s="355">
        <v>5823</v>
      </c>
      <c r="C152" s="355">
        <v>3038</v>
      </c>
      <c r="D152" s="355">
        <v>2785</v>
      </c>
      <c r="E152" s="355">
        <v>5801</v>
      </c>
      <c r="F152" s="355">
        <v>3026</v>
      </c>
      <c r="G152" s="355">
        <v>2775</v>
      </c>
      <c r="H152" s="355">
        <v>22</v>
      </c>
      <c r="I152" s="355">
        <v>12</v>
      </c>
      <c r="J152" s="355">
        <v>10</v>
      </c>
      <c r="K152" s="404">
        <f t="shared" si="2"/>
        <v>0.37781212433453543</v>
      </c>
    </row>
    <row r="153" spans="1:11" ht="33.75">
      <c r="A153" s="401" t="s">
        <v>3372</v>
      </c>
      <c r="B153" s="355">
        <v>4927</v>
      </c>
      <c r="C153" s="355">
        <v>2540</v>
      </c>
      <c r="D153" s="355">
        <v>2387</v>
      </c>
      <c r="E153" s="355">
        <v>4680</v>
      </c>
      <c r="F153" s="355">
        <v>2404</v>
      </c>
      <c r="G153" s="355">
        <v>2276</v>
      </c>
      <c r="H153" s="355">
        <v>247</v>
      </c>
      <c r="I153" s="355">
        <v>136</v>
      </c>
      <c r="J153" s="355">
        <v>111</v>
      </c>
      <c r="K153" s="404">
        <f t="shared" si="2"/>
        <v>5.0131926121372032</v>
      </c>
    </row>
    <row r="154" spans="1:11">
      <c r="A154" s="401" t="s">
        <v>1093</v>
      </c>
      <c r="B154" s="355">
        <v>181</v>
      </c>
      <c r="C154" s="355">
        <v>102</v>
      </c>
      <c r="D154" s="355">
        <v>79</v>
      </c>
      <c r="E154" s="355">
        <v>180</v>
      </c>
      <c r="F154" s="355">
        <v>101</v>
      </c>
      <c r="G154" s="355">
        <v>79</v>
      </c>
      <c r="H154" s="355">
        <v>1</v>
      </c>
      <c r="I154" s="355">
        <v>1</v>
      </c>
      <c r="J154" s="356">
        <v>0</v>
      </c>
      <c r="K154" s="404">
        <f t="shared" si="2"/>
        <v>0.55248618784530379</v>
      </c>
    </row>
    <row r="155" spans="1:11">
      <c r="A155" s="401" t="s">
        <v>1094</v>
      </c>
      <c r="B155" s="355">
        <v>1490</v>
      </c>
      <c r="C155" s="355">
        <v>886</v>
      </c>
      <c r="D155" s="355">
        <v>604</v>
      </c>
      <c r="E155" s="355">
        <v>1389</v>
      </c>
      <c r="F155" s="355">
        <v>828</v>
      </c>
      <c r="G155" s="355">
        <v>561</v>
      </c>
      <c r="H155" s="355">
        <v>101</v>
      </c>
      <c r="I155" s="355">
        <v>58</v>
      </c>
      <c r="J155" s="355">
        <v>43</v>
      </c>
      <c r="K155" s="404">
        <f t="shared" si="2"/>
        <v>6.7785234899328861</v>
      </c>
    </row>
    <row r="156" spans="1:11" ht="22.5">
      <c r="A156" s="401" t="s">
        <v>1095</v>
      </c>
      <c r="B156" s="355">
        <v>12718</v>
      </c>
      <c r="C156" s="355">
        <v>7466</v>
      </c>
      <c r="D156" s="355">
        <v>5252</v>
      </c>
      <c r="E156" s="355">
        <v>12261</v>
      </c>
      <c r="F156" s="355">
        <v>7185</v>
      </c>
      <c r="G156" s="355">
        <v>5076</v>
      </c>
      <c r="H156" s="355">
        <v>457</v>
      </c>
      <c r="I156" s="355">
        <v>281</v>
      </c>
      <c r="J156" s="355">
        <v>176</v>
      </c>
      <c r="K156" s="404">
        <f t="shared" si="2"/>
        <v>3.5933322849504639</v>
      </c>
    </row>
    <row r="157" spans="1:11">
      <c r="A157" s="401" t="s">
        <v>1096</v>
      </c>
      <c r="B157" s="355">
        <v>4107</v>
      </c>
      <c r="C157" s="355">
        <v>2220</v>
      </c>
      <c r="D157" s="355">
        <v>1887</v>
      </c>
      <c r="E157" s="355">
        <v>3954</v>
      </c>
      <c r="F157" s="355">
        <v>2134</v>
      </c>
      <c r="G157" s="355">
        <v>1820</v>
      </c>
      <c r="H157" s="355">
        <v>153</v>
      </c>
      <c r="I157" s="355">
        <v>86</v>
      </c>
      <c r="J157" s="355">
        <v>67</v>
      </c>
      <c r="K157" s="404">
        <f t="shared" si="2"/>
        <v>3.7253469685902116</v>
      </c>
    </row>
    <row r="158" spans="1:11">
      <c r="A158" s="401" t="s">
        <v>3453</v>
      </c>
      <c r="B158" s="355">
        <v>1831</v>
      </c>
      <c r="C158" s="355">
        <v>942</v>
      </c>
      <c r="D158" s="355">
        <v>889</v>
      </c>
      <c r="E158" s="355">
        <v>1824</v>
      </c>
      <c r="F158" s="355">
        <v>939</v>
      </c>
      <c r="G158" s="355">
        <v>885</v>
      </c>
      <c r="H158" s="355">
        <v>7</v>
      </c>
      <c r="I158" s="355">
        <v>3</v>
      </c>
      <c r="J158" s="355">
        <v>4</v>
      </c>
      <c r="K158" s="404">
        <f t="shared" si="2"/>
        <v>0.38230475150191157</v>
      </c>
    </row>
    <row r="159" spans="1:11">
      <c r="A159" s="401" t="s">
        <v>1098</v>
      </c>
      <c r="B159" s="355">
        <v>2059</v>
      </c>
      <c r="C159" s="355">
        <v>997</v>
      </c>
      <c r="D159" s="355">
        <v>1062</v>
      </c>
      <c r="E159" s="355">
        <v>2055</v>
      </c>
      <c r="F159" s="355">
        <v>994</v>
      </c>
      <c r="G159" s="355">
        <v>1061</v>
      </c>
      <c r="H159" s="355">
        <v>4</v>
      </c>
      <c r="I159" s="355">
        <v>3</v>
      </c>
      <c r="J159" s="355">
        <v>1</v>
      </c>
      <c r="K159" s="404">
        <f t="shared" si="2"/>
        <v>0.19426906265177268</v>
      </c>
    </row>
    <row r="160" spans="1:11">
      <c r="A160" s="401" t="s">
        <v>3454</v>
      </c>
      <c r="B160" s="355">
        <v>12855</v>
      </c>
      <c r="C160" s="355">
        <v>7200</v>
      </c>
      <c r="D160" s="355">
        <v>5655</v>
      </c>
      <c r="E160" s="355">
        <v>12741</v>
      </c>
      <c r="F160" s="355">
        <v>7125</v>
      </c>
      <c r="G160" s="355">
        <v>5616</v>
      </c>
      <c r="H160" s="355">
        <v>114</v>
      </c>
      <c r="I160" s="355">
        <v>75</v>
      </c>
      <c r="J160" s="355">
        <v>39</v>
      </c>
      <c r="K160" s="404">
        <f t="shared" si="2"/>
        <v>0.88681446907817973</v>
      </c>
    </row>
    <row r="161" spans="1:11">
      <c r="A161" s="401" t="s">
        <v>1100</v>
      </c>
      <c r="B161" s="355">
        <v>90</v>
      </c>
      <c r="C161" s="355">
        <v>50</v>
      </c>
      <c r="D161" s="355">
        <v>40</v>
      </c>
      <c r="E161" s="355">
        <v>88</v>
      </c>
      <c r="F161" s="355">
        <v>49</v>
      </c>
      <c r="G161" s="355">
        <v>39</v>
      </c>
      <c r="H161" s="355">
        <v>2</v>
      </c>
      <c r="I161" s="355">
        <v>1</v>
      </c>
      <c r="J161" s="355">
        <v>1</v>
      </c>
      <c r="K161" s="404">
        <f t="shared" si="2"/>
        <v>2.2222222222222223</v>
      </c>
    </row>
    <row r="162" spans="1:11" ht="22.5">
      <c r="A162" s="401" t="s">
        <v>1101</v>
      </c>
      <c r="B162" s="355">
        <v>421</v>
      </c>
      <c r="C162" s="355">
        <v>237</v>
      </c>
      <c r="D162" s="355">
        <v>184</v>
      </c>
      <c r="E162" s="355">
        <v>391</v>
      </c>
      <c r="F162" s="355">
        <v>220</v>
      </c>
      <c r="G162" s="355">
        <v>171</v>
      </c>
      <c r="H162" s="355">
        <v>30</v>
      </c>
      <c r="I162" s="355">
        <v>17</v>
      </c>
      <c r="J162" s="355">
        <v>13</v>
      </c>
      <c r="K162" s="404">
        <f t="shared" si="2"/>
        <v>7.1258907363420425</v>
      </c>
    </row>
    <row r="163" spans="1:11">
      <c r="A163" s="401" t="s">
        <v>1102</v>
      </c>
      <c r="B163" s="355">
        <v>717</v>
      </c>
      <c r="C163" s="355">
        <v>383</v>
      </c>
      <c r="D163" s="355">
        <v>334</v>
      </c>
      <c r="E163" s="355">
        <v>651</v>
      </c>
      <c r="F163" s="355">
        <v>349</v>
      </c>
      <c r="G163" s="355">
        <v>302</v>
      </c>
      <c r="H163" s="355">
        <v>66</v>
      </c>
      <c r="I163" s="355">
        <v>34</v>
      </c>
      <c r="J163" s="355">
        <v>32</v>
      </c>
      <c r="K163" s="404">
        <f t="shared" si="2"/>
        <v>9.2050209205020916</v>
      </c>
    </row>
    <row r="164" spans="1:11">
      <c r="A164" s="401" t="s">
        <v>1103</v>
      </c>
      <c r="B164" s="355">
        <v>354</v>
      </c>
      <c r="C164" s="355">
        <v>207</v>
      </c>
      <c r="D164" s="355">
        <v>147</v>
      </c>
      <c r="E164" s="355">
        <v>352</v>
      </c>
      <c r="F164" s="355">
        <v>205</v>
      </c>
      <c r="G164" s="355">
        <v>147</v>
      </c>
      <c r="H164" s="355">
        <v>2</v>
      </c>
      <c r="I164" s="355">
        <v>2</v>
      </c>
      <c r="J164" s="356">
        <v>0</v>
      </c>
      <c r="K164" s="404">
        <f t="shared" si="2"/>
        <v>0.56497175141242939</v>
      </c>
    </row>
    <row r="165" spans="1:11" ht="22.5">
      <c r="A165" s="401" t="s">
        <v>1104</v>
      </c>
      <c r="B165" s="355">
        <v>60</v>
      </c>
      <c r="C165" s="355">
        <v>31</v>
      </c>
      <c r="D165" s="355">
        <v>29</v>
      </c>
      <c r="E165" s="355">
        <v>56</v>
      </c>
      <c r="F165" s="355">
        <v>27</v>
      </c>
      <c r="G165" s="355">
        <v>29</v>
      </c>
      <c r="H165" s="355">
        <v>4</v>
      </c>
      <c r="I165" s="355">
        <v>4</v>
      </c>
      <c r="J165" s="356">
        <v>0</v>
      </c>
      <c r="K165" s="404">
        <f t="shared" si="2"/>
        <v>6.666666666666667</v>
      </c>
    </row>
    <row r="166" spans="1:11" ht="22.5">
      <c r="A166" s="401" t="s">
        <v>1105</v>
      </c>
      <c r="B166" s="355">
        <v>512</v>
      </c>
      <c r="C166" s="355">
        <v>298</v>
      </c>
      <c r="D166" s="355">
        <v>214</v>
      </c>
      <c r="E166" s="355">
        <v>496</v>
      </c>
      <c r="F166" s="355">
        <v>287</v>
      </c>
      <c r="G166" s="355">
        <v>209</v>
      </c>
      <c r="H166" s="355">
        <v>16</v>
      </c>
      <c r="I166" s="355">
        <v>11</v>
      </c>
      <c r="J166" s="355">
        <v>5</v>
      </c>
      <c r="K166" s="404">
        <f t="shared" si="2"/>
        <v>3.125</v>
      </c>
    </row>
    <row r="167" spans="1:11">
      <c r="A167" s="401" t="s">
        <v>1106</v>
      </c>
      <c r="B167" s="355">
        <v>88</v>
      </c>
      <c r="C167" s="355">
        <v>88</v>
      </c>
      <c r="D167" s="356">
        <v>0</v>
      </c>
      <c r="E167" s="355">
        <v>87</v>
      </c>
      <c r="F167" s="355">
        <v>87</v>
      </c>
      <c r="G167" s="356">
        <v>0</v>
      </c>
      <c r="H167" s="355">
        <v>1</v>
      </c>
      <c r="I167" s="355">
        <v>1</v>
      </c>
      <c r="J167" s="356">
        <v>0</v>
      </c>
      <c r="K167" s="404">
        <f t="shared" si="2"/>
        <v>1.1363636363636365</v>
      </c>
    </row>
    <row r="168" spans="1:11">
      <c r="A168" s="401" t="s">
        <v>1107</v>
      </c>
      <c r="B168" s="355">
        <v>129</v>
      </c>
      <c r="C168" s="355">
        <v>89</v>
      </c>
      <c r="D168" s="355">
        <v>40</v>
      </c>
      <c r="E168" s="355">
        <v>127</v>
      </c>
      <c r="F168" s="355">
        <v>87</v>
      </c>
      <c r="G168" s="355">
        <v>40</v>
      </c>
      <c r="H168" s="355">
        <v>2</v>
      </c>
      <c r="I168" s="355">
        <v>2</v>
      </c>
      <c r="J168" s="356">
        <v>0</v>
      </c>
      <c r="K168" s="404">
        <f t="shared" si="2"/>
        <v>1.5503875968992249</v>
      </c>
    </row>
    <row r="169" spans="1:11">
      <c r="A169" s="401" t="s">
        <v>1108</v>
      </c>
      <c r="B169" s="355">
        <v>51</v>
      </c>
      <c r="C169" s="355">
        <v>18</v>
      </c>
      <c r="D169" s="355">
        <v>33</v>
      </c>
      <c r="E169" s="355">
        <v>51</v>
      </c>
      <c r="F169" s="355">
        <v>18</v>
      </c>
      <c r="G169" s="355">
        <v>33</v>
      </c>
      <c r="H169" s="356">
        <v>0</v>
      </c>
      <c r="I169" s="356">
        <v>0</v>
      </c>
      <c r="J169" s="356">
        <v>0</v>
      </c>
      <c r="K169" s="404">
        <f t="shared" si="2"/>
        <v>0</v>
      </c>
    </row>
    <row r="170" spans="1:11">
      <c r="A170" s="401" t="s">
        <v>1109</v>
      </c>
      <c r="B170" s="355">
        <v>102</v>
      </c>
      <c r="C170" s="355">
        <v>56</v>
      </c>
      <c r="D170" s="355">
        <v>46</v>
      </c>
      <c r="E170" s="355">
        <v>101</v>
      </c>
      <c r="F170" s="355">
        <v>56</v>
      </c>
      <c r="G170" s="355">
        <v>45</v>
      </c>
      <c r="H170" s="355">
        <v>1</v>
      </c>
      <c r="I170" s="356">
        <v>0</v>
      </c>
      <c r="J170" s="355">
        <v>1</v>
      </c>
      <c r="K170" s="404">
        <f t="shared" si="2"/>
        <v>0.98039215686274506</v>
      </c>
    </row>
    <row r="171" spans="1:11" ht="22.5">
      <c r="A171" s="401" t="s">
        <v>1110</v>
      </c>
      <c r="B171" s="355">
        <v>485</v>
      </c>
      <c r="C171" s="355">
        <v>285</v>
      </c>
      <c r="D171" s="355">
        <v>200</v>
      </c>
      <c r="E171" s="355">
        <v>457</v>
      </c>
      <c r="F171" s="355">
        <v>273</v>
      </c>
      <c r="G171" s="355">
        <v>184</v>
      </c>
      <c r="H171" s="355">
        <v>28</v>
      </c>
      <c r="I171" s="355">
        <v>12</v>
      </c>
      <c r="J171" s="355">
        <v>16</v>
      </c>
      <c r="K171" s="404">
        <f t="shared" si="2"/>
        <v>5.7731958762886597</v>
      </c>
    </row>
    <row r="172" spans="1:11">
      <c r="A172" s="401" t="s">
        <v>1111</v>
      </c>
      <c r="B172" s="355">
        <v>261</v>
      </c>
      <c r="C172" s="355">
        <v>138</v>
      </c>
      <c r="D172" s="355">
        <v>123</v>
      </c>
      <c r="E172" s="355">
        <v>236</v>
      </c>
      <c r="F172" s="355">
        <v>125</v>
      </c>
      <c r="G172" s="355">
        <v>111</v>
      </c>
      <c r="H172" s="355">
        <v>25</v>
      </c>
      <c r="I172" s="355">
        <v>13</v>
      </c>
      <c r="J172" s="355">
        <v>12</v>
      </c>
      <c r="K172" s="404">
        <f t="shared" si="2"/>
        <v>9.5785440613026829</v>
      </c>
    </row>
    <row r="173" spans="1:11" ht="22.5">
      <c r="A173" s="401" t="s">
        <v>1112</v>
      </c>
      <c r="B173" s="355">
        <v>207</v>
      </c>
      <c r="C173" s="355">
        <v>105</v>
      </c>
      <c r="D173" s="355">
        <v>102</v>
      </c>
      <c r="E173" s="355">
        <v>197</v>
      </c>
      <c r="F173" s="355">
        <v>98</v>
      </c>
      <c r="G173" s="355">
        <v>99</v>
      </c>
      <c r="H173" s="355">
        <v>10</v>
      </c>
      <c r="I173" s="355">
        <v>7</v>
      </c>
      <c r="J173" s="355">
        <v>3</v>
      </c>
      <c r="K173" s="404">
        <f t="shared" si="2"/>
        <v>4.8309178743961354</v>
      </c>
    </row>
    <row r="174" spans="1:11">
      <c r="A174" s="401" t="s">
        <v>1113</v>
      </c>
      <c r="B174" s="355">
        <v>146</v>
      </c>
      <c r="C174" s="355">
        <v>80</v>
      </c>
      <c r="D174" s="355">
        <v>66</v>
      </c>
      <c r="E174" s="355">
        <v>145</v>
      </c>
      <c r="F174" s="355">
        <v>79</v>
      </c>
      <c r="G174" s="355">
        <v>66</v>
      </c>
      <c r="H174" s="355">
        <v>1</v>
      </c>
      <c r="I174" s="355">
        <v>1</v>
      </c>
      <c r="J174" s="356">
        <v>0</v>
      </c>
      <c r="K174" s="404">
        <f t="shared" si="2"/>
        <v>0.68493150684931503</v>
      </c>
    </row>
    <row r="175" spans="1:11">
      <c r="A175" s="401" t="s">
        <v>1114</v>
      </c>
      <c r="B175" s="355">
        <v>410</v>
      </c>
      <c r="C175" s="355">
        <v>229</v>
      </c>
      <c r="D175" s="355">
        <v>181</v>
      </c>
      <c r="E175" s="355">
        <v>410</v>
      </c>
      <c r="F175" s="355">
        <v>229</v>
      </c>
      <c r="G175" s="355">
        <v>181</v>
      </c>
      <c r="H175" s="356">
        <v>0</v>
      </c>
      <c r="I175" s="356">
        <v>0</v>
      </c>
      <c r="J175" s="356">
        <v>0</v>
      </c>
      <c r="K175" s="404">
        <f t="shared" si="2"/>
        <v>0</v>
      </c>
    </row>
    <row r="176" spans="1:11" ht="22.5">
      <c r="A176" s="401" t="s">
        <v>1116</v>
      </c>
      <c r="B176" s="355">
        <v>1103</v>
      </c>
      <c r="C176" s="355">
        <v>598</v>
      </c>
      <c r="D176" s="355">
        <v>505</v>
      </c>
      <c r="E176" s="355">
        <v>1087</v>
      </c>
      <c r="F176" s="355">
        <v>588</v>
      </c>
      <c r="G176" s="355">
        <v>499</v>
      </c>
      <c r="H176" s="355">
        <v>16</v>
      </c>
      <c r="I176" s="355">
        <v>10</v>
      </c>
      <c r="J176" s="355">
        <v>6</v>
      </c>
      <c r="K176" s="404">
        <f t="shared" si="2"/>
        <v>1.4505893019038985</v>
      </c>
    </row>
    <row r="177" spans="1:11">
      <c r="A177" s="401" t="s">
        <v>1117</v>
      </c>
      <c r="B177" s="355">
        <v>36</v>
      </c>
      <c r="C177" s="355">
        <v>19</v>
      </c>
      <c r="D177" s="355">
        <v>17</v>
      </c>
      <c r="E177" s="355">
        <v>36</v>
      </c>
      <c r="F177" s="355">
        <v>19</v>
      </c>
      <c r="G177" s="355">
        <v>17</v>
      </c>
      <c r="H177" s="356">
        <v>0</v>
      </c>
      <c r="I177" s="356">
        <v>0</v>
      </c>
      <c r="J177" s="356">
        <v>0</v>
      </c>
      <c r="K177" s="404">
        <f t="shared" si="2"/>
        <v>0</v>
      </c>
    </row>
    <row r="178" spans="1:11">
      <c r="A178" s="401" t="s">
        <v>1118</v>
      </c>
      <c r="B178" s="355">
        <v>5</v>
      </c>
      <c r="C178" s="355">
        <v>2</v>
      </c>
      <c r="D178" s="355">
        <v>3</v>
      </c>
      <c r="E178" s="355">
        <v>5</v>
      </c>
      <c r="F178" s="355">
        <v>2</v>
      </c>
      <c r="G178" s="355">
        <v>3</v>
      </c>
      <c r="H178" s="356">
        <v>0</v>
      </c>
      <c r="I178" s="356">
        <v>0</v>
      </c>
      <c r="J178" s="356">
        <v>0</v>
      </c>
      <c r="K178" s="404">
        <f t="shared" si="2"/>
        <v>0</v>
      </c>
    </row>
    <row r="179" spans="1:11">
      <c r="A179" s="401" t="s">
        <v>1119</v>
      </c>
      <c r="B179" s="355">
        <v>56</v>
      </c>
      <c r="C179" s="355">
        <v>36</v>
      </c>
      <c r="D179" s="355">
        <v>20</v>
      </c>
      <c r="E179" s="355">
        <v>56</v>
      </c>
      <c r="F179" s="355">
        <v>36</v>
      </c>
      <c r="G179" s="355">
        <v>20</v>
      </c>
      <c r="H179" s="356">
        <v>0</v>
      </c>
      <c r="I179" s="356">
        <v>0</v>
      </c>
      <c r="J179" s="356">
        <v>0</v>
      </c>
      <c r="K179" s="404">
        <f t="shared" si="2"/>
        <v>0</v>
      </c>
    </row>
    <row r="180" spans="1:11">
      <c r="A180" s="401" t="s">
        <v>1120</v>
      </c>
      <c r="B180" s="355">
        <v>106</v>
      </c>
      <c r="C180" s="355">
        <v>67</v>
      </c>
      <c r="D180" s="355">
        <v>39</v>
      </c>
      <c r="E180" s="355">
        <v>106</v>
      </c>
      <c r="F180" s="355">
        <v>67</v>
      </c>
      <c r="G180" s="355">
        <v>39</v>
      </c>
      <c r="H180" s="356">
        <v>0</v>
      </c>
      <c r="I180" s="356">
        <v>0</v>
      </c>
      <c r="J180" s="356">
        <v>0</v>
      </c>
      <c r="K180" s="404">
        <f t="shared" si="2"/>
        <v>0</v>
      </c>
    </row>
    <row r="181" spans="1:11">
      <c r="A181" s="401" t="s">
        <v>1121</v>
      </c>
      <c r="B181" s="355">
        <v>1</v>
      </c>
      <c r="C181" s="355">
        <v>1</v>
      </c>
      <c r="D181" s="356">
        <v>0</v>
      </c>
      <c r="E181" s="355">
        <v>1</v>
      </c>
      <c r="F181" s="355">
        <v>1</v>
      </c>
      <c r="G181" s="356">
        <v>0</v>
      </c>
      <c r="H181" s="356">
        <v>0</v>
      </c>
      <c r="I181" s="356">
        <v>0</v>
      </c>
      <c r="J181" s="356">
        <v>0</v>
      </c>
      <c r="K181" s="404">
        <f t="shared" si="2"/>
        <v>0</v>
      </c>
    </row>
    <row r="182" spans="1:11" ht="22.5">
      <c r="A182" s="401" t="s">
        <v>1122</v>
      </c>
      <c r="B182" s="355">
        <v>15</v>
      </c>
      <c r="C182" s="355">
        <v>8</v>
      </c>
      <c r="D182" s="355">
        <v>7</v>
      </c>
      <c r="E182" s="355">
        <v>15</v>
      </c>
      <c r="F182" s="355">
        <v>8</v>
      </c>
      <c r="G182" s="355">
        <v>7</v>
      </c>
      <c r="H182" s="356">
        <v>0</v>
      </c>
      <c r="I182" s="356">
        <v>0</v>
      </c>
      <c r="J182" s="356">
        <v>0</v>
      </c>
      <c r="K182" s="404">
        <f t="shared" si="2"/>
        <v>0</v>
      </c>
    </row>
    <row r="183" spans="1:11">
      <c r="A183" s="401" t="s">
        <v>1123</v>
      </c>
      <c r="B183" s="355">
        <v>8</v>
      </c>
      <c r="C183" s="355">
        <v>6</v>
      </c>
      <c r="D183" s="355">
        <v>2</v>
      </c>
      <c r="E183" s="355">
        <v>8</v>
      </c>
      <c r="F183" s="355">
        <v>6</v>
      </c>
      <c r="G183" s="355">
        <v>2</v>
      </c>
      <c r="H183" s="356">
        <v>0</v>
      </c>
      <c r="I183" s="356">
        <v>0</v>
      </c>
      <c r="J183" s="356">
        <v>0</v>
      </c>
      <c r="K183" s="404">
        <f t="shared" si="2"/>
        <v>0</v>
      </c>
    </row>
    <row r="184" spans="1:11">
      <c r="A184" s="401" t="s">
        <v>1124</v>
      </c>
      <c r="B184" s="355">
        <v>303</v>
      </c>
      <c r="C184" s="355">
        <v>180</v>
      </c>
      <c r="D184" s="355">
        <v>123</v>
      </c>
      <c r="E184" s="355">
        <v>299</v>
      </c>
      <c r="F184" s="355">
        <v>177</v>
      </c>
      <c r="G184" s="355">
        <v>122</v>
      </c>
      <c r="H184" s="355">
        <v>4</v>
      </c>
      <c r="I184" s="355">
        <v>3</v>
      </c>
      <c r="J184" s="355">
        <v>1</v>
      </c>
      <c r="K184" s="404">
        <f t="shared" si="2"/>
        <v>1.3201320132013201</v>
      </c>
    </row>
    <row r="185" spans="1:11">
      <c r="A185" s="401" t="s">
        <v>1125</v>
      </c>
      <c r="B185" s="355">
        <v>5</v>
      </c>
      <c r="C185" s="355">
        <v>3</v>
      </c>
      <c r="D185" s="355">
        <v>2</v>
      </c>
      <c r="E185" s="355">
        <v>5</v>
      </c>
      <c r="F185" s="355">
        <v>3</v>
      </c>
      <c r="G185" s="355">
        <v>2</v>
      </c>
      <c r="H185" s="356">
        <v>0</v>
      </c>
      <c r="I185" s="356">
        <v>0</v>
      </c>
      <c r="J185" s="356">
        <v>0</v>
      </c>
      <c r="K185" s="404">
        <f t="shared" si="2"/>
        <v>0</v>
      </c>
    </row>
    <row r="186" spans="1:11" ht="33.75">
      <c r="A186" s="401" t="s">
        <v>3373</v>
      </c>
      <c r="B186" s="355">
        <v>13</v>
      </c>
      <c r="C186" s="355">
        <v>7</v>
      </c>
      <c r="D186" s="355">
        <v>6</v>
      </c>
      <c r="E186" s="355">
        <v>13</v>
      </c>
      <c r="F186" s="355">
        <v>7</v>
      </c>
      <c r="G186" s="355">
        <v>6</v>
      </c>
      <c r="H186" s="356">
        <v>0</v>
      </c>
      <c r="I186" s="356">
        <v>0</v>
      </c>
      <c r="J186" s="356">
        <v>0</v>
      </c>
      <c r="K186" s="404">
        <f t="shared" si="2"/>
        <v>0</v>
      </c>
    </row>
    <row r="187" spans="1:11" ht="33.75">
      <c r="A187" s="401" t="s">
        <v>1126</v>
      </c>
      <c r="B187" s="355">
        <v>218</v>
      </c>
      <c r="C187" s="355">
        <v>123</v>
      </c>
      <c r="D187" s="355">
        <v>95</v>
      </c>
      <c r="E187" s="355">
        <v>217</v>
      </c>
      <c r="F187" s="355">
        <v>123</v>
      </c>
      <c r="G187" s="355">
        <v>94</v>
      </c>
      <c r="H187" s="355">
        <v>1</v>
      </c>
      <c r="I187" s="356">
        <v>0</v>
      </c>
      <c r="J187" s="355">
        <v>1</v>
      </c>
      <c r="K187" s="404">
        <f t="shared" si="2"/>
        <v>0.45871559633027525</v>
      </c>
    </row>
    <row r="188" spans="1:11" ht="22.5">
      <c r="A188" s="401" t="s">
        <v>1127</v>
      </c>
      <c r="B188" s="355">
        <v>56</v>
      </c>
      <c r="C188" s="355">
        <v>32</v>
      </c>
      <c r="D188" s="355">
        <v>24</v>
      </c>
      <c r="E188" s="355">
        <v>55</v>
      </c>
      <c r="F188" s="355">
        <v>32</v>
      </c>
      <c r="G188" s="355">
        <v>23</v>
      </c>
      <c r="H188" s="355">
        <v>1</v>
      </c>
      <c r="I188" s="356">
        <v>0</v>
      </c>
      <c r="J188" s="355">
        <v>1</v>
      </c>
      <c r="K188" s="404">
        <f t="shared" si="2"/>
        <v>1.7857142857142856</v>
      </c>
    </row>
    <row r="189" spans="1:11">
      <c r="A189" s="401" t="s">
        <v>1128</v>
      </c>
      <c r="B189" s="355">
        <v>142</v>
      </c>
      <c r="C189" s="355">
        <v>90</v>
      </c>
      <c r="D189" s="355">
        <v>52</v>
      </c>
      <c r="E189" s="355">
        <v>142</v>
      </c>
      <c r="F189" s="355">
        <v>90</v>
      </c>
      <c r="G189" s="355">
        <v>52</v>
      </c>
      <c r="H189" s="356">
        <v>0</v>
      </c>
      <c r="I189" s="356">
        <v>0</v>
      </c>
      <c r="J189" s="356">
        <v>0</v>
      </c>
      <c r="K189" s="404">
        <f t="shared" si="2"/>
        <v>0</v>
      </c>
    </row>
    <row r="190" spans="1:11">
      <c r="A190" s="401" t="s">
        <v>1129</v>
      </c>
      <c r="B190" s="355">
        <v>38</v>
      </c>
      <c r="C190" s="355">
        <v>22</v>
      </c>
      <c r="D190" s="355">
        <v>16</v>
      </c>
      <c r="E190" s="355">
        <v>38</v>
      </c>
      <c r="F190" s="355">
        <v>22</v>
      </c>
      <c r="G190" s="355">
        <v>16</v>
      </c>
      <c r="H190" s="356">
        <v>0</v>
      </c>
      <c r="I190" s="356">
        <v>0</v>
      </c>
      <c r="J190" s="356">
        <v>0</v>
      </c>
      <c r="K190" s="404">
        <f t="shared" si="2"/>
        <v>0</v>
      </c>
    </row>
    <row r="191" spans="1:11" ht="22.5">
      <c r="A191" s="401" t="s">
        <v>1130</v>
      </c>
      <c r="B191" s="355">
        <v>71</v>
      </c>
      <c r="C191" s="355">
        <v>46</v>
      </c>
      <c r="D191" s="355">
        <v>25</v>
      </c>
      <c r="E191" s="355">
        <v>71</v>
      </c>
      <c r="F191" s="355">
        <v>46</v>
      </c>
      <c r="G191" s="355">
        <v>25</v>
      </c>
      <c r="H191" s="356">
        <v>0</v>
      </c>
      <c r="I191" s="356">
        <v>0</v>
      </c>
      <c r="J191" s="356">
        <v>0</v>
      </c>
      <c r="K191" s="404">
        <f t="shared" si="2"/>
        <v>0</v>
      </c>
    </row>
    <row r="192" spans="1:11">
      <c r="A192" s="401" t="s">
        <v>1131</v>
      </c>
      <c r="B192" s="355">
        <v>20</v>
      </c>
      <c r="C192" s="355">
        <v>13</v>
      </c>
      <c r="D192" s="355">
        <v>7</v>
      </c>
      <c r="E192" s="355">
        <v>20</v>
      </c>
      <c r="F192" s="355">
        <v>13</v>
      </c>
      <c r="G192" s="355">
        <v>7</v>
      </c>
      <c r="H192" s="356">
        <v>0</v>
      </c>
      <c r="I192" s="356">
        <v>0</v>
      </c>
      <c r="J192" s="356">
        <v>0</v>
      </c>
      <c r="K192" s="404">
        <f t="shared" si="2"/>
        <v>0</v>
      </c>
    </row>
    <row r="193" spans="1:11" ht="22.5">
      <c r="A193" s="401" t="s">
        <v>1132</v>
      </c>
      <c r="B193" s="355">
        <v>20</v>
      </c>
      <c r="C193" s="355">
        <v>13</v>
      </c>
      <c r="D193" s="355">
        <v>7</v>
      </c>
      <c r="E193" s="355">
        <v>20</v>
      </c>
      <c r="F193" s="355">
        <v>13</v>
      </c>
      <c r="G193" s="355">
        <v>7</v>
      </c>
      <c r="H193" s="356">
        <v>0</v>
      </c>
      <c r="I193" s="356">
        <v>0</v>
      </c>
      <c r="J193" s="356">
        <v>0</v>
      </c>
      <c r="K193" s="404">
        <f t="shared" si="2"/>
        <v>0</v>
      </c>
    </row>
    <row r="194" spans="1:11" ht="33.75">
      <c r="A194" s="401" t="s">
        <v>3455</v>
      </c>
      <c r="B194" s="355">
        <v>65</v>
      </c>
      <c r="C194" s="355">
        <v>41</v>
      </c>
      <c r="D194" s="355">
        <v>24</v>
      </c>
      <c r="E194" s="355">
        <v>65</v>
      </c>
      <c r="F194" s="355">
        <v>41</v>
      </c>
      <c r="G194" s="355">
        <v>24</v>
      </c>
      <c r="H194" s="356">
        <v>0</v>
      </c>
      <c r="I194" s="356">
        <v>0</v>
      </c>
      <c r="J194" s="356">
        <v>0</v>
      </c>
      <c r="K194" s="404">
        <f t="shared" si="2"/>
        <v>0</v>
      </c>
    </row>
    <row r="195" spans="1:11" ht="22.5">
      <c r="A195" s="401" t="s">
        <v>1136</v>
      </c>
      <c r="B195" s="355">
        <v>417</v>
      </c>
      <c r="C195" s="355">
        <v>250</v>
      </c>
      <c r="D195" s="355">
        <v>167</v>
      </c>
      <c r="E195" s="355">
        <v>416</v>
      </c>
      <c r="F195" s="355">
        <v>250</v>
      </c>
      <c r="G195" s="355">
        <v>166</v>
      </c>
      <c r="H195" s="355">
        <v>1</v>
      </c>
      <c r="I195" s="356">
        <v>0</v>
      </c>
      <c r="J195" s="355">
        <v>1</v>
      </c>
      <c r="K195" s="404">
        <f t="shared" si="2"/>
        <v>0.23980815347721821</v>
      </c>
    </row>
    <row r="196" spans="1:11" ht="22.5">
      <c r="A196" s="401" t="s">
        <v>1137</v>
      </c>
      <c r="B196" s="355">
        <v>6</v>
      </c>
      <c r="C196" s="355">
        <v>3</v>
      </c>
      <c r="D196" s="355">
        <v>3</v>
      </c>
      <c r="E196" s="355">
        <v>6</v>
      </c>
      <c r="F196" s="355">
        <v>3</v>
      </c>
      <c r="G196" s="355">
        <v>3</v>
      </c>
      <c r="H196" s="356">
        <v>0</v>
      </c>
      <c r="I196" s="356">
        <v>0</v>
      </c>
      <c r="J196" s="356">
        <v>0</v>
      </c>
      <c r="K196" s="404">
        <f t="shared" si="2"/>
        <v>0</v>
      </c>
    </row>
  </sheetData>
  <mergeCells count="13">
    <mergeCell ref="H3:H4"/>
    <mergeCell ref="I3:J3"/>
    <mergeCell ref="K2:K4"/>
    <mergeCell ref="A1:K1"/>
    <mergeCell ref="A2:A4"/>
    <mergeCell ref="B2:B4"/>
    <mergeCell ref="C2:D2"/>
    <mergeCell ref="E2:G2"/>
    <mergeCell ref="H2:J2"/>
    <mergeCell ref="C3:C4"/>
    <mergeCell ref="D3:D4"/>
    <mergeCell ref="E3:E4"/>
    <mergeCell ref="F3:G3"/>
  </mergeCells>
  <hyperlinks>
    <hyperlink ref="M7" location="INDICE!A1" display="INICIO"/>
  </hyperlinks>
  <printOptions horizontalCentered="1" verticalCentered="1"/>
  <pageMargins left="0.70866141732283472" right="0.70866141732283472" top="0.94488188976377963" bottom="0.94488188976377963" header="0.11811023622047245" footer="0.31496062992125984"/>
  <pageSetup paperSize="9" scale="95" firstPageNumber="387" orientation="landscape" useFirstPageNumber="1" r:id="rId1"/>
  <headerFooter>
    <oddHeader>&amp;C&amp;G</oddHeader>
    <oddFooter>&amp;C&amp;P</oddFooter>
  </headerFooter>
  <legacyDrawingHF r:id="rId2"/>
  <tableParts count="1">
    <tablePart r:id="rId3"/>
  </tableParts>
</worksheet>
</file>

<file path=xl/worksheets/sheet31.xml><?xml version="1.0" encoding="utf-8"?>
<worksheet xmlns="http://schemas.openxmlformats.org/spreadsheetml/2006/main" xmlns:r="http://schemas.openxmlformats.org/officeDocument/2006/relationships">
  <sheetPr codeName="Hoja32"/>
  <dimension ref="A1:O3"/>
  <sheetViews>
    <sheetView showGridLines="0" zoomScaleNormal="100" workbookViewId="0">
      <selection activeCell="O3" sqref="O3"/>
    </sheetView>
  </sheetViews>
  <sheetFormatPr baseColWidth="10" defaultRowHeight="15"/>
  <sheetData>
    <row r="1" spans="1:15" ht="48" customHeight="1">
      <c r="A1" s="623" t="s">
        <v>2909</v>
      </c>
      <c r="B1" s="623"/>
      <c r="C1" s="623"/>
      <c r="D1" s="623"/>
      <c r="E1" s="623"/>
      <c r="F1" s="623"/>
      <c r="G1" s="623"/>
      <c r="H1" s="623"/>
      <c r="I1" s="623"/>
      <c r="J1" s="623"/>
      <c r="K1" s="623"/>
      <c r="L1" s="623"/>
      <c r="M1" s="623"/>
    </row>
    <row r="3" spans="1:15">
      <c r="O3" s="415" t="s">
        <v>2872</v>
      </c>
    </row>
  </sheetData>
  <mergeCells count="1">
    <mergeCell ref="A1:M1"/>
  </mergeCells>
  <hyperlinks>
    <hyperlink ref="O3" location="INDICE!A1" display="INICIO"/>
  </hyperlinks>
  <printOptions horizontalCentered="1" verticalCentered="1"/>
  <pageMargins left="0.70866141732283472" right="0.70866141732283472" top="0.94488188976377963" bottom="0.74803149606299213" header="0" footer="0.31496062992125984"/>
  <pageSetup paperSize="9" scale="85" firstPageNumber="399" orientation="landscape" useFirstPageNumber="1" r:id="rId1"/>
  <headerFooter>
    <oddHeader>&amp;C&amp;G</oddHeader>
    <oddFooter>&amp;C&amp;P</oddFooter>
  </headerFooter>
  <drawing r:id="rId2"/>
  <legacyDrawingHF r:id="rId3"/>
</worksheet>
</file>

<file path=xl/worksheets/sheet32.xml><?xml version="1.0" encoding="utf-8"?>
<worksheet xmlns="http://schemas.openxmlformats.org/spreadsheetml/2006/main" xmlns:r="http://schemas.openxmlformats.org/officeDocument/2006/relationships">
  <sheetPr codeName="Hoja33"/>
  <dimension ref="A1:O3"/>
  <sheetViews>
    <sheetView showGridLines="0" workbookViewId="0">
      <selection activeCell="O3" sqref="O3"/>
    </sheetView>
  </sheetViews>
  <sheetFormatPr baseColWidth="10" defaultRowHeight="15"/>
  <cols>
    <col min="7" max="7" width="8" customWidth="1"/>
  </cols>
  <sheetData>
    <row r="1" spans="1:15" ht="45" customHeight="1">
      <c r="A1" s="623" t="s">
        <v>2908</v>
      </c>
      <c r="B1" s="623"/>
      <c r="C1" s="623"/>
      <c r="D1" s="623"/>
      <c r="E1" s="623"/>
      <c r="F1" s="623"/>
      <c r="G1" s="623"/>
      <c r="H1" s="623"/>
      <c r="I1" s="623"/>
      <c r="J1" s="623"/>
      <c r="K1" s="623"/>
      <c r="L1" s="623"/>
      <c r="M1" s="623"/>
    </row>
    <row r="3" spans="1:15">
      <c r="O3" s="415" t="s">
        <v>2872</v>
      </c>
    </row>
  </sheetData>
  <mergeCells count="1">
    <mergeCell ref="A1:M1"/>
  </mergeCells>
  <hyperlinks>
    <hyperlink ref="O3" location="INDICE!A1" display="INICIO"/>
  </hyperlinks>
  <printOptions horizontalCentered="1" verticalCentered="1"/>
  <pageMargins left="0.70866141732283472" right="0.70866141732283472" top="0.94488188976377963" bottom="0.74803149606299213" header="0" footer="0.31496062992125984"/>
  <pageSetup paperSize="9" scale="90" firstPageNumber="400" orientation="landscape" useFirstPageNumber="1" r:id="rId1"/>
  <headerFooter>
    <oddHeader>&amp;C&amp;G</oddHeader>
    <oddFooter>&amp;C&amp;P</oddFooter>
  </headerFooter>
  <drawing r:id="rId2"/>
  <legacyDrawingHF r:id="rId3"/>
</worksheet>
</file>

<file path=xl/worksheets/sheet33.xml><?xml version="1.0" encoding="utf-8"?>
<worksheet xmlns="http://schemas.openxmlformats.org/spreadsheetml/2006/main" xmlns:r="http://schemas.openxmlformats.org/officeDocument/2006/relationships">
  <sheetPr codeName="Hoja34"/>
  <dimension ref="A1:N3"/>
  <sheetViews>
    <sheetView showGridLines="0" workbookViewId="0">
      <selection activeCell="N3" sqref="N3"/>
    </sheetView>
  </sheetViews>
  <sheetFormatPr baseColWidth="10" defaultRowHeight="15"/>
  <sheetData>
    <row r="1" spans="1:14" ht="45.75" customHeight="1">
      <c r="A1" s="623" t="s">
        <v>2908</v>
      </c>
      <c r="B1" s="623"/>
      <c r="C1" s="623"/>
      <c r="D1" s="623"/>
      <c r="E1" s="623"/>
      <c r="F1" s="623"/>
      <c r="G1" s="623"/>
      <c r="H1" s="623"/>
      <c r="I1" s="623"/>
      <c r="J1" s="623"/>
      <c r="K1" s="623"/>
      <c r="L1" s="623"/>
    </row>
    <row r="3" spans="1:14">
      <c r="N3" s="415" t="s">
        <v>2872</v>
      </c>
    </row>
  </sheetData>
  <mergeCells count="1">
    <mergeCell ref="A1:L1"/>
  </mergeCells>
  <hyperlinks>
    <hyperlink ref="N3" location="INDICE!A1" display="INICIO"/>
  </hyperlinks>
  <printOptions horizontalCentered="1" verticalCentered="1"/>
  <pageMargins left="0.70866141732283472" right="0.70866141732283472" top="0.94488188976377963" bottom="0.74803149606299213" header="0" footer="0.31496062992125984"/>
  <pageSetup paperSize="9" scale="90" firstPageNumber="401" orientation="landscape" useFirstPageNumber="1" r:id="rId1"/>
  <headerFooter>
    <oddHeader>&amp;C&amp;G</oddHeader>
    <oddFooter>&amp;C&amp;P</oddFooter>
  </headerFooter>
  <drawing r:id="rId2"/>
  <legacyDrawingHF r:id="rId3"/>
</worksheet>
</file>

<file path=xl/worksheets/sheet34.xml><?xml version="1.0" encoding="utf-8"?>
<worksheet xmlns="http://schemas.openxmlformats.org/spreadsheetml/2006/main" xmlns:r="http://schemas.openxmlformats.org/officeDocument/2006/relationships">
  <sheetPr codeName="Hoja35"/>
  <dimension ref="A1:O32"/>
  <sheetViews>
    <sheetView showGridLines="0" zoomScale="82" zoomScaleNormal="82" workbookViewId="0">
      <selection activeCell="O6" sqref="O6"/>
    </sheetView>
  </sheetViews>
  <sheetFormatPr baseColWidth="10" defaultRowHeight="15"/>
  <sheetData>
    <row r="1" spans="1:15" ht="15" customHeight="1">
      <c r="A1" s="623" t="s">
        <v>2908</v>
      </c>
      <c r="B1" s="623"/>
      <c r="C1" s="623"/>
      <c r="D1" s="623"/>
      <c r="E1" s="623"/>
      <c r="F1" s="623"/>
      <c r="G1" s="623"/>
      <c r="H1" s="623"/>
      <c r="I1" s="623"/>
      <c r="J1" s="623"/>
      <c r="K1" s="623"/>
      <c r="L1" s="623"/>
      <c r="M1" s="623"/>
    </row>
    <row r="2" spans="1:15" ht="15" customHeight="1">
      <c r="A2" s="623"/>
      <c r="B2" s="623"/>
      <c r="C2" s="623"/>
      <c r="D2" s="623"/>
      <c r="E2" s="623"/>
      <c r="F2" s="623"/>
      <c r="G2" s="623"/>
      <c r="H2" s="623"/>
      <c r="I2" s="623"/>
      <c r="J2" s="623"/>
      <c r="K2" s="623"/>
      <c r="L2" s="623"/>
      <c r="M2" s="623"/>
    </row>
    <row r="3" spans="1:15" ht="15" customHeight="1">
      <c r="A3" s="623"/>
      <c r="B3" s="623"/>
      <c r="C3" s="623"/>
      <c r="D3" s="623"/>
      <c r="E3" s="623"/>
      <c r="F3" s="623"/>
      <c r="G3" s="623"/>
      <c r="H3" s="623"/>
      <c r="I3" s="623"/>
      <c r="J3" s="623"/>
      <c r="K3" s="623"/>
      <c r="L3" s="623"/>
      <c r="M3" s="623"/>
    </row>
    <row r="6" spans="1:15">
      <c r="O6" s="415" t="s">
        <v>2872</v>
      </c>
    </row>
    <row r="23" spans="13:14">
      <c r="M23" s="428"/>
    </row>
    <row r="32" spans="13:14">
      <c r="N32" s="447"/>
    </row>
  </sheetData>
  <mergeCells count="1">
    <mergeCell ref="A1:M3"/>
  </mergeCells>
  <hyperlinks>
    <hyperlink ref="O6" location="INDICE!A1" display="INICIO"/>
  </hyperlinks>
  <printOptions horizontalCentered="1" verticalCentered="1"/>
  <pageMargins left="0.70866141732283472" right="0.70866141732283472" top="0.94488188976377963" bottom="0.74803149606299213" header="0" footer="0.31496062992125984"/>
  <pageSetup paperSize="9" scale="80" firstPageNumber="402" orientation="landscape" useFirstPageNumber="1" r:id="rId1"/>
  <headerFooter>
    <oddHeader>&amp;C&amp;G</oddHeader>
    <oddFooter>&amp;C&amp;P</oddFooter>
  </headerFooter>
  <drawing r:id="rId2"/>
  <legacyDrawingHF r:id="rId3"/>
</worksheet>
</file>

<file path=xl/worksheets/sheet35.xml><?xml version="1.0" encoding="utf-8"?>
<worksheet xmlns="http://schemas.openxmlformats.org/spreadsheetml/2006/main" xmlns:r="http://schemas.openxmlformats.org/officeDocument/2006/relationships">
  <sheetPr codeName="Hoja36"/>
  <dimension ref="A1:M2"/>
  <sheetViews>
    <sheetView showGridLines="0" workbookViewId="0">
      <selection activeCell="M2" sqref="M2"/>
    </sheetView>
  </sheetViews>
  <sheetFormatPr baseColWidth="10" defaultRowHeight="15"/>
  <cols>
    <col min="1" max="1" width="10.28515625" customWidth="1"/>
    <col min="6" max="6" width="14.85546875" customWidth="1"/>
  </cols>
  <sheetData>
    <row r="1" spans="1:13" ht="37.5" customHeight="1">
      <c r="A1" s="623" t="s">
        <v>2908</v>
      </c>
      <c r="B1" s="623"/>
      <c r="C1" s="623"/>
      <c r="D1" s="623"/>
      <c r="E1" s="623"/>
      <c r="F1" s="623"/>
      <c r="G1" s="623"/>
      <c r="H1" s="623"/>
      <c r="I1" s="623"/>
      <c r="J1" s="623"/>
      <c r="K1" s="623"/>
    </row>
    <row r="2" spans="1:13">
      <c r="M2" s="415" t="s">
        <v>2872</v>
      </c>
    </row>
  </sheetData>
  <mergeCells count="1">
    <mergeCell ref="A1:K1"/>
  </mergeCells>
  <hyperlinks>
    <hyperlink ref="M2" location="INDICE!A1" display="INICIO"/>
  </hyperlinks>
  <printOptions horizontalCentered="1" verticalCentered="1"/>
  <pageMargins left="0.70866141732283472" right="0.70866141732283472" top="0.94488188976377963" bottom="0.74803149606299213" header="0.31496062992125984" footer="0.31496062992125984"/>
  <pageSetup scale="95" firstPageNumber="403" orientation="landscape" useFirstPageNumber="1" r:id="rId1"/>
  <headerFooter>
    <oddHeader>&amp;C&amp;G</oddHeader>
    <oddFooter>&amp;C&amp;P</oddFooter>
  </headerFooter>
  <drawing r:id="rId2"/>
  <legacyDrawingHF r:id="rId3"/>
</worksheet>
</file>

<file path=xl/worksheets/sheet36.xml><?xml version="1.0" encoding="utf-8"?>
<worksheet xmlns="http://schemas.openxmlformats.org/spreadsheetml/2006/main" xmlns:r="http://schemas.openxmlformats.org/officeDocument/2006/relationships">
  <sheetPr codeName="Hoja38"/>
  <dimension ref="A1:M2"/>
  <sheetViews>
    <sheetView showGridLines="0" zoomScaleNormal="100" workbookViewId="0">
      <selection activeCell="M2" sqref="M2"/>
    </sheetView>
  </sheetViews>
  <sheetFormatPr baseColWidth="10" defaultRowHeight="15"/>
  <sheetData>
    <row r="1" spans="1:13" ht="42.75" customHeight="1">
      <c r="A1" s="623" t="s">
        <v>2908</v>
      </c>
      <c r="B1" s="623"/>
      <c r="C1" s="623"/>
      <c r="D1" s="623"/>
      <c r="E1" s="623"/>
      <c r="F1" s="623"/>
      <c r="G1" s="623"/>
      <c r="H1" s="623"/>
      <c r="I1" s="623"/>
      <c r="J1" s="623"/>
      <c r="K1" s="623"/>
    </row>
    <row r="2" spans="1:13">
      <c r="M2" s="415" t="s">
        <v>2872</v>
      </c>
    </row>
  </sheetData>
  <mergeCells count="1">
    <mergeCell ref="A1:K1"/>
  </mergeCells>
  <hyperlinks>
    <hyperlink ref="M2" location="INDICE!A1" display="INICIO"/>
  </hyperlinks>
  <printOptions horizontalCentered="1" verticalCentered="1"/>
  <pageMargins left="0.70866141732283472" right="0.70866141732283472" top="0.94488188976377963" bottom="0.74803149606299213" header="0.31496062992125984" footer="0.31496062992125984"/>
  <pageSetup paperSize="9" scale="95" firstPageNumber="404" orientation="landscape" useFirstPageNumber="1" r:id="rId1"/>
  <headerFooter>
    <oddHeader>&amp;C&amp;G</oddHeader>
    <oddFooter>&amp;C&amp;P</oddFooter>
  </headerFooter>
  <drawing r:id="rId2"/>
  <legacyDrawingHF r:id="rId3"/>
</worksheet>
</file>

<file path=xl/worksheets/sheet37.xml><?xml version="1.0" encoding="utf-8"?>
<worksheet xmlns="http://schemas.openxmlformats.org/spreadsheetml/2006/main" xmlns:r="http://schemas.openxmlformats.org/officeDocument/2006/relationships">
  <sheetPr codeName="Hoja37"/>
  <dimension ref="A1:M2"/>
  <sheetViews>
    <sheetView showGridLines="0" zoomScale="87" zoomScaleNormal="87" workbookViewId="0">
      <selection activeCell="M2" sqref="M2"/>
    </sheetView>
  </sheetViews>
  <sheetFormatPr baseColWidth="10" defaultRowHeight="15"/>
  <sheetData>
    <row r="1" spans="1:13" ht="38.25" customHeight="1">
      <c r="A1" s="623" t="s">
        <v>2908</v>
      </c>
      <c r="B1" s="623"/>
      <c r="C1" s="623"/>
      <c r="D1" s="623"/>
      <c r="E1" s="623"/>
      <c r="F1" s="623"/>
      <c r="G1" s="623"/>
      <c r="H1" s="623"/>
      <c r="I1" s="623"/>
      <c r="J1" s="623"/>
      <c r="K1" s="623"/>
    </row>
    <row r="2" spans="1:13">
      <c r="M2" s="415" t="s">
        <v>2872</v>
      </c>
    </row>
  </sheetData>
  <mergeCells count="1">
    <mergeCell ref="A1:K1"/>
  </mergeCells>
  <hyperlinks>
    <hyperlink ref="M2" location="INDICE!A1" display="INICIO"/>
  </hyperlinks>
  <printOptions horizontalCentered="1" verticalCentered="1"/>
  <pageMargins left="0.70866141732283472" right="0.70866141732283472" top="0.94488188976377963" bottom="0.74803149606299213" header="0.31496062992125984" footer="0.31496062992125984"/>
  <pageSetup scale="95" firstPageNumber="405" orientation="landscape" useFirstPageNumber="1" r:id="rId1"/>
  <headerFooter>
    <oddHeader>&amp;C&amp;G</oddHeader>
    <oddFooter>&amp;C&amp;P</oddFoot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37</vt:i4>
      </vt:variant>
      <vt:variant>
        <vt:lpstr>Rangos con nombre</vt:lpstr>
      </vt:variant>
      <vt:variant>
        <vt:i4>44</vt:i4>
      </vt:variant>
    </vt:vector>
  </HeadingPairs>
  <TitlesOfParts>
    <vt:vector size="81" baseType="lpstr">
      <vt:lpstr>INDICE</vt:lpstr>
      <vt:lpstr>GRA1</vt:lpstr>
      <vt:lpstr>GRA2</vt:lpstr>
      <vt:lpstr>GRA3</vt:lpstr>
      <vt:lpstr>GRAF4</vt:lpstr>
      <vt:lpstr>GRAF5</vt:lpstr>
      <vt:lpstr>GRAF6</vt:lpstr>
      <vt:lpstr>GRAF7</vt:lpstr>
      <vt:lpstr>GRAF8</vt:lpstr>
      <vt:lpstr>GRAF9</vt:lpstr>
      <vt:lpstr>CUADRO1</vt:lpstr>
      <vt:lpstr>CUADRO2</vt:lpstr>
      <vt:lpstr>CUADRO3</vt:lpstr>
      <vt:lpstr>CUADRO4</vt:lpstr>
      <vt:lpstr>CUADRO5</vt:lpstr>
      <vt:lpstr>CUADRO6</vt:lpstr>
      <vt:lpstr>CUADRO7</vt:lpstr>
      <vt:lpstr>CUADRO8</vt:lpstr>
      <vt:lpstr>CUADRO9</vt:lpstr>
      <vt:lpstr>CUADRO10</vt:lpstr>
      <vt:lpstr>Hoja3</vt:lpstr>
      <vt:lpstr>Hoja4</vt:lpstr>
      <vt:lpstr>Hoja5</vt:lpstr>
      <vt:lpstr>CUADRO11</vt:lpstr>
      <vt:lpstr>CUADRO12</vt:lpstr>
      <vt:lpstr>CUADRO12 (2)</vt:lpstr>
      <vt:lpstr>CUADRO13</vt:lpstr>
      <vt:lpstr>CUADRO14</vt:lpstr>
      <vt:lpstr>CUADRO15</vt:lpstr>
      <vt:lpstr>CUADRO16</vt:lpstr>
      <vt:lpstr>MAPAS 1-3</vt:lpstr>
      <vt:lpstr>MAPAS 4-6</vt:lpstr>
      <vt:lpstr>MAPA 7-9</vt:lpstr>
      <vt:lpstr>MAPA 10-13</vt:lpstr>
      <vt:lpstr>MAPA 14-17</vt:lpstr>
      <vt:lpstr>MAPA 18-20</vt:lpstr>
      <vt:lpstr>MAPA 21</vt:lpstr>
      <vt:lpstr>CUADRO1!Área_de_impresión</vt:lpstr>
      <vt:lpstr>CUADRO10!Área_de_impresión</vt:lpstr>
      <vt:lpstr>CUADRO11!Área_de_impresión</vt:lpstr>
      <vt:lpstr>CUADRO12!Área_de_impresión</vt:lpstr>
      <vt:lpstr>'CUADRO12 (2)'!Área_de_impresión</vt:lpstr>
      <vt:lpstr>CUADRO13!Área_de_impresión</vt:lpstr>
      <vt:lpstr>CUADRO14!Área_de_impresión</vt:lpstr>
      <vt:lpstr>CUADRO15!Área_de_impresión</vt:lpstr>
      <vt:lpstr>CUADRO16!Área_de_impresión</vt:lpstr>
      <vt:lpstr>CUADRO2!Área_de_impresión</vt:lpstr>
      <vt:lpstr>CUADRO3!Área_de_impresión</vt:lpstr>
      <vt:lpstr>CUADRO4!Área_de_impresión</vt:lpstr>
      <vt:lpstr>CUADRO5!Área_de_impresión</vt:lpstr>
      <vt:lpstr>CUADRO6!Área_de_impresión</vt:lpstr>
      <vt:lpstr>CUADRO7!Área_de_impresión</vt:lpstr>
      <vt:lpstr>CUADRO8!Área_de_impresión</vt:lpstr>
      <vt:lpstr>CUADRO9!Área_de_impresión</vt:lpstr>
      <vt:lpstr>'GRA1'!Área_de_impresión</vt:lpstr>
      <vt:lpstr>'GRA2'!Área_de_impresión</vt:lpstr>
      <vt:lpstr>'GRA3'!Área_de_impresión</vt:lpstr>
      <vt:lpstr>GRAF4!Área_de_impresión</vt:lpstr>
      <vt:lpstr>GRAF5!Área_de_impresión</vt:lpstr>
      <vt:lpstr>GRAF6!Área_de_impresión</vt:lpstr>
      <vt:lpstr>GRAF7!Área_de_impresión</vt:lpstr>
      <vt:lpstr>GRAF8!Área_de_impresión</vt:lpstr>
      <vt:lpstr>GRAF9!Área_de_impresión</vt:lpstr>
      <vt:lpstr>'MAPA 10-13'!Área_de_impresión</vt:lpstr>
      <vt:lpstr>'MAPA 14-17'!Área_de_impresión</vt:lpstr>
      <vt:lpstr>'MAPA 18-20'!Área_de_impresión</vt:lpstr>
      <vt:lpstr>'MAPA 21'!Área_de_impresión</vt:lpstr>
      <vt:lpstr>'MAPA 7-9'!Área_de_impresión</vt:lpstr>
      <vt:lpstr>'MAPAS 1-3'!Área_de_impresión</vt:lpstr>
      <vt:lpstr>'MAPAS 4-6'!Área_de_impresión</vt:lpstr>
      <vt:lpstr>CUADRO10!Títulos_a_imprimir</vt:lpstr>
      <vt:lpstr>CUADRO11!Títulos_a_imprimir</vt:lpstr>
      <vt:lpstr>CUADRO12!Títulos_a_imprimir</vt:lpstr>
      <vt:lpstr>'CUADRO12 (2)'!Títulos_a_imprimir</vt:lpstr>
      <vt:lpstr>CUADRO13!Títulos_a_imprimir</vt:lpstr>
      <vt:lpstr>CUADRO14!Títulos_a_imprimir</vt:lpstr>
      <vt:lpstr>CUADRO15!Títulos_a_imprimir</vt:lpstr>
      <vt:lpstr>CUADRO16!Títulos_a_imprimir</vt:lpstr>
      <vt:lpstr>CUADRO3!Títulos_a_imprimir</vt:lpstr>
      <vt:lpstr>CUADRO4!Títulos_a_imprimir</vt:lpstr>
      <vt:lpstr>CUADRO9!Títulos_a_imprimir</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jcyunga</dc:creator>
  <cp:lastModifiedBy>aramirez</cp:lastModifiedBy>
  <cp:lastPrinted>2013-10-04T18:50:43Z</cp:lastPrinted>
  <dcterms:created xsi:type="dcterms:W3CDTF">2013-08-01T17:40:09Z</dcterms:created>
  <dcterms:modified xsi:type="dcterms:W3CDTF">2013-10-04T19:57:02Z</dcterms:modified>
</cp:coreProperties>
</file>